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345" windowWidth="11070" windowHeight="4800" tabRatio="812" activeTab="1"/>
  </bookViews>
  <sheets>
    <sheet name="Introduction" sheetId="1" r:id="rId1"/>
    <sheet name="TEP to HL7 V2.7.1" sheetId="2" r:id="rId2"/>
    <sheet name="ct-PersonDetails to HL7 V2.7.1" sheetId="3" r:id="rId3"/>
    <sheet name="ct-EDXLLocation to HL7 V2.7.1" sheetId="4" r:id="rId4"/>
    <sheet name="xal-Address to HL7 V2.7.1" sheetId="5" r:id="rId5"/>
    <sheet name="EDXL-DE to HL7 V2.7.1" sheetId="6" r:id="rId6"/>
    <sheet name="CWE" sheetId="7" r:id="rId7"/>
    <sheet name="EI" sheetId="8" r:id="rId8"/>
    <sheet name="OBX" sheetId="9" r:id="rId9"/>
    <sheet name="notes" sheetId="10" r:id="rId10"/>
  </sheets>
  <definedNames>
    <definedName name="_xlnm._FilterDatabase" localSheetId="1" hidden="1">'TEP to HL7 V2.7.1'!$B$2:$X$191</definedName>
    <definedName name="_xlnm.Print_Area" localSheetId="1">'TEP to HL7 V2.7.1'!$B$2:$X$191</definedName>
  </definedNames>
  <calcPr fullCalcOnLoad="1"/>
</workbook>
</file>

<file path=xl/sharedStrings.xml><?xml version="1.0" encoding="utf-8"?>
<sst xmlns="http://schemas.openxmlformats.org/spreadsheetml/2006/main" count="1869" uniqueCount="922">
  <si>
    <t>type</t>
  </si>
  <si>
    <t>O</t>
  </si>
  <si>
    <t>CWE</t>
  </si>
  <si>
    <t>transform from TEP to HL7 V2.7.1</t>
  </si>
  <si>
    <t>Definition</t>
  </si>
  <si>
    <t>Comments</t>
  </si>
  <si>
    <t>Valid Values / Examples</t>
  </si>
  <si>
    <t>HL7 Element Name</t>
  </si>
  <si>
    <t>Data Type</t>
  </si>
  <si>
    <t>Opt</t>
  </si>
  <si>
    <t>Len</t>
  </si>
  <si>
    <t>C.Len</t>
  </si>
  <si>
    <t>RP/#</t>
  </si>
  <si>
    <t>TBL#</t>
  </si>
  <si>
    <t>Segment.Seq</t>
  </si>
  <si>
    <t>PID.3</t>
  </si>
  <si>
    <t>Sub.Seq</t>
  </si>
  <si>
    <t>PID.3.1</t>
  </si>
  <si>
    <t xml:space="preserve">CX </t>
  </si>
  <si>
    <t>ST</t>
  </si>
  <si>
    <t>15=</t>
  </si>
  <si>
    <t>R</t>
  </si>
  <si>
    <t>Y</t>
  </si>
  <si>
    <t>Identifier Type Code</t>
  </si>
  <si>
    <t>Assigning Jurisdiction</t>
  </si>
  <si>
    <t>Assigning Agency or Department</t>
  </si>
  <si>
    <t>PID.3.9</t>
  </si>
  <si>
    <t>PID.3.10</t>
  </si>
  <si>
    <t>2..5</t>
  </si>
  <si>
    <t>ID</t>
  </si>
  <si>
    <t>HD</t>
  </si>
  <si>
    <t>C</t>
  </si>
  <si>
    <t>0363</t>
  </si>
  <si>
    <t>0203</t>
  </si>
  <si>
    <t xml:space="preserve">A notation identifying the source of the patient's ID, to describe the source (who, what or where) that created the ID. </t>
  </si>
  <si>
    <t xml:space="preserve">Examples for value: State of Maryland, JPTAS System, Hampshire County, WV, State of TN, NDMS etc. </t>
  </si>
  <si>
    <t>Used to uniquely identify the patient.
ID is A number or code issued to each patient encountered; used as a unique identifier of the patient. Always paired with source.</t>
  </si>
  <si>
    <t>A number or code issued to each patient encountered; used as a unique identifier of the patient. Always paired with source.</t>
  </si>
  <si>
    <t>Usage</t>
  </si>
  <si>
    <t>20=</t>
  </si>
  <si>
    <t>IS</t>
  </si>
  <si>
    <t>Namespace ID</t>
  </si>
  <si>
    <t>Universal ID</t>
  </si>
  <si>
    <t>Universal ID Type</t>
  </si>
  <si>
    <t>TEP path /  
TEP data name</t>
  </si>
  <si>
    <t>Definition: The geo-political body that assigned the identifier in component 1</t>
  </si>
  <si>
    <t>The identifier itself.</t>
  </si>
  <si>
    <t>Cardinality</t>
  </si>
  <si>
    <t>Transformation: OASIS/TEP to HL7/ADT</t>
  </si>
  <si>
    <t>Transformation:  HL7/ADT to OASIS/TEP</t>
  </si>
  <si>
    <t>TepMessage</t>
  </si>
  <si>
    <t>xsd:ComplexType</t>
  </si>
  <si>
    <t>Group of elements used to uniquely identify a TEP message and its source.</t>
  </si>
  <si>
    <t>TepMessage.messageID</t>
  </si>
  <si>
    <t>xsd:token</t>
  </si>
  <si>
    <t>ct:EDXLStringType</t>
  </si>
  <si>
    <t>1…1023 size</t>
  </si>
  <si>
    <t>TepMessage.systemID</t>
  </si>
  <si>
    <t>0..1</t>
  </si>
  <si>
    <t>TepMessage.patient</t>
  </si>
  <si>
    <t>Group of elements used to uniquely describe the patient.</t>
  </si>
  <si>
    <t>TepMessage.patient.patientID</t>
  </si>
  <si>
    <t>1..*</t>
  </si>
  <si>
    <t>TepMessage.patient.patientID.ID</t>
  </si>
  <si>
    <t>TepMessage.patient.patientID.source</t>
  </si>
  <si>
    <t>TepMessage.patient.patientID.source.ValueListURI</t>
  </si>
  <si>
    <t>xsd:anyURI</t>
  </si>
  <si>
    <t>TepMessage.patient.patientID.source.Value</t>
  </si>
  <si>
    <t>xsd:string</t>
  </si>
  <si>
    <t>TepMessage.patient.gender</t>
  </si>
  <si>
    <t>Enumeration</t>
  </si>
  <si>
    <t>Male, Female, Unknown, ExtensionValue</t>
  </si>
  <si>
    <t>TepMessage.patient.patientAge</t>
  </si>
  <si>
    <t>TepMessage.patient.patientAge.age</t>
  </si>
  <si>
    <t>xsd:unsignedInt</t>
  </si>
  <si>
    <t>TepMessage.patient.patientAge.estimated</t>
  </si>
  <si>
    <t>xsd:boolean</t>
  </si>
  <si>
    <t>ct:EstimateType</t>
  </si>
  <si>
    <t>TepMessage.patient.patientAge.units</t>
  </si>
  <si>
    <t>Hours, Days, Months, Years, ExtensionValue</t>
  </si>
  <si>
    <t>TepMessage.patient.raceEthnicity</t>
  </si>
  <si>
    <t>TepMessage.patient.raceEthnicity.ValueListURI</t>
  </si>
  <si>
    <t>TepMessage.patient.raceEthnicity.Value</t>
  </si>
  <si>
    <t>TepMessage.patient.dateOfBirth</t>
  </si>
  <si>
    <t>xsd:date</t>
  </si>
  <si>
    <t>TepMessage.patient.personalID</t>
  </si>
  <si>
    <t>ct:PersonDetailsType</t>
  </si>
  <si>
    <t>TepMessage.patient.hairColor</t>
  </si>
  <si>
    <t>ct:ValueKeyType</t>
  </si>
  <si>
    <t>TepMessage.patient.hairColor.ValueListURI</t>
  </si>
  <si>
    <t>TepMessage.patient.hairColor.Value</t>
  </si>
  <si>
    <t>TepMessage.patient.eyeColor</t>
  </si>
  <si>
    <t>TepMessage.patient.eyeColor.ValueListURI</t>
  </si>
  <si>
    <t>TepMessage.patient.eyeColor.Value</t>
  </si>
  <si>
    <t>TepMessage.patient.distinguishingMarks</t>
  </si>
  <si>
    <t>TepMessage.patient.fluentSpokenLanguages.ValueListURI</t>
  </si>
  <si>
    <t>TepMessage.patient.fluentSpokenLanguages.Value</t>
  </si>
  <si>
    <t>TepMessage.patient.specialTransportationNeeds</t>
  </si>
  <si>
    <t>TepMessage.patient.specialTransportationNeeds.ValueListURI</t>
  </si>
  <si>
    <t>TepMessage.patient.specialTransportationNeeds.Value</t>
  </si>
  <si>
    <t>TepMessage.patient.specialMedicalNeeds</t>
  </si>
  <si>
    <t>TepMessage.patient.specialMedicalNeeds.ValueListURI</t>
  </si>
  <si>
    <t>TepMessage.patient.specialMedicalNeeds.Value</t>
  </si>
  <si>
    <t>TepMessage.patient.medicationAllergies</t>
  </si>
  <si>
    <t>TepMessage.patient.medicationAllergies.ValueListURI</t>
  </si>
  <si>
    <t>TepMessage.patient.medicationAllergies.Value</t>
  </si>
  <si>
    <t>TepMessage.patient.currentMedication</t>
  </si>
  <si>
    <t>0..*</t>
  </si>
  <si>
    <t>TepMessage.patient.currentMedication.name</t>
  </si>
  <si>
    <t>TepMessage.patient.currentMedication.name.ValueListURI</t>
  </si>
  <si>
    <t>TepMessage.patient.currentMedication.name.Value</t>
  </si>
  <si>
    <t>TepMessage.patient.currentMedication.dosage</t>
  </si>
  <si>
    <t>TepMessage.patient.currentMedication.route</t>
  </si>
  <si>
    <t>TepMessage.patient.currentMedication.route.ValueListURI</t>
  </si>
  <si>
    <t>TepMessage.patient.currentMedication.route.Value</t>
  </si>
  <si>
    <t>TepMessage.patient.currentMedication.frequency</t>
  </si>
  <si>
    <t>TepMessage.patient.familyUnificationCode</t>
  </si>
  <si>
    <t>TepMessage.patient.barriersToPatientCare</t>
  </si>
  <si>
    <t>TepMessage.patient.barriersToPatientCare.ValueListURI</t>
  </si>
  <si>
    <t>TepMessage.patient.barriersToPatientCare.Value</t>
  </si>
  <si>
    <t>TepMessage.patient.evacuationDestinationRequired</t>
  </si>
  <si>
    <t>TepMessage.patient.patientContactInformation</t>
  </si>
  <si>
    <t>TepMessage.patient.closestRelativeGuardianContactInformation</t>
  </si>
  <si>
    <t>TepMessage.patient.specialClassification</t>
  </si>
  <si>
    <t>TepMessage.patient.situation</t>
  </si>
  <si>
    <t>Group of elements used to describe the incident associated with the patient.</t>
  </si>
  <si>
    <t>TepMessage.patient.situation.incidentID</t>
  </si>
  <si>
    <t>TepMessage.patient.situation.incidentID.name</t>
  </si>
  <si>
    <t>TepMessage.patient.situation.incidentID.ID</t>
  </si>
  <si>
    <t>TepMessage.patient.situation.incidentID.kind</t>
  </si>
  <si>
    <t>TepMessage.patient.situation.incidentID.kind.ValueListURI</t>
  </si>
  <si>
    <t>TepMessage.patient.situation.incidentID.kind.Value</t>
  </si>
  <si>
    <t>TepMessage.patient.situation.incidentLocation</t>
  </si>
  <si>
    <t>ct:EDXLLocationType</t>
  </si>
  <si>
    <t>TepMessage.patient.situation.incidentStartDateTime</t>
  </si>
  <si>
    <t>xsd:dateTime</t>
  </si>
  <si>
    <t>ct:EDXLDateTimeType</t>
  </si>
  <si>
    <t>\d\d\d\d-\d\d-\d\dT\d\d:\d\d:\d\d[-,+]\d\d:\d\d</t>
  </si>
  <si>
    <t>TepMessage.patient.situation.relatedIncidentID</t>
  </si>
  <si>
    <t>TepMessage.patient.healthCareProvider</t>
  </si>
  <si>
    <t>Group of elements used for identifying and describing a certified care provider (typically  Emergency Medical Services personnel).</t>
  </si>
  <si>
    <t>TepMessage.patient.healthCareProvider.providerNumber</t>
  </si>
  <si>
    <t>TepMessage.patient.healthCareProvider.providerNumber.ValueListURI</t>
  </si>
  <si>
    <t>TepMessage.patient.healthCareProvider.providerNumber.Value</t>
  </si>
  <si>
    <t>TepMessage.patient.healthCareProvider.providerName</t>
  </si>
  <si>
    <t>TepMessage.patient.healthCareProvider.providerJurisdiction</t>
  </si>
  <si>
    <t>xal:AddressType</t>
  </si>
  <si>
    <t>TepMessage.patient.healthCareProvider.providerCountry</t>
  </si>
  <si>
    <t>TepMessage.patient.healthCareProvider.providerCountry.ValueListURI</t>
  </si>
  <si>
    <t>TepMessage.patient.healthCareProvider.providerCountry.Value</t>
  </si>
  <si>
    <t>TepMessage.patient.healthCareProvider.providerKind</t>
  </si>
  <si>
    <t>TepMessage.patient.healthCareProvider.providerKind.ValueListURI</t>
  </si>
  <si>
    <t>TepMessage.patient.healthCareProvider.providerKind.Value</t>
  </si>
  <si>
    <t>TepMessage.patient.healthCareProvider.providerDomainName</t>
  </si>
  <si>
    <t>TepMessage.patient.healthCareProvider.personnelIDNumber</t>
  </si>
  <si>
    <t>TepMessage.patient.healthCareProvider.personnelJurisdiction</t>
  </si>
  <si>
    <t>TepMessage.patient.healthCareProvider.personnelCertificationLevel</t>
  </si>
  <si>
    <t>TepMessage.patient.healthCareProvider.personnelCertificationLevel.ValueListURI</t>
  </si>
  <si>
    <t>TepMessage.patient.healthCareProvider.personnelCertificationLevel.Value</t>
  </si>
  <si>
    <t>TepMessage.patient.healthCareProvider.transport</t>
  </si>
  <si>
    <t>Group of elements used for identifying and describing a conveyance (vehicle) used to transport a patient.</t>
  </si>
  <si>
    <t>TepMessage.patient.healthCareProvider.transport.unitNumber</t>
  </si>
  <si>
    <t>TepMessage.patient.healthCareProvider.transport.vehicleKind</t>
  </si>
  <si>
    <t>TepMessage.patient.healthCareProvider.transport.vehicleKind.ValueListURI</t>
  </si>
  <si>
    <t>TepMessage.patient.healthCareProvider.transport.vehicleKind.Value</t>
  </si>
  <si>
    <t>TepMessage.patient.healthCareProvider.transport.vehicleProvider</t>
  </si>
  <si>
    <t>TepMessage.patient.healthCareProvider.transport.vehicleJurisdiction</t>
  </si>
  <si>
    <t>TepMessage.patient.patientEncounter</t>
  </si>
  <si>
    <t>Group of elements used to describe an instance of an encounter between a patient (patient) and an EMS Care Provider.</t>
  </si>
  <si>
    <t>TepMessage.patient.patientEncounter.encounterID</t>
  </si>
  <si>
    <t>TepMessage.patient.patientEncounter.encounterDateTime</t>
  </si>
  <si>
    <t>TepMessage.patient.patientEncounter.locationCategory</t>
  </si>
  <si>
    <t>TepMessage.patient.patientEncounter.locationCategory.ValueListURI</t>
  </si>
  <si>
    <t>TepMessage.patient.patientEncounter.locationCategory.Value</t>
  </si>
  <si>
    <t>TepMessage.patient.patientEncounter.encounterLocation</t>
  </si>
  <si>
    <t>TepMessage.patient.patientEncounter.patientCare</t>
  </si>
  <si>
    <t>Group of elements used to describe Care Provider observations, evaluations, electronic measures and actual treatments and procedures taken for or performed on the patient at a particular point in time.</t>
  </si>
  <si>
    <t>TepMessage.patient.patientEncounter.patientCare.patientCareRecordID</t>
  </si>
  <si>
    <t>TepMessage.patient.patientEncounter.patientCare.patientCareRecordDateTime</t>
  </si>
  <si>
    <t>TepMessage.patient.patientEncounter.patientCare.triageStatus</t>
  </si>
  <si>
    <t>Red, Yellow, Green, Blue, Black, ExtensionValue</t>
  </si>
  <si>
    <t>TepMessage.patient.patientEncounter.patientCare.patientCurrentDisposition</t>
  </si>
  <si>
    <t>Discharged, Transferred, Deceased, NoTreatmentRequired, RefusedCare, TreatedAndReleased, TreatedAndTransferredCare, TreatedAndTransported, Admitted, TreatedAndTransportedToHospital, Pending-Ongoing, ExtensionValue</t>
  </si>
  <si>
    <t>TepMessage.patient.patientEncounter.patientCare.chiefComplaint</t>
  </si>
  <si>
    <t>TepMessage.patient.patientEncounter.patientCare.systolicBloodPressure</t>
  </si>
  <si>
    <t>xsd:integer</t>
  </si>
  <si>
    <t>TepMessage.patient.patientEncounter.patientCare.diastolicBloodPressure</t>
  </si>
  <si>
    <t>TepMessage.patient.patientEncounter.patientCare.pulseRate</t>
  </si>
  <si>
    <t>TepMessage.patient.patientEncounter.patientCare.respiratoryRate</t>
  </si>
  <si>
    <t>TepMessage.patient.patientEncounter.patientCare.cardiacMonitorRhythm</t>
  </si>
  <si>
    <t>TepMessage.patient.patientEncounter.patientCare.cardiacMonitorRhythm.ValueListURI</t>
  </si>
  <si>
    <t>TepMessage.patient.patientEncounter.patientCare.cardiacMonitorRhythm.Value</t>
  </si>
  <si>
    <t>TepMessage.patient.patientEncounter.patientCare.twelveLeadECGInterpretation</t>
  </si>
  <si>
    <t>TepMessage.patient.patientEncounter.patientCare.pulseOximetry</t>
  </si>
  <si>
    <t>xsd:float</t>
  </si>
  <si>
    <t>TepMessage.patient.patientEncounter.patientCare.CO2Level</t>
  </si>
  <si>
    <t>TepMessage.patient.patientEncounter.patientCare.bloodGlucoseLevel</t>
  </si>
  <si>
    <t>TepMessage.patient.patientEncounter.patientCare.temperature</t>
  </si>
  <si>
    <t>TepMessage.patient.patientEncounter.patientCare.totalGCS</t>
  </si>
  <si>
    <t>TepMessage.patient.patientEncounter.patientCare.medicationAdministered</t>
  </si>
  <si>
    <t>TepMessage.patient.patientEncounter.patientCare.medicationAdministered.name</t>
  </si>
  <si>
    <t>TepMessage.patient.patientEncounter.patientCare.medicationAdministered.name.ValueListURI</t>
  </si>
  <si>
    <t>TepMessage.patient.patientEncounter.patientCare.medicationAdministered.name.Value</t>
  </si>
  <si>
    <t>TepMessage.patient.patientEncounter.patientCare.medicationAdministered.dosage</t>
  </si>
  <si>
    <t>TepMessage.patient.patientEncounter.patientCare.medicationAdministered.route</t>
  </si>
  <si>
    <t>TepMessage.patient.patientEncounter.patientCare.medicationAdministered.route.ValueListURI</t>
  </si>
  <si>
    <t>TepMessage.patient.patientEncounter.patientCare.medicationAdministered.route.Value</t>
  </si>
  <si>
    <t>TepMessage.patient.patientEncounter.patientCare.medicationAdministered.frequency</t>
  </si>
  <si>
    <t>TepMessage.patient.patientEncounter.patientCare.proceduresPerformed</t>
  </si>
  <si>
    <t>TepMessage.patient.patientEncounter.patientCare.proceduresPerformed.ValueListURI</t>
  </si>
  <si>
    <t>TepMessage.patient.patientEncounter.patientCare.proceduresPerformed.Value</t>
  </si>
  <si>
    <t>TepMessage.patient.patientEncounter.patientCare.careProviderPrimaryImpression</t>
  </si>
  <si>
    <t>TepMessage.patient.patientEncounter.patientCare.careProviderPrimaryImpression.ValueListURI</t>
  </si>
  <si>
    <t>TepMessage.patient.patientEncounter.patientCare.careProviderPrimaryImpression.Value</t>
  </si>
  <si>
    <t>TepMessage.patient.patientEncounter.patientCare.seriousConcerns</t>
  </si>
  <si>
    <t>TepMessage.patient.patientEncounter.patientCare.contaminationRadiationContagionStatus</t>
  </si>
  <si>
    <t>TepMessage.patient.patientEncounter.patientCare.acsCDCFieldTraumaCriteria</t>
  </si>
  <si>
    <t>TepMessage.patient.patientEncounter.patientCare.contingencyMedicalSpecialtyCode</t>
  </si>
  <si>
    <t>TepMessage.patient.patientEncounter.patientTransfer</t>
  </si>
  <si>
    <t>TepMessage.patient.patientEncounter.patientTransfer.destinationETA</t>
  </si>
  <si>
    <t>TepMessage.patient.patientEncounter.patientTransfer.destination</t>
  </si>
  <si>
    <t>TepMessage.patient.patientEncounter.patientTransfer.actualArrivalDateTime</t>
  </si>
  <si>
    <t>TepMessage.patient.patientEncounter.patientTransfer.actualDepartureTime</t>
  </si>
  <si>
    <t>TepMessage.extension</t>
  </si>
  <si>
    <t>Base type to allow communities to extend/augment an EDXL data standard</t>
  </si>
  <si>
    <t>TepMessage.extension.community</t>
  </si>
  <si>
    <t>Unique identifier of the community</t>
  </si>
  <si>
    <t>TepMessage.extension.id</t>
  </si>
  <si>
    <t>Unique identifier for this extension</t>
  </si>
  <si>
    <t>TepMessage.extension.parameter</t>
  </si>
  <si>
    <t>Group of elements used to extend/augment an EDXL data standard</t>
  </si>
  <si>
    <t>TepMessage.extension.parameter.nameURI</t>
  </si>
  <si>
    <t>Unique identifier of a parameter</t>
  </si>
  <si>
    <t>TepMessage.extension.parameter.nameURI/xPath</t>
  </si>
  <si>
    <t>Optional Attribute</t>
  </si>
  <si>
    <t>TepMessage.extension.parameter.value</t>
  </si>
  <si>
    <t>TepMessage.extension.parameter.value/uom</t>
  </si>
  <si>
    <t xml:space="preserve">The difference between type and comment.  I tried to break down the EDXL types into their base xsd data types.  For example, with EDXLString, it is derived from token, so I put “token” in the type column and as a reminder of what the EDXL type was, I put “EDXLString” the comment field.  “ct” is the prefix of the Common Types namespace in the TEP schema.  I also tried to use comments to give a better understanding of what restrictions an element might have, such as gender.  Gender is a value restricted EDXLString, i.e. enumeration.  </t>
  </si>
  <si>
    <t xml:space="preserve">I didn’t think it made sense to have EDXLString as the type of gender, since I wasn’t sure that would give enough info to the HL7 folks on what the actual data type of gender is.  </t>
  </si>
  <si>
    <r>
      <rPr>
        <u val="single"/>
        <sz val="11"/>
        <color indexed="8"/>
        <rFont val="Calibri"/>
        <family val="2"/>
      </rPr>
      <t xml:space="preserve">From Brian (MITRE) - programmer who pulled out the TEP data:  </t>
    </r>
    <r>
      <rPr>
        <sz val="11"/>
        <color theme="1"/>
        <rFont val="Calibri"/>
        <family val="2"/>
      </rPr>
      <t>The highlighted items still need to be addressed, but they are very large complex types.   Our xsd is sparse in comments, so you may want to pull in some definitions from the spec.  I tried to break down the common-type and internal TEP types into their simplest XSD data type and noted in the comment field what the common-type was.  I didn’t think it was necessary to include the TEP type in the comments, since I thought that was pretty straight-forward.  You should be able to map an HL7 element to a TEP element and know what the TEP element data type is.  Again, the remaining data types are very large (EDXL Location for example). </t>
    </r>
  </si>
  <si>
    <r>
      <rPr>
        <u val="single"/>
        <sz val="12"/>
        <color indexed="56"/>
        <rFont val="Calibri"/>
        <family val="2"/>
      </rPr>
      <t>From Brian (MITRE) -</t>
    </r>
    <r>
      <rPr>
        <sz val="12"/>
        <color indexed="56"/>
        <rFont val="Calibri"/>
        <family val="2"/>
      </rPr>
      <t xml:space="preserve"> Token is the base data type for the EDXL String.  “</t>
    </r>
    <r>
      <rPr>
        <sz val="9"/>
        <color indexed="8"/>
        <rFont val="Verdana"/>
        <family val="2"/>
      </rPr>
      <t xml:space="preserve">The token data type is also derived from the String data type. The token data type also contains characters, but the XML processor will remove line feeds, carriage returns, tabs, leading and trailing spaces, and multiple spaces.”  </t>
    </r>
    <r>
      <rPr>
        <sz val="9"/>
        <color indexed="56"/>
        <rFont val="Verdana"/>
        <family val="2"/>
      </rPr>
      <t>Tokens are strings that remove extra whitespace, collapsing it to a single space, and removes tabs, line feeds, and carriage returns, attempting to normalize the string.</t>
    </r>
  </si>
  <si>
    <t>ct:ValueListType
This element is always paired with patientID.ID whether one or multiple instances of the pair are used.
Sub-elements:
– valueListURI [1..1]: ct:ValueListURI
– value [1..*]: ct:ValueType</t>
  </si>
  <si>
    <t>Subelements:
– messageID [1..1]:  ct:EDXLStringType
– systemID [0..1]:  ct:EDXLStringType
– patient [1..1]:  tep:PatientType
– extension [0..*]: ext:ExtensionType</t>
  </si>
  <si>
    <t>Each TEP message contains an identifier that uniquely identifies the message</t>
  </si>
  <si>
    <t>A unique system id, or login credentials of person entering TEP data, used to identify source of the information</t>
  </si>
  <si>
    <t xml:space="preserve">tep: PatientType </t>
  </si>
  <si>
    <r>
      <t xml:space="preserve">PatientID is an xsd:complexType containing </t>
    </r>
    <r>
      <rPr>
        <b/>
        <sz val="10"/>
        <color indexed="8"/>
        <rFont val="Arial"/>
        <family val="2"/>
      </rPr>
      <t>PatientIDType,</t>
    </r>
    <r>
      <rPr>
        <sz val="10"/>
        <color indexed="8"/>
        <rFont val="Arial"/>
        <family val="2"/>
      </rPr>
      <t xml:space="preserve"> which  Pairs ID and ID source to uniquely identified patient.
ID Number and State Issuing Drivers License is captured in PersonDetailsType – TEP may carry multiple forms of identification.  This element may also be used in a &lt;contentObject&gt; in the DE to uniquely identify attachments and other information such as a photograph.
Sub-elements:
– ID [1..1]:  ct:EDXLStringType
– source [1..1]:  ct:ValueListType 
</t>
    </r>
  </si>
  <si>
    <t>The patient gender</t>
  </si>
  <si>
    <t>The patient race/ethnicity as defined by the OMB (US Office of Management and Budget)</t>
  </si>
  <si>
    <t xml:space="preserve">Pairs age, whether or not the age has been estimated, and the age units used. 
• The patient age, either calculated from date of birth or best approximation is appropriate in situations where it is not possible to ascertain exact age.
• estimated: valid values Y, N
• List of unitsDefaultValues: Default age units </t>
  </si>
  <si>
    <t xml:space="preserve">Complex Type top level "clientAge" contains age, estimated, and ageUnits.
Regarding units/unitsDefault: unitsDefault is a default units list that should be used if possible. If a different list needs to be used or the default list needs to be extended, units should be used.
Source: NEMSIS v2.2.1 </t>
  </si>
  <si>
    <t xml:space="preserve">The patient age.  </t>
  </si>
  <si>
    <t>The patient age, either calculated from date of birth or best approximation is appropriate in situations where it is not possible to ascertain exact age.
Source: NEMSIS v2.2.1</t>
  </si>
  <si>
    <t>Determines whether age is an estimate or not.</t>
  </si>
  <si>
    <t xml:space="preserve">Determines the units in which the age is documented </t>
  </si>
  <si>
    <t>ct:ValueListType
Subelements;
– valueListURI [1..1]: ct:ValueListURI
– value [1..*]: ct:ValueType</t>
  </si>
  <si>
    <t>The patient's date of birth</t>
  </si>
  <si>
    <r>
      <t xml:space="preserve">Source: </t>
    </r>
    <r>
      <rPr>
        <sz val="10"/>
        <color indexed="8"/>
        <rFont val="Arial"/>
        <family val="2"/>
      </rPr>
      <t>NEMSIS v2.2.1</t>
    </r>
  </si>
  <si>
    <t>[Allow multiple selections]</t>
  </si>
  <si>
    <t>[Allow multiple selections].  Valid for value:  White, African American, Asian, Hispanic/Latino.</t>
  </si>
  <si>
    <t>“2001-10-26”</t>
  </si>
  <si>
    <t xml:space="preserve">Includes identifying information like name, addresses, contact numbers, email addresses, and personal identifiers. </t>
  </si>
  <si>
    <t>The patient hair color</t>
  </si>
  <si>
    <t xml:space="preserve">
</t>
  </si>
  <si>
    <t>ct:ValueKeyType
– valueListURI [1..1]: ct:ValueListURI
– value [1..1]: ct:ValueType</t>
  </si>
  <si>
    <t>Blonde, Black.</t>
  </si>
  <si>
    <t>The patient eye color</t>
  </si>
  <si>
    <t>Blue, Brown, Green.</t>
  </si>
  <si>
    <t>Distinguishing marks on the patient</t>
  </si>
  <si>
    <t xml:space="preserve"> E.g. Birthmark, tattoo, scars.</t>
  </si>
  <si>
    <t>ct:EDXLStringType
1…1023 size</t>
  </si>
  <si>
    <t>One or more languages fluently spoken by the patient</t>
  </si>
  <si>
    <t>ct:ValueListType
NOTE:  Recommend use of the UN list (used in  CAP, SitRep or the DE).  Format XX-XX</t>
  </si>
  <si>
    <t>English, Spanish, ...</t>
  </si>
  <si>
    <r>
      <t>valueListURI</t>
    </r>
    <r>
      <rPr>
        <sz val="10"/>
        <color indexed="8"/>
        <rFont val="Arial"/>
        <family val="2"/>
      </rPr>
      <t xml:space="preserve"> =  urn:myagency:gov:ahrq:languages_en</t>
    </r>
  </si>
  <si>
    <t>A notation of patient transportation needs based on  patient condition or other special needs, to assure safe transport.</t>
  </si>
  <si>
    <t>ct:ValueListType
Source: AHRQ Natl Patient / Evacuee Track Sys.</t>
  </si>
  <si>
    <t>Advanced Life Support, Basic Life Support, Bariatric, Stretcher Need, Stokes Basket.</t>
  </si>
  <si>
    <r>
      <t>ValueListURI</t>
    </r>
    <r>
      <rPr>
        <sz val="10"/>
        <color indexed="8"/>
        <rFont val="Arial"/>
        <family val="2"/>
      </rPr>
      <t xml:space="preserve"> = urn:myagency:gov:ahrq:specialTransportationNeeds</t>
    </r>
  </si>
  <si>
    <t>A notation of special medical needs or advanced directives patients may have, such as a DNR to assure that patients with these needs reach a location equipped to meet them</t>
  </si>
  <si>
    <t>ventilator, oxygen, dialysis, Do Not Resuscitate Order</t>
  </si>
  <si>
    <r>
      <t>ValueListURI</t>
    </r>
    <r>
      <rPr>
        <sz val="10"/>
        <color indexed="8"/>
        <rFont val="Arial"/>
        <family val="2"/>
      </rPr>
      <t xml:space="preserve"> = urn:myagency:gov:ahrq:specialMedicalNeeds</t>
    </r>
  </si>
  <si>
    <t>ct:ValueListType
Source: AHRQ Natl Patient / Evacuee Track Sys 
[Allow multiple selections]
– valueListURI [1..1]: ct:ValueListURI
– value [1..*]: ct:ValueType</t>
  </si>
  <si>
    <t>The patient’s medication allergies.</t>
  </si>
  <si>
    <t>ct:ValueListType
Source: NEMSIS v2.2.1 
[Allow multiple selections]
– valueListURI [1..1]: ct:ValueListURI
– value [1..*]: ct:ValueType</t>
  </si>
  <si>
    <t>The medications the patient currently takes.</t>
  </si>
  <si>
    <t>Source: NEMSIS v2.2.1
– name [1..1]:  ct:ValueKeyType
– dosage [0..1]:  ct:EDXLStringType
– route [0..1]:  ct:ValueKeyType
– frequency [0..1]:  ct:EDXLStringType</t>
  </si>
  <si>
    <t xml:space="preserve">The name of the medication being described. </t>
  </si>
  <si>
    <t>Metformin, Simvastatin</t>
  </si>
  <si>
    <t xml:space="preserve">The dosage of the medication.  </t>
  </si>
  <si>
    <t>2 per 24h</t>
  </si>
  <si>
    <t xml:space="preserve">How the medication should be administered. </t>
  </si>
  <si>
    <t>Oral, IV</t>
  </si>
  <si>
    <t>The frequency with which the medication should be administered</t>
  </si>
  <si>
    <t>A unique code that is assigned and tracked to individuals believed to be part of the same family unit, designed to link family members to each other.  Purpose is to assist family reunification.</t>
  </si>
  <si>
    <t>A notation of special communication needs to help arrange for translator services or services for hearing or vision impaired persons.</t>
  </si>
  <si>
    <t>ct:ValueListType
Source: NEMSIS / HL7, AHRQ Natl Patient / Evacuee Track Sys.
– valueListURI [1..1]: ct:ValueListURI
– value [1..*]: ct:ValueType</t>
  </si>
  <si>
    <t>Translator, Hearing Impaired, Vision Impaired.</t>
  </si>
  <si>
    <t>valueListURI =  urn:myagency:gov:ahrq:specialMedicalNeeds</t>
  </si>
  <si>
    <t xml:space="preserve">A patient status used in hospital, nursing home or other evacuations, to indicate current care requirement, to ensure transfer to an appropriate receiving facility with the same or similar care environment or capability </t>
  </si>
  <si>
    <t xml:space="preserve">ct:EDXLStringType/Enumeration
Source: AHRQ Natl Patient / Evacuee Track Sys </t>
  </si>
  <si>
    <t>A patient's contact information.</t>
  </si>
  <si>
    <t>A patient's closest relative, guardian, emergency contact, or attendant’s contact information.</t>
  </si>
  <si>
    <t xml:space="preserve">"Catch-all" which could contain for example "NDMS", specialSecurityNeeds, others.. </t>
  </si>
  <si>
    <t>ct:EDXLStringType/Enumeration
[Allow multiple selections]</t>
  </si>
  <si>
    <t>securitySupervisionNeeds: Indication that a patient may require special security for their own protection or that of others, such as prisoners, psychiatric patients, domestic abuse victims.
Defaults:  SecuritySupervisionNeeds, NDMS Patient</t>
  </si>
  <si>
    <t>Source: AHRQ Natl Patient / Evacuee
This element is always paired with incidentID and incidentType whether one or multiple instances of the pairing are used.  Track Sys 
– incidentID [1..*]:  tep:IncidentIDType
– incidentLocation [1..1]:  ct:EDXLLocationType
– incidentStartDateTime [0..1]:  ct:EDXLDateTimeType
– relatedIncidentID [0..*]:  ct:EDXLStringType</t>
  </si>
  <si>
    <t xml:space="preserve">Identifies (by name, number or other identifier and type) the incident associated with the patient,  to which the current TEP message refers. </t>
  </si>
  <si>
    <t>Different agencies or jurisdictions may use different IDs for the incident. TEP may carry more than one.  IncidentIDType contains;
– name [1..1]:  ct:EDXLStringType
– ID [1..1]:  ct:EDXLStringType
– kind [1..1]:  ct:ValueListType</t>
  </si>
  <si>
    <t xml:space="preserve">The name assigned to the incident (often by the Incident Commander or Agency).    </t>
  </si>
  <si>
    <t xml:space="preserve">A number or other identifier of the incident that has been assigned by an authorized agency based on current guidance.    </t>
  </si>
  <si>
    <t xml:space="preserve">General definition, category or kind of the incident.     </t>
  </si>
  <si>
    <t xml:space="preserve">CBRNE ( Chemical, Biological, Nuclear, Explosives),Natural Disaster, Day to Day, etc. </t>
  </si>
  <si>
    <t>ct:ValueListType
– valueListURI [1..1]: ct:ValueListURI
– value [1..*]: ct:ValueType
This element is always paired with incidentID.name and incidentID.ID whether one or multiple instances of the pairing are used.
[Allow multiple selections]</t>
  </si>
  <si>
    <t xml:space="preserve">The physical location of the incident. </t>
  </si>
  <si>
    <t xml:space="preserve">Captures location information in a variety of forms including geopolitical (e.g. addresses) and geospatial (e.g. lat/long).
Source: NEMSIS v2.2.1
</t>
  </si>
  <si>
    <t>The Date and Time the Incident started or was first observed.</t>
  </si>
  <si>
    <t>(1) The date and time is represented in [dateTime] format (e. g., "2002-05-24T16:49:00-07:00" for 24 May 2002 at 16: 49 PDT).
(2) Alphabetic timezone designators such as “Z” MUST NOT be used. The timezone for UTC MUST be represented as “-00:00” or “+00:00.  May come from formal declaration, day to day CAD system etc.</t>
  </si>
  <si>
    <t>Identifier for a large scale incident (e.g. a Hurricane) which the current patient / Care Provider / Incident is associated with in some way.</t>
  </si>
  <si>
    <t>The state assigned provider number of the responding agency or hospital</t>
  </si>
  <si>
    <t>ct:ValueKeyType
Source: NEMSIS v2.2.1</t>
  </si>
  <si>
    <t>The formal name of the agency or hospital associated with the care provider.</t>
  </si>
  <si>
    <t>The geographic jurisdiction (state, province, etc.) in which the Agency or Hospital associated with the care provider provides services</t>
  </si>
  <si>
    <t>Country and AdministrativeArea are the only two Required elements of AddressType (inherited from CIQ) for use in TEP.  .</t>
  </si>
  <si>
    <t>Defaults to U.S. States such as AL, AK, AZ, etc., Province Name, or other applicable jurisdictions</t>
  </si>
  <si>
    <t>The type of service provided by the care provider agency</t>
  </si>
  <si>
    <t>ct:ValueKeyType
Source: NEMSIS v2.2.1
[Allow multiple selections]</t>
  </si>
  <si>
    <t>ED, EMS, Hospital, Intermediate Care Facility</t>
  </si>
  <si>
    <t>An agency or hospital identifier based on domain naming convention.</t>
  </si>
  <si>
    <t xml:space="preserve">
fd.pittsburgh.pa.us</t>
  </si>
  <si>
    <t xml:space="preserve">ct:EDXLStringType
1…1023 size
Next Generation 911 practitioners have indicated that a networking domain-type naming convention is in the process of being implemented for the purpose of identifying emergency responders.
Source: NENA-Next Generation 911 </t>
  </si>
  <si>
    <t>ct:EDXLStringType
Source: NEMSIS v2.2.1
1…1023 size</t>
  </si>
  <si>
    <t xml:space="preserve">ct:EDXLStringType
1…1023 size
The ID may vary by jurisdiction and profession (e.g. law enforcement vs. Fire). It may be a computer aided dispatch number, an accounting number, a disaster declaration number, or a combination of the state, unit/agency, and dispatch system number.
This element is always paired with incidentID.name and incidentID.kind whether one or multiple instances of the pairing are used. </t>
  </si>
  <si>
    <t xml:space="preserve">ct:EDXLStringType
1…1023 size
Different agencies or jurisdictions may use different names for the incident. TEP may carry one or more. 
This element is always paired with incidentID.ID and incidentID.kind whether one or multiple instances of the pairing are used. </t>
  </si>
  <si>
    <t>State or local Agency / Hospital ID number for the EMS-Care Provider</t>
  </si>
  <si>
    <t>ct:EDXLStringType
1…1023 size
Source: NEMSIS v2.2.1</t>
  </si>
  <si>
    <t>EMS-Care Provider's jurisdiction of certification or credentialing (state, province, etc.)</t>
  </si>
  <si>
    <t>Country and AdministrativeArea are the only two Required elements of AddressType (inherited from CIQ) for use in this element.</t>
  </si>
  <si>
    <t>AL, AK, AZ, etc. and others</t>
  </si>
  <si>
    <t>The medical certification level of the responding care provider</t>
  </si>
  <si>
    <t>ct:ValueKeyType
[Allow multiple selections]</t>
  </si>
  <si>
    <t>EMT, Nurse, Doctor</t>
  </si>
  <si>
    <t>– unitNumber [0..1]:  ct:EDXLStringType
– vehicleKind [0..1]:  ct:ValueKeyType
– vehicleProvider [0..1]:  ct:EDXLStringType
– vehicleJurisdiction {1..1]:  xal:AddressType</t>
  </si>
  <si>
    <t>The EMS/Responder vehicle  unit number of the vehicle used for patient conveyance.</t>
  </si>
  <si>
    <t xml:space="preserve">ct:EDXLStringType
1…1023 size
Source: NEMSIS v2.2.1
CONDITIONAL (If "providerKind" is EMS, then "unitNumber" is REQUIRED) </t>
  </si>
  <si>
    <t xml:space="preserve">Vehicle type of responding unit or vehicle of patient conveyance </t>
  </si>
  <si>
    <t>Ambulance, fire truck, bus, helicopter etc.</t>
  </si>
  <si>
    <t>Name of the agency responsible for the vehicle</t>
  </si>
  <si>
    <t>– encounterID [1..1]:  ct:EDXLStringType
– encounterDateTime [1..1]: ct:EDXLDateTimeType
– locationCategory [1..1]:  ct:ValueKeyType
– encounterLocation [1..1]:  ct:EDXLLocationType
– patientCare [1..*]:  tep:PatientCareType
– patientTransfer [0..*]:  tep:PatientTransferType</t>
  </si>
  <si>
    <t xml:space="preserve">A unique ID identifying an instance of the first or initial encounter between a patient and an EMS Care Provider </t>
  </si>
  <si>
    <t xml:space="preserve">Date and Time of patient-EMS-Care Provider initial encounter  </t>
  </si>
  <si>
    <t>ct:EDXLDateTimeType(1) The date and time is represented in [dateTime] format (e. g., "2002-05-24T16:49:00-
07:00" for 24 May 2002 at 16: 49 PDT).
(2) Alphabetic timezone designators such as “Z” MUST NOT be used. The timezone for UTC MUST be represented as “-00:00” or “+00:00.</t>
  </si>
  <si>
    <t xml:space="preserve">The type of location where EMS-Care Providers encounter the patient  </t>
  </si>
  <si>
    <t>Emergency Department, Scene, Intermediate Care, etc.</t>
  </si>
  <si>
    <t>The physical location of the instance of an encounter between a patient and an EMS Care Provider. Capability is required to express and capture location information in a variety of forms including geopolitical (e.g. addresses) and geospatial (e.g. lat/long).</t>
  </si>
  <si>
    <t>A unique ID identifying a patient’s care record</t>
  </si>
  <si>
    <t>The date and time that any observations, evaluations, electronic measures and actual treatments and procedures were recorded.  Also used to uniquely identify the care record, providing the date/time for that set of care attributes.</t>
  </si>
  <si>
    <t>ct:EDXLDateTimeType
(1) For example, this is the dateTime associated with the chief complaint given, and each vital sign taken (heart rate, temperature, blood temperature etc.).
(2) The date and time is represented in [dateTime] format (e. g., "2002-05-24T 16:49:00-07:00" for 24 May 2002 at 16: 49 PDT).
(3) Alphabetic timezone designators such as “Z” MUST NOT be used. The timezone for UTC MUST be represented as “-00:00” or “+00:00</t>
  </si>
  <si>
    <t>Triage color for individuals assessed by medical personnel prior to being transported.  Triage Status sets priorities for treatment</t>
  </si>
  <si>
    <t xml:space="preserve">The state, status or outcome of a patient at the end of emergency care (i.e. at the point of patient admission, transfer, release, death…) </t>
  </si>
  <si>
    <t>ct:EDXLStringType/Enumeration
c) Note that disposition applies at EACH transfer point / encounter, NOT just at the end of the emergency care continuum.</t>
  </si>
  <si>
    <t>The statement of the problem verbalized by the patient or the care provider in one or two words</t>
  </si>
  <si>
    <t>The patient systolic blood pressure</t>
  </si>
  <si>
    <t>Restricted to 0..300
Source: NEMSIS v2.2.1</t>
  </si>
  <si>
    <t>The patient diastolic blood pressure</t>
  </si>
  <si>
    <t>Restricted to 0..300</t>
  </si>
  <si>
    <t>The patient pulse rate, palpated or auscultated, expressed as a number per minute.</t>
  </si>
  <si>
    <t>Restricted to 0..320
Source: NEMSIS v2.2.1</t>
  </si>
  <si>
    <t>The patient respiratory rate expressed as a number per minute.</t>
  </si>
  <si>
    <t>Restricted to 0..100
Source: NEMSIS v2.2.1</t>
  </si>
  <si>
    <t>Documentation of a patient's cardiac rhythm.</t>
  </si>
  <si>
    <t>ct:ValueListType
Source: NEMSIS v2.2.1</t>
  </si>
  <si>
    <t>Ventricular Fibrillation, Normal Sinus Rhythm, etc.</t>
  </si>
  <si>
    <t>The interpretation of the patient's heart rhythm by the ECG device.</t>
  </si>
  <si>
    <t>The patient oxygen saturation.</t>
  </si>
  <si>
    <t>ct:PercentageType
Source: NEMSIS v2.2.1</t>
  </si>
  <si>
    <t>The patient’s end-tidal or other CO2 level.</t>
  </si>
  <si>
    <t>Restricted to 0.0..100.0</t>
  </si>
  <si>
    <t>The patient blood glucose level.</t>
  </si>
  <si>
    <t>Restricted to 0..500
Source: NEMSIS v2.2.1</t>
  </si>
  <si>
    <t xml:space="preserve">The patient body temperature in degrees Celsius/centigrade. </t>
  </si>
  <si>
    <t>ct:DegreesCType
'-100.0..70.0
Source: NEMSIS v2.2.1</t>
  </si>
  <si>
    <t>The patient total Glasgow Coma Score.</t>
  </si>
  <si>
    <t>Restricted to 3..15
Source: NEMSIS v2.2.1</t>
  </si>
  <si>
    <t>The medication given to the patient.</t>
  </si>
  <si>
    <t>The dosage of the medication</t>
  </si>
  <si>
    <t>The frequency with which the medication should be administered.</t>
  </si>
  <si>
    <t>The procedure(s) performed on the patient.</t>
  </si>
  <si>
    <t>ct:ValueListType
Allow multiple selections]
Source: NEMSIS v2.2.1</t>
  </si>
  <si>
    <t>IV, CPR, Endotracheal Tube</t>
  </si>
  <si>
    <t>The care provider personnel’s impression of the patient primary problem or most significant condition which led to the management given to the patient (treatments, medications, or procedures).</t>
  </si>
  <si>
    <t>Cardiac Arrest, Stroke, etc.</t>
  </si>
  <si>
    <t>Free form text field to communicate basic warning factors to Care Providers such as respiratory issues, tourniquet, fracture etc.</t>
  </si>
  <si>
    <t>A notation that an exposed patient needs to be segregated, quarantined, or decontaminated, to avoid putting others at risk.</t>
  </si>
  <si>
    <t>Comments  “true”  - Patient may be contaminated/exposed.   
 “false” - Patient has not been contaminated/exposed.</t>
  </si>
  <si>
    <t>True, False, Unknown</t>
  </si>
  <si>
    <t xml:space="preserve">A set of criteria pertaining to the decision by pre-hospital personnel to transport trauma victims, to a specialized acute care facility (trauma center), versus an undesignated, non-specialized acute care facility.  
The goal of the decision scheme is to match the clinical needs of an injured patient to the resources and expertise of a given facility to care for them. </t>
  </si>
  <si>
    <t xml:space="preserve"> “true”  - Transport to trauma center  
 “false” - Transport according to protocol
</t>
  </si>
  <si>
    <t>True, False</t>
  </si>
  <si>
    <t>A code utilized across jurisdictions which assists patient recipient with determination of the bed or bed type needed to support that patient at destination.</t>
  </si>
  <si>
    <t>ct:EDXLStringType/Enumeration
As Hospital evacuation is part of TEP scope (movement and transport of medical evacuees/patients), in addition to states requesting federal assistance when local and state resources become overwhelmed, often DoD transport is requested, for example for air transport to other states.  In this case the element "triageStatus" is not relevant as neither the hospitals use the "red", "yellow", etc. designations for patients in hospitals; nor DoD use or understand those designations. The “Contingency Medical Specialty Code” is an existing element that is utilized and understood across jurisdictions  today</t>
  </si>
  <si>
    <t xml:space="preserve">Pediatric, Burn, Psychiatric, MedicalSurge, CriticalCare </t>
  </si>
  <si>
    <t>Group of elements used to describe and track physical movement or transport of a patient</t>
  </si>
  <si>
    <t>– destinationETA [0..1]:  ct:EDXLDateTimeType
– destination [1..1]:  ct:EDXLLocationType
– actualArrivalDateTime [0..1]:  ct:EDXLDateTimeType
– actualDepartureDateTime [0..1]:  ct:EDXLDateTimeType</t>
  </si>
  <si>
    <t>Estimated time of arrival at intended destination</t>
  </si>
  <si>
    <t>ct:EDXLDateTimeType
 (1) The date and time is represented in [dateTime] format (e. g., "2002-05-24 T
16:49:00-07:00" for 24 May 2002 at 16: 49 PDT).
(2) Alphabetic timezone designators such as “Z” MUST NOT be used. The timezone for UTC MUST be represented as “-00:00” or “+00:00.</t>
  </si>
  <si>
    <t>The physical location that the patient is being transferred to.  Capability is required to express and capture location information in a variety of forms including geopolitical (e.g. addresses) and geospatial (e.g. lat/long).</t>
  </si>
  <si>
    <t>ct:EDXLDateTimeType
1. The date and time is represented in [dateTime] format (e. g., "2002-05-24 T
16:49:00-07:00" for 24 May 2002 at 16: 49 PDT).
2. Alphabetic timezone designators such as “Z” MUST NOT be used. The timezone for UTC MUST be represented as “-00:00” or “+00:00.</t>
  </si>
  <si>
    <t>The date/time the patient departed from the current location</t>
  </si>
  <si>
    <t>ct:EDXLDateTimeType
d) The date and time is represented in [dateTime] format (e. g., "2002-05-24 T 16:49:00-07:00" for 24 May 2002 at 16: 49 PDT).
e) Alphabetic timezone designators such as “Z” MUST NOT be used. The timezone for UTC MUST be represented as “-00:00” or “+00:00.</t>
  </si>
  <si>
    <t>ct:EDXLStringType
1…1023 size
The EDXL Distribution Element contains the "Distribution ID", which identifies the "container" for the distribution message information</t>
  </si>
  <si>
    <t>ct:EDXLStringType
This element is always paired with patientID.source whether one or multiple instances of the pair are used. 
The patientID.ID element may also be used in a ContentObject in the DE to uniquely identify attachments and other information such as a photograph.
1…1023 size</t>
  </si>
  <si>
    <t xml:space="preserve">ct:EDXLStringType
1…1023 size
Source: AHRQ Natl Patient / Evacuee Track Sys </t>
  </si>
  <si>
    <t>Administrative Sex</t>
  </si>
  <si>
    <t>PID.8</t>
  </si>
  <si>
    <t>0001</t>
  </si>
  <si>
    <t>Date/Time of Birth</t>
  </si>
  <si>
    <t>PID.7</t>
  </si>
  <si>
    <t>DTM</t>
  </si>
  <si>
    <t>OBX.6</t>
  </si>
  <si>
    <t>check PV1/2 for gps; Outbreak management (v3)</t>
  </si>
  <si>
    <t>PV1/2 segment</t>
  </si>
  <si>
    <t>PR1 segment (FM)</t>
  </si>
  <si>
    <t>Legend:</t>
  </si>
  <si>
    <t>OBX.3</t>
  </si>
  <si>
    <t>Message Control ID</t>
  </si>
  <si>
    <t>MSH.10</t>
  </si>
  <si>
    <t>1..199</t>
  </si>
  <si>
    <t>=</t>
  </si>
  <si>
    <t>The Message UID</t>
  </si>
  <si>
    <t>0300</t>
  </si>
  <si>
    <t>PID primary language; cardinality problem</t>
  </si>
  <si>
    <t>N/A</t>
  </si>
  <si>
    <t>Do not be concerned with this unless something that HL7 must have that is not in TEP</t>
  </si>
  <si>
    <t>A xsd:ComplexType, which is comprised of two or more atomic elements to fulfill the concept or element purpose.  The ComplexType itself is not atomic, and is not itself used as a tag to place or carry data.</t>
  </si>
  <si>
    <t>A TEP data element, usually of complex type, made up of multiple atomic data elements broken out on a separate sheet.  These elements tend to be generic reusable elements such as "Location" (geospatial, geopolitical), "Contact", or "Person" information</t>
  </si>
  <si>
    <t xml:space="preserve">ID Number and type of personal ID (e.g. StateIssuing Drivers License) is captured in personal identifiers (PersonDetailsType.Identifiers).  TEP may carry multiple forms of identification.
This element may also be used in a ContentObject in the DE to uniquely identify attachments and other information such as a photograph. Where possible, an existing vetted list should be offered as defaults, but allow users to extend values on that list, or to use their own value list </t>
  </si>
  <si>
    <t>TEP sort</t>
  </si>
  <si>
    <t>OBX.5</t>
  </si>
  <si>
    <t>OBX.2</t>
  </si>
  <si>
    <t>2..3</t>
  </si>
  <si>
    <t>0125</t>
  </si>
  <si>
    <t>Ethnic Group</t>
  </si>
  <si>
    <t>PID.22</t>
  </si>
  <si>
    <t>Observation Value</t>
  </si>
  <si>
    <t>Observation Identifier</t>
  </si>
  <si>
    <t>Value Type</t>
  </si>
  <si>
    <r>
      <t>TepMessage.patient.fluentSpokenLanguage</t>
    </r>
    <r>
      <rPr>
        <sz val="11"/>
        <rFont val="Calibri"/>
        <family val="2"/>
      </rPr>
      <t>s</t>
    </r>
  </si>
  <si>
    <t>OBX.5.1</t>
  </si>
  <si>
    <t>OBX.5.2</t>
  </si>
  <si>
    <t>OBX.5.3</t>
  </si>
  <si>
    <t>EI</t>
  </si>
  <si>
    <t>Entity ID</t>
  </si>
  <si>
    <t>OBX.5.4</t>
  </si>
  <si>
    <t>0301</t>
  </si>
  <si>
    <t>Defaults: ICU, Floor, DischargeReady</t>
  </si>
  <si>
    <t>String describing the care requirement goes here</t>
  </si>
  <si>
    <t>0005</t>
  </si>
  <si>
    <t xml:space="preserve">ct:EDXLStringType/Enumeration.  This is a custom list of age units that should be used only when necessary.
Source: NEMSIS v2.2.1
Alternative to unitsDefault </t>
  </si>
  <si>
    <t>Instead of OBX originally entered here, Use AL1 Patient Alergies Segment.  .3 contains Allergen code/numonic/desc. (R)(SNOMED?).  Use coded Values.  If clarification needed contact Russ Leftwich (PC)</t>
  </si>
  <si>
    <t>1. Check HL7 RXA - Use RX Norm as value set for HL7. Per EC look up HL7 DEEDS which contains "CURRENT THERAPUTIC MEDS", LOINC 18605-6.  DEEDS is a vocabulary brought into HL7, mapped to HL7 LOINC codes as common authoritative source.</t>
  </si>
  <si>
    <t>Check HL7 RXA to map TEP atomic element, LOINC 18607-2</t>
  </si>
  <si>
    <t>Check HL7 RXA to map TEP atomic element, LOINC 18609-8</t>
  </si>
  <si>
    <t>"MEDICATION CURRENT SCHEDULE", LOINC 18608-0</t>
  </si>
  <si>
    <r>
      <rPr>
        <b/>
        <sz val="11"/>
        <color indexed="10"/>
        <rFont val="Calibri"/>
        <family val="2"/>
      </rPr>
      <t>AI - TIM to schedule with M&amp;M</t>
    </r>
    <r>
      <rPr>
        <sz val="11"/>
        <color indexed="10"/>
        <rFont val="Calibri"/>
        <family val="2"/>
      </rPr>
      <t xml:space="preserve">
Per EC, DEEDS DOES NOT HAVE THESE ELEMENTS (please retain all DEEDS notes for now)</t>
    </r>
  </si>
  <si>
    <t>Per EC Search for LOINC 11459-5 "MODE OF TRANSPORT"</t>
  </si>
  <si>
    <t>Per EC search for "EMS AGENCY THAT TRANSPORTED THE EMS PATIENT" LOINC 11318-3</t>
  </si>
  <si>
    <r>
      <rPr>
        <sz val="11"/>
        <rFont val="Calibri"/>
        <family val="2"/>
      </rPr>
      <t>The patient care provider above creates the date/time</t>
    </r>
    <r>
      <rPr>
        <sz val="11"/>
        <color indexed="62"/>
        <rFont val="Calibri"/>
        <family val="2"/>
      </rPr>
      <t xml:space="preserve">
</t>
    </r>
    <r>
      <rPr>
        <sz val="11"/>
        <color indexed="10"/>
        <rFont val="Calibri"/>
        <family val="2"/>
      </rPr>
      <t>Per PA, See EMS Disposition elements NEMSIS 67661-9</t>
    </r>
  </si>
  <si>
    <t>Per EC Check LOINC 11319-1 TO SEE WHETHER IT'S THE VEHICLE number or the CREW number.  Search for "AMBULANCE TRANSPORT UNIT [IDENTIFIER] EMS SYSTEM"
OBX.5
OBX.2=ST
OBX.3 (LOINC Code - what was transport unit number)</t>
  </si>
  <si>
    <t>Per PC &amp; EC see 2 areas:
1 - Use OBX following PID segment; LOINC is 11378-7 "SYSTEM BLOOD PRESSURE AT FIRST ENCOUNTER".
2- SEE DEEDS FROM MAY BALLOT. SECTION 4 - "EMERGENCY DEPARTMENT ARRIVAL AND FIRST ASSESSMENT DATA"</t>
  </si>
  <si>
    <t>Per EC, USE DEEDS FROM MAY BALLOT AND LOOK UP MATCHING LOINC CODE</t>
  </si>
  <si>
    <t>Per PC &amp; EC, 
LOINC CODE = 2644-16</t>
  </si>
  <si>
    <t>Per PC &amp; EC, look at the following:
"EMERGENCY PHYSICIAN INTERPRETATION ECG" LOINC 8601-7 OR 18844-1
11524-6 EKG
EKG IMPRESSION 8601-7 (LABEL)</t>
  </si>
  <si>
    <t>Per PC &amp; EC - Unknown - cannot find this in DEEDS.  Need to search in HL7 further</t>
  </si>
  <si>
    <t>Per PC &amp; EC, see LOINC
19891-1 "END TIDAL CO2"</t>
  </si>
  <si>
    <t>Per PC &amp; EC, see
"GLUCOSE IN CAPALARY BLOOD" LOINC 40858-3</t>
  </si>
  <si>
    <t>Per PC &amp; EC, see
11289-6 LOINC "BODY TEMP AT FIRST ENCOUNTER"</t>
  </si>
  <si>
    <t>Per PC &amp; EC, see LOINC
9269-2 "GLASCAL COMMA SCORE TOTAL"</t>
  </si>
  <si>
    <t>Check RXA to validate that all TEP atomic elements are included
AI - Tim NOTE TO SEND EC any ADDS / MAPPINGS TO DEEDS</t>
  </si>
  <si>
    <t>AI - check with PHARM group</t>
  </si>
  <si>
    <t>AI - check with O&amp;O group</t>
  </si>
  <si>
    <t>Per EC, use "REASON FOR VISIT NARRITIVE" LOINC 29299-5</t>
  </si>
  <si>
    <r>
      <t>Per EC, CHECK WHETHER THIS LOINC CODE 56814-7 MAY BE A FIT, OR
...ADD TO HL7/DEEDS, OR MAKE THIS AN OBX</t>
    </r>
    <r>
      <rPr>
        <b/>
        <sz val="11"/>
        <color indexed="10"/>
        <rFont val="Calibri"/>
        <family val="2"/>
      </rPr>
      <t xml:space="preserve"> </t>
    </r>
  </si>
  <si>
    <t>Per PA, go with an OBX here</t>
  </si>
  <si>
    <t>Per EC, go with an OBX here</t>
  </si>
  <si>
    <t>Per PA, use PV1.10 "HOSPITAL SERVICE", USER DEFINED CODE TABLE 0069</t>
  </si>
  <si>
    <t>Issues or action items still to be resolved in either research, structure, vocabulary, or transformation</t>
  </si>
  <si>
    <t>"every 24h"</t>
  </si>
  <si>
    <t>"2 tablets"</t>
  </si>
  <si>
    <t>smoss comments</t>
  </si>
  <si>
    <t>Agreed, should be AL1.</t>
  </si>
  <si>
    <t>This doesn't make sense if the values are key demographic information as explained.  The comment includes a note about drivers license which potentially should be populated in a repetition of PID-3 (PID-3.1 with the ID, PID-3.4 with the authority).  If this truly is identifying information like the definition says, this needs to be further parsed into appropriate fields.  PID-3.5 doesn't make sense for this.</t>
  </si>
  <si>
    <t>Might this make more sense in an existing HL7 field say PV2-3, PV2-11?  Also, in relation to a facility to facility transfer, could this relate to PV2-4?</t>
  </si>
  <si>
    <t>This might be more appropriate for DG1 and instead use "TepMessage.patient.patientEncounter.patientCare.chiefComplaint" in PV2-3?</t>
  </si>
  <si>
    <t>Normative Length</t>
  </si>
  <si>
    <t>Conformance Length</t>
  </si>
  <si>
    <t>Data type</t>
  </si>
  <si>
    <t>Optionality</t>
  </si>
  <si>
    <t>Repitition</t>
  </si>
  <si>
    <t>Table identifier</t>
  </si>
  <si>
    <t>position</t>
  </si>
  <si>
    <t>sub-position</t>
  </si>
  <si>
    <t>Ordinal position of the data field within the segment. This number is used to refer to the data field in the text comments that follow the segment definition table.</t>
  </si>
  <si>
    <t>If applicable, the number of characters that one occurrence of the data field or component may occupy if populated.</t>
  </si>
  <si>
    <t>If applicable, the conformance length that applies to the field or component</t>
  </si>
  <si>
    <t>The basic building block used to construct or restrict the contents of a data field.</t>
  </si>
  <si>
    <t>Whether the field is required, optional, or conditional in a segment.</t>
  </si>
  <si>
    <t>Whether the field may repeat. The value that appears in the repetitions column is the maximum number of allowed occurrences, e.g., a value of '3' would mean that the field can have '3 occurrences'; if unspecified, there is only one occurrence, i.e., cannot repeat.</t>
  </si>
  <si>
    <t>N or blank - no repetition
Y - the field may repeat an indefinite or site-determined number of times
(integer) - the field may repeat up to the number of times specified by the integer</t>
  </si>
  <si>
    <t>For some fields or components, the value domain of the content leads to clearly established boundaries for minimum and/or maximum length of the content. In these cases, these known limits are specified for the item. Normative lengths are only specified for primitive data types.</t>
  </si>
  <si>
    <t>If populated, the conformance length column specifies the minimum length that applications must be able to store. Conformant applications SHALL not truncate a value that is shorter than the length specified. The conformance length is also the minimum value that maybe assigned to maximum length in an implementation profile.</t>
  </si>
  <si>
    <t>In addition, the conformance length may be followed by a “=” or a “#”. The “=” denotes the value may never be truncated, and the “#” denotes that the truncation behaviour defined for the data type applies.</t>
  </si>
  <si>
    <t>Applications are not required to implement the truncation pattern, even if it may be applied to an item. Applications should declare their adoption of the truncation pattern in their conformance profiles.</t>
  </si>
  <si>
    <t>Lizzie Comments</t>
  </si>
  <si>
    <t>Copy value over exactly. Note: truncation is not allowed (C.Len="=") but there's an implicit assumption that the length is &lt; 199 (Len="1..199")</t>
  </si>
  <si>
    <t>Copy value over exactly.</t>
  </si>
  <si>
    <t>Identifying patient information gets mapped into TEP's TepMessage.patient.patientID as described below.</t>
  </si>
  <si>
    <t>Identifying patient information gets mapped into HL7's Patient Identifier List as described below.</t>
  </si>
  <si>
    <t>Patient ID List</t>
  </si>
  <si>
    <t>No corresponding TEP element.</t>
  </si>
  <si>
    <t>PID.3.4</t>
  </si>
  <si>
    <t>The assigning authority is a unique name of the system (or organization or agency or department) that creates the data. As of v2.7, PID.3.4 Assigning Authority is required if neither PID.3.9 nor PID.3.10 are populated. Best practice is to always send an OID in the Assigning Authority component (PID.3.4).</t>
  </si>
  <si>
    <t>Patient ID List.ID Number</t>
  </si>
  <si>
    <t>Patient ID List.Assigning Authority</t>
  </si>
  <si>
    <t>Patient ID List.Assigning Authority.Namespace ID</t>
  </si>
  <si>
    <t>Complex type. Subtypes map to subtypes in Patient ID List.Assigning Authority.</t>
  </si>
  <si>
    <t>Complex type. Subtypes map to subtypes TepMessage.patient.patientID.source.</t>
  </si>
  <si>
    <t>An alternative to the use of PID.3.4.1 Namespace ID for mapping to TEP source, which makes the Patient Indentifier a local identifier, is to secure agreement from the trading partners on the value of PID.3.4.3 Universal ID Type and use PID.3.4.2 Universal ID  for mapping to TEP source, resulting in a universal identifier.)</t>
  </si>
  <si>
    <t>Other Type Reference</t>
  </si>
  <si>
    <t>CX.1</t>
  </si>
  <si>
    <t>CX.4</t>
  </si>
  <si>
    <t>CX.5</t>
  </si>
  <si>
    <t>PID.3.5</t>
  </si>
  <si>
    <t>CX.9</t>
  </si>
  <si>
    <t>CX.10</t>
  </si>
  <si>
    <t>15= means minimum length of 15 and no truncation.</t>
  </si>
  <si>
    <t>CWE.1</t>
  </si>
  <si>
    <t>CWE.2</t>
  </si>
  <si>
    <t>CWE.3</t>
  </si>
  <si>
    <t>CWE.9</t>
  </si>
  <si>
    <t>1..12</t>
  </si>
  <si>
    <t>199#</t>
  </si>
  <si>
    <t>20= means minimum length of 20 and no truncation.</t>
  </si>
  <si>
    <t>OBX</t>
  </si>
  <si>
    <t>Obersvation / Result</t>
  </si>
  <si>
    <t>Enter in "NM" for numeric</t>
  </si>
  <si>
    <t>Complex type. Transform subcomponents into OBX following PID segment.</t>
  </si>
  <si>
    <t xml:space="preserve">Observation / Result.Observation Value
</t>
  </si>
  <si>
    <t>Observation / Result.Observation Identifier</t>
  </si>
  <si>
    <t>Observation / Result.Observation Identifier.Identifier</t>
  </si>
  <si>
    <t>Observation / Result.Observation Identifier.Name of Coding System</t>
  </si>
  <si>
    <t>Observation / Result.Observation Identifier.Text</t>
  </si>
  <si>
    <t>Observation / Result.Observation Identifier.Original Text</t>
  </si>
  <si>
    <t>Observation / Result.Obervation Units</t>
  </si>
  <si>
    <t>Race / Ethnic Group</t>
  </si>
  <si>
    <t>"American Indian or Alaska Native", "Asian", "Black or African American", "Hispanic or Latino", "Native Hawaiian or other Pacific Islander", "White", "Other Race"</t>
  </si>
  <si>
    <t>valueListURI =  http://www.whitehouse.gov/omb/fedreg_1997standards/</t>
  </si>
  <si>
    <t>Observation / Result</t>
  </si>
  <si>
    <t xml:space="preserve">Transform subcomponents from OBX following PID where:  OBX.2=NM;
OBX.3 = one of two LOINC codes:
 21611-0 (Age estimated) or 30525-0 (Age) </t>
  </si>
  <si>
    <t>Observation / Result.Value Type</t>
  </si>
  <si>
    <t>Observation / Result.Observation Value</t>
  </si>
  <si>
    <t>varied</t>
  </si>
  <si>
    <t>vareid</t>
  </si>
  <si>
    <t>Likely CWE.</t>
  </si>
  <si>
    <t>Unknown if Special Tranportation Needs is an observation or a finding. Is a new LOINC code necessary?</t>
  </si>
  <si>
    <t>Unknown if Special Medical Needs is an observation or a finding. Is a new LOINC code necessary?</t>
  </si>
  <si>
    <t>&lt;CODE&gt;; &lt;TEXT&gt;; &lt;CODE SOURCE&gt;; &lt;UNMAPPABLE TEXT&gt;</t>
  </si>
  <si>
    <t>&lt;CODE&gt;</t>
  </si>
  <si>
    <t>&lt;TEXT&gt;</t>
  </si>
  <si>
    <t>&lt;CODE_SOURCE&gt;</t>
  </si>
  <si>
    <t>&lt;UNMAPPABLE TEXT&gt;</t>
  </si>
  <si>
    <t>67576-9; What is the color of your eyes?; LOINC; N/A</t>
  </si>
  <si>
    <t>TBD</t>
  </si>
  <si>
    <t>See the CWE tab for details.</t>
  </si>
  <si>
    <t>67576-9</t>
  </si>
  <si>
    <t>"Hispanic or Latino" -&gt;"H", otherwise -&gt; "U"</t>
  </si>
  <si>
    <t>"H"-&gt;"Hispanic or Latino", "N" -&gt; nothing, "U" -&gt; nothing</t>
  </si>
  <si>
    <t>"1002-5", "2028-9", "2054-5", "2076-8", "2106-3", "2131-1"; "American Indian or Alaska Native", "Asian", "Black or African American", "Native Hawaiian or other Pacific Islander", "White", "Other Race"; HL7005; unknown or unmapped v alues</t>
  </si>
  <si>
    <t>"1002-5"-&gt;"American Indian or Alaska Native", "2028-9"-&gt;"Asian", "2054-5"-&gt;"Black or African American", "2076-8"-&gt;"Native Hawaiian or other Pacific Islander", "2106-3"-&gt;"White", "2131-1"-&gt;"Other Race"</t>
  </si>
  <si>
    <t>"American Indian or Alaska Native"-&gt;"1002-5", "Asian"-&gt;"2028-9", "Black or African American"-&gt;"2054-5", "Native Hawaiian or other Pacific Islander"-&gt;"2076-8", "White"-&gt;"2106-3", "Other Race"-&gt;"2131-1"</t>
  </si>
  <si>
    <t>"Hours" -&gt; "h", "Days" -&gt; "d", "Months" -&gt; "m", "Years" -&gt; "a", ExtensionValue -&gt; value defined in the TPA</t>
  </si>
  <si>
    <t>"h" -&gt; "Hours", "d" -&gt; "Days", "Months" -&gt; "m", "Years" -&gt; "a", other value -&gt; ExtensionValue as defined in TPA</t>
  </si>
  <si>
    <t>"d", "h", "m", "a"; "day", "hour", "month", "year"; UCUM; unmappable extension values</t>
  </si>
  <si>
    <t xml:space="preserve">"True" -&gt;"21611-9" (Age estimated). "False" -&gt; "30525-0" (Age) </t>
  </si>
  <si>
    <t>"21611-9", "30525-0", "Age Estimated", "Age"; LOINC; N/A</t>
  </si>
  <si>
    <t>See CWE tab for details.</t>
  </si>
  <si>
    <t>"Male" -&gt; "M", "Female" -&gt; "F", "Unknown" -&gt; "U". Transform to PID.8.9: ExtensionValue -&gt; value defined in the TPA</t>
  </si>
  <si>
    <t>"M" -&gt; "Male", "F" -&gt; "Female", "U" -&gt; "Unknown", "A" -&gt; ExtensionValue Ambigous, "O" -&gt; ExtensionValue Other</t>
  </si>
  <si>
    <t>"M", "F", "U"; "Male", "Female", "Unknown"; HL7001; unmappable extension values.]</t>
  </si>
  <si>
    <t>the code from the tranform; determined by TPA; determined by TPA; determiend by TPA</t>
  </si>
  <si>
    <t>Copy exactly</t>
  </si>
  <si>
    <t>See OBX tab for details</t>
  </si>
  <si>
    <t>See transform to OBX</t>
  </si>
  <si>
    <t>Type of EI. See EI tab for details.</t>
  </si>
  <si>
    <t>TBD. Depends upon values in NEMSIS code list referenced by the LOINC code.</t>
  </si>
  <si>
    <t>"67515-7", "Barriers to paitent care", LOINC, N/A</t>
  </si>
  <si>
    <t>See CWE tab for details. References a NEMSIS code list.</t>
  </si>
  <si>
    <t>Of type CWE. See CWE tab for details.</t>
  </si>
  <si>
    <t>"67515-7"</t>
  </si>
  <si>
    <t>See tranform to OBX</t>
  </si>
  <si>
    <r>
      <rPr>
        <sz val="11"/>
        <rFont val="Calibri"/>
        <family val="2"/>
      </rPr>
      <t>LOINC code TBD. Question:</t>
    </r>
    <r>
      <rPr>
        <sz val="11"/>
        <rFont val="Calibri"/>
        <family val="2"/>
      </rPr>
      <t xml:space="preserve"> "Patient destination care requirement"</t>
    </r>
  </si>
  <si>
    <t>See OBX tab for details. OBX segment should follow PID segment.</t>
  </si>
  <si>
    <t>Of type ST</t>
  </si>
  <si>
    <r>
      <rPr>
        <sz val="11"/>
        <rFont val="Calibri"/>
        <family val="2"/>
      </rPr>
      <t>LOINC code TBD. Question:</t>
    </r>
    <r>
      <rPr>
        <sz val="11"/>
        <rFont val="Calibri"/>
        <family val="2"/>
      </rPr>
      <t xml:space="preserve"> "What special classification(s) apply to this patients?"</t>
    </r>
  </si>
  <si>
    <t>See OBX tab for details.</t>
  </si>
  <si>
    <t>Type of CWE</t>
  </si>
  <si>
    <t>ObservationValue.Identifier</t>
  </si>
  <si>
    <t>ObservationValue.Text</t>
  </si>
  <si>
    <t>ObservationValue.Name of Coding System</t>
  </si>
  <si>
    <t>ObservationValue.Original Text</t>
  </si>
  <si>
    <t>Determined by TPA</t>
  </si>
  <si>
    <t>a</t>
  </si>
  <si>
    <t>OBX.5.9</t>
  </si>
  <si>
    <t>OBX.8</t>
  </si>
  <si>
    <t>LOINC code TBD. Question: "What is the EM incident?"</t>
  </si>
  <si>
    <t>Interpretation Code</t>
  </si>
  <si>
    <t>Depends upon TPA</t>
  </si>
  <si>
    <t>See CWE tab for details</t>
  </si>
  <si>
    <t>Depends on TPA; Depends on TPA; Depends on TPA; Depends on TPA</t>
  </si>
  <si>
    <t>Address</t>
  </si>
  <si>
    <t>OBX.24</t>
  </si>
  <si>
    <t>Date/Time of the Observation</t>
  </si>
  <si>
    <t>OBX.14</t>
  </si>
  <si>
    <t>YYYY[MM[DD[HH[MM[SS[.S[S[S[S]]]]]]]]][+/-ZZZZ].</t>
  </si>
  <si>
    <t>Transform to appropriate format</t>
  </si>
  <si>
    <t>No appropriate transformation possible</t>
  </si>
  <si>
    <t>See below</t>
  </si>
  <si>
    <t>Transform TBD to codes in NEMSIS 67661-9</t>
  </si>
  <si>
    <t>Transform TBD from codes in NEMSIS 67661-9</t>
  </si>
  <si>
    <t>See OBX transformation above</t>
  </si>
  <si>
    <t>"67661-9", "EMS Disposition", NEMSIS, TBD by TPA</t>
  </si>
  <si>
    <t>Type of CWE. See CWE tab for details.</t>
  </si>
  <si>
    <t>LOINC code TBD. Question: "What is the triage status?"</t>
  </si>
  <si>
    <t>Transform TBD to codes in NEMSIS 67548-8</t>
  </si>
  <si>
    <t>Transform TBD from codes in NEMSIS 67548-8</t>
  </si>
  <si>
    <t>"67548-8", "Patient Dispotion", NEMSIS, TBD by TPA</t>
  </si>
  <si>
    <t>LOINC code TBD. Question: "What is the patient disposition?"</t>
  </si>
  <si>
    <t>No mapping</t>
  </si>
  <si>
    <t>See TepMessage.extension</t>
  </si>
  <si>
    <t xml:space="preserve">TBD. TEP selects multiple where HL7 has only 1 value called Primary Language.  Recommend HL7 side simply receive the first value provided by TEP using PID 15.  </t>
  </si>
  <si>
    <t>MSH.4.1</t>
  </si>
  <si>
    <t>Message Header</t>
  </si>
  <si>
    <t>MSH</t>
  </si>
  <si>
    <t>All HL7 v2.* messages begin with a message header</t>
  </si>
  <si>
    <t>Field Separator</t>
  </si>
  <si>
    <t>|</t>
  </si>
  <si>
    <t>MSH.1</t>
  </si>
  <si>
    <t>1..1</t>
  </si>
  <si>
    <t>Encoding Characters</t>
  </si>
  <si>
    <t>MSH.2</t>
  </si>
  <si>
    <t>4..5</t>
  </si>
  <si>
    <t>^~\&amp;</t>
  </si>
  <si>
    <t>Date / Time of Message</t>
  </si>
  <si>
    <t>MSH.7</t>
  </si>
  <si>
    <t>Time of translation</t>
  </si>
  <si>
    <t>Transform: YYYY-MM-DD -&gt; YYYYMMDD</t>
  </si>
  <si>
    <t>Transform: YYYYMMDD-&gt;YYYY-MM-DD</t>
  </si>
  <si>
    <t>Message Type</t>
  </si>
  <si>
    <t>MSH.9</t>
  </si>
  <si>
    <t>MSG</t>
  </si>
  <si>
    <t>Processing ID</t>
  </si>
  <si>
    <t>Version ID</t>
  </si>
  <si>
    <t>MSH.11</t>
  </si>
  <si>
    <t>MSH.12</t>
  </si>
  <si>
    <t>PT</t>
  </si>
  <si>
    <t>VID</t>
  </si>
  <si>
    <t>P</t>
  </si>
  <si>
    <t>2.7.1</t>
  </si>
  <si>
    <t>Copy value over exactly</t>
  </si>
  <si>
    <t xml:space="preserve">
Sending Facility.Namespace ID</t>
  </si>
  <si>
    <t>See transforms below</t>
  </si>
  <si>
    <t>Patient Identification</t>
  </si>
  <si>
    <t>PID</t>
  </si>
  <si>
    <t>PID.3.4.1</t>
  </si>
  <si>
    <t>CX.4.1</t>
  </si>
  <si>
    <t>If PID.3.4 does not exist, map to TepMessage.paitent.patientID.source.Value. Copy value over exactly.</t>
  </si>
  <si>
    <t>See OBX tab for details. OBX segment to follow PID.</t>
  </si>
  <si>
    <t>Tranformation TBD upon determination of code list for HL7</t>
  </si>
  <si>
    <t>Likely of type CWE. Needs TBD upon determination of an appropriate code list.</t>
  </si>
  <si>
    <t>See the CWE tab for details. LOINC code TBD. Question: "What is the color of your hair?"</t>
  </si>
  <si>
    <t>Tranformation to OBX.5 TBD upon determination of code list for HL7</t>
  </si>
  <si>
    <t>Tranformation from OBX.5 TBD upon determination of code list for HL7</t>
  </si>
  <si>
    <t>See the CWE tab for details. LOINC code TBD. Question: "What distinguishing marks do you have?"</t>
  </si>
  <si>
    <t xml:space="preserve">TBD. </t>
  </si>
  <si>
    <t>LOINC code TBD. Question: "What is the family unification code?"</t>
  </si>
  <si>
    <t>3.10.1</t>
  </si>
  <si>
    <t>3.11.1</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</si>
  <si>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</si>
  <si>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</si>
  <si>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</si>
  <si>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</si>
  <si>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</si>
  <si>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</si>
  <si>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</si>
  <si>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</si>
  <si>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</si>
  <si>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</si>
  <si>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</si>
  <si>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</si>
  <si>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</si>
  <si>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</si>
  <si>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</si>
  <si>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</si>
  <si>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</si>
  <si>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</si>
  <si>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</si>
  <si>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</si>
  <si>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</si>
  <si>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</si>
  <si>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</si>
  <si>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</si>
  <si>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</si>
  <si>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</si>
  <si>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</si>
  <si>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</si>
  <si>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</si>
  <si>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</si>
  <si>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</si>
  <si>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</si>
  <si>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</si>
  <si>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</si>
  <si>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</si>
  <si>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</si>
  <si>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</si>
  <si>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</si>
  <si>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</si>
  <si>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</si>
  <si>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</si>
  <si>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</si>
  <si>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</si>
  <si>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</si>
  <si>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</si>
  <si>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</si>
  <si>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</si>
  <si>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</si>
  <si>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</si>
  <si>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</si>
  <si>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</si>
  <si>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</si>
  <si>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</si>
  <si>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</si>
  <si>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</si>
  <si>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</si>
  <si>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</si>
  <si>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</si>
  <si>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</si>
  <si>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</si>
  <si>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</si>
  <si>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</si>
  <si>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</si>
  <si>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</si>
  <si>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</si>
  <si>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</si>
  <si>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</si>
  <si>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</si>
  <si>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</si>
  <si>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</si>
  <si>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</si>
  <si>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</si>
  <si>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</si>
  <si>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</si>
  <si>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</si>
  <si>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</si>
  <si>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</si>
  <si>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</si>
  <si>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</si>
  <si>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</si>
  <si>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</si>
  <si>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</si>
  <si>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</si>
  <si>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</si>
  <si>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</si>
  <si>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</si>
  <si>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</si>
  <si>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</si>
  <si>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</si>
  <si>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</si>
  <si>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</si>
  <si>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</si>
  <si>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</si>
  <si>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</si>
  <si>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</si>
  <si>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</si>
  <si>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</si>
  <si>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</si>
  <si>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</si>
  <si>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</si>
  <si>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</si>
  <si>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</si>
  <si>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</si>
  <si>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</si>
  <si>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</si>
  <si>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</si>
  <si>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</si>
  <si>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</si>
  <si>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</si>
  <si>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</si>
  <si>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</si>
  <si>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</si>
  <si>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</si>
  <si>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</si>
  <si>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</si>
  <si>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</si>
  <si>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</si>
  <si>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</si>
  <si>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</si>
  <si>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</si>
  <si>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</si>
  <si>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</si>
  <si>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</si>
  <si>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</si>
  <si>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</si>
  <si>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</si>
  <si>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</si>
  <si>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</si>
  <si>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</si>
  <si>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</si>
  <si>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</si>
  <si>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</si>
  <si>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</si>
  <si>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</si>
  <si>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</si>
  <si>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</si>
  <si>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</si>
  <si>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</si>
  <si>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</si>
  <si>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</si>
  <si>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</si>
  <si>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</si>
  <si>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</si>
  <si>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</si>
  <si>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</si>
  <si>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</si>
  <si>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</si>
  <si>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</si>
  <si>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</si>
  <si>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</si>
  <si>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</si>
  <si>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</si>
  <si>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</si>
  <si>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</si>
  <si>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</si>
  <si>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</si>
  <si>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</si>
  <si>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</si>
  <si>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</si>
  <si>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</si>
  <si>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</si>
  <si>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</si>
  <si>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</si>
  <si>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</si>
  <si>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</si>
  <si>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</si>
  <si>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</si>
  <si>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</si>
  <si>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</si>
  <si>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</si>
  <si>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</si>
  <si>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</si>
  <si>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</si>
  <si>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</si>
  <si>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</si>
  <si>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</si>
  <si>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</si>
  <si>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</si>
  <si>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</si>
  <si>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</si>
  <si>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</si>
  <si>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</si>
  <si>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</si>
  <si>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</si>
  <si>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</si>
  <si>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</si>
  <si>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</si>
  <si>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</si>
  <si>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</si>
  <si>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HL7 Sort</t>
  </si>
  <si>
    <t>PID.10</t>
  </si>
  <si>
    <t>&lt;ID&gt;; &lt;NAMESPACE&gt;;&lt;UID&gt;;&lt;UID_TYPE&gt;</t>
  </si>
  <si>
    <t>&lt;ID&gt;</t>
  </si>
  <si>
    <t>&lt;NAMESPACE&gt;</t>
  </si>
  <si>
    <t>&lt;UID&gt;</t>
  </si>
  <si>
    <t>&lt;UID_TYPE&gt;</t>
  </si>
  <si>
    <t>The OBX value transformation always goes into OBX.5 (Observation / Results.Value). The type of OBX.5 is defined by OBX.2. The "question" that the value is answering (e.g. What is the patient's age?) is defined in OBX.3.</t>
  </si>
  <si>
    <t>HL7 Key</t>
  </si>
  <si>
    <t>This document shows the mapping from a TEP element into an HL7 2.7.1 ADT element. The HL7 element is composed of a message header (MSH [Ch 2]), a Patient Identification (PID [Ch 3]), and several Observations (OBX [Ch 7]). All types described in the HL7 Data Type column can be found in Ch 2a.</t>
  </si>
  <si>
    <t>TEP to HL7 v2.7.1 ADT</t>
  </si>
  <si>
    <t xml:space="preserve">ValueListURI is used by TEP to identify the value set and is discarded in the transformaton to ADT.  In the other direction the value of ValueListURI is supplied in the transformaton specs. </t>
  </si>
  <si>
    <t>The additional OASIS structure, the distribution element (EDXL-DE), serves as a wrapper for  the TEP content. The OASIS distribution element contains some message content in addition to routing information, similar to the  HL7 v3 message wrapper. The combined EDXL-DE/EDXL-TEP map to the ADT Message.</t>
  </si>
  <si>
    <t>ADT^A14^ADT_A05</t>
  </si>
  <si>
    <t>While HL7 to TEP transforms do not have a mapping, the expected message type is A03.</t>
  </si>
  <si>
    <t>The PT code should be used as the default code.</t>
  </si>
  <si>
    <t>Definition: The agency or department that assigned the identifier in component 1. As of v2.7, Assigning Agency or Department is required if neither CX.4 nor CX.9 are populated. This is a mapping to a complex type: to the OBX segment detailed in the next 4 rows.</t>
  </si>
  <si>
    <t>Type of NM. For Example:
'21611-9^Age Estimated^LN'
'30525-0^Age^LN'</t>
  </si>
  <si>
    <t>"21611-0" -&gt; "True". "30525-0" -&gt; "False"</t>
  </si>
  <si>
    <t xml:space="preserve">See CWE tab for details. For Example:
'a^year^UCUM'
'm^month^UCUM'
'd^day^UCUM'
'h^hour^UCUM'
UCUM code set for dates: http://phinvads.cdc.gov/vads/ViewValueSet.action?id=0CD34BBC-617F-DD11-B38D-00188B398520 </t>
  </si>
  <si>
    <t>See the CWE tab for details. For Example:
1002-5^American Indian or Alaska Native^HL70005
2028-9^Asian^HL70005
2054-5^Black or African American^HL70005
2076-8^Native Hawaiian or Other Pacific Islander^HL70005
2106-3^White^HL70005
2131-1^Other Race^HL70005</t>
  </si>
  <si>
    <t>See the CWE tab for details. For Example:
H^Hispanic or Latino^HL70189
N^Not Hispanic or Latino^HL70189
U^Unknown^^HL70189</t>
  </si>
  <si>
    <t xml:space="preserve">"H", "U"; "Hispanic or Latino", "Unknown"; HL70189; N/A </t>
  </si>
  <si>
    <t xml:space="preserve"> An OBX will be created with free form text of medications  that the patients currently takes</t>
  </si>
  <si>
    <t>A CWE list of codes and/or text will be transformed into a valuelist that TEP recognizes.</t>
  </si>
  <si>
    <t>It is strongly recommended that communication trading partners agree in advance what these value lists will contain, where it will be located, and who will manage the list.</t>
  </si>
  <si>
    <t>All OBX transforms need guidance and details on where and how the information is used and created.</t>
  </si>
  <si>
    <t>The incident kind to an observaton of incident kind</t>
  </si>
  <si>
    <t>ROL segment</t>
  </si>
  <si>
    <t>Per PA, use "VISIT number", PV.1 Attribute 19
The "first or initial encounter" is the unique ID for the initial encounter with a patient. This number is included in subsequent TEP messages to tie information of all patient encounters together. For example, EMS identifier or ED identifier.</t>
  </si>
  <si>
    <t xml:space="preserve">PV2-8 - Expected Admit Date/Time
</t>
  </si>
  <si>
    <t>PV1 Field 3 Component 6</t>
  </si>
  <si>
    <t>PV1-19</t>
  </si>
  <si>
    <t xml:space="preserve">Use PV2-3 admit reason, specifically the 9th element of the CWE datatype PV2-3.9 as the place to transmit chief complaint as a free text string. </t>
  </si>
  <si>
    <t>PV2-3</t>
  </si>
  <si>
    <t>RAS Message</t>
  </si>
  <si>
    <t>Create an RAS message &amp; link it to ADT message via PID.</t>
  </si>
  <si>
    <t>PR1</t>
  </si>
  <si>
    <t xml:space="preserve"> For the HL7 to  TEP transform, PR1s are used to communicate ALL procedures performed in the hospital. For the TEP to HL7 transform, an OBX will used to communicate all procedures performend enroute. HL7 to  HL7 communication is used to communicate all procedures perfomred in hospital from the discharging hospital to receiving hospital.</t>
  </si>
  <si>
    <t>PV145</t>
  </si>
  <si>
    <t>Use PV145 for the departing hospital in a hospital-to-hospital transfer (i.e., A03 message). This EDXL-TEP element will not be used when receiving from EMS.</t>
  </si>
  <si>
    <t xml:space="preserve"> the geospatial capability of TEP does not apply to the HL7/TEP transform use cases. We will use PV1-3 for geopolitical location.</t>
  </si>
  <si>
    <t>the geospatial capability of TEP does not apply to the HL7/TEP transform use cases. We will use PV1-3 for geopolitical location.</t>
  </si>
  <si>
    <t>EMS: PV1-45 Discharge
Hospital: PV1-44 Admin</t>
  </si>
  <si>
    <t>This item is use case dependent. From the EMS persepctive, the field of use is PV1-45 Discharge. From the hospital perspective the field of use is PV1-44 Admit.</t>
  </si>
  <si>
    <t>Ballot resolution action items.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</si>
</sst>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1"/>
      <color theme="1"/>
      <name val="Calibri"/>
      <family val="2"/>
    </font>
    <font>
      <sz val="11"/>
      <color indexed="8"/>
      <name val="Calibri"/>
      <family val="2"/>
    </font>
    <font>
      <sz val="10"/>
      <color indexed="8"/>
      <name val="Arial"/>
      <family val="2"/>
    </font>
    <font>
      <b/>
      <sz val="10"/>
      <color indexed="8"/>
      <name val="Arial"/>
      <family val="2"/>
    </font>
    <font>
      <sz val="12"/>
      <color indexed="56"/>
      <name val="Calibri"/>
      <family val="2"/>
    </font>
    <font>
      <sz val="9"/>
      <color indexed="8"/>
      <name val="Verdana"/>
      <family val="2"/>
    </font>
    <font>
      <sz val="9"/>
      <color indexed="56"/>
      <name val="Verdana"/>
      <family val="2"/>
    </font>
    <font>
      <u val="single"/>
      <sz val="11"/>
      <color indexed="8"/>
      <name val="Calibri"/>
      <family val="2"/>
    </font>
    <font>
      <u val="single"/>
      <sz val="12"/>
      <color indexed="56"/>
      <name val="Calibri"/>
      <family val="2"/>
    </font>
    <font>
      <sz val="11"/>
      <name val="Calibri"/>
      <family val="2"/>
    </font>
    <font>
      <b/>
      <sz val="11"/>
      <color indexed="10"/>
      <name val="Calibri"/>
      <family val="2"/>
    </font>
    <font>
      <sz val="11"/>
      <color indexed="62"/>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i/>
      <sz val="11"/>
      <color indexed="8"/>
      <name val="Calibri"/>
      <family val="2"/>
    </font>
    <font>
      <sz val="20"/>
      <color indexed="8"/>
      <name val="Calibri"/>
      <family val="2"/>
    </font>
    <font>
      <sz val="11"/>
      <color indexed="56"/>
      <name val="Calibri"/>
      <family val="2"/>
    </font>
    <font>
      <b/>
      <u val="single"/>
      <sz val="11"/>
      <color indexed="8"/>
      <name val="Calibri"/>
      <family val="2"/>
    </font>
    <font>
      <b/>
      <i/>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sz val="12"/>
      <color rgb="FF1F497D"/>
      <name val="Calibri"/>
      <family val="2"/>
    </font>
    <font>
      <sz val="9"/>
      <color rgb="FF1F497D"/>
      <name val="Verdana"/>
      <family val="2"/>
    </font>
    <font>
      <sz val="11"/>
      <color theme="4"/>
      <name val="Calibri"/>
      <family val="2"/>
    </font>
    <font>
      <sz val="20"/>
      <color theme="1"/>
      <name val="Calibri"/>
      <family val="2"/>
    </font>
    <font>
      <sz val="11"/>
      <color theme="3"/>
      <name val="Calibri"/>
      <family val="2"/>
    </font>
    <font>
      <b/>
      <u val="single"/>
      <sz val="11"/>
      <color theme="1"/>
      <name val="Calibri"/>
      <family val="2"/>
    </font>
    <font>
      <b/>
      <i/>
      <u val="single"/>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rgb="FFFF0000"/>
        <bgColor indexed="64"/>
      </patternFill>
    </fill>
    <fill>
      <patternFill patternType="solid">
        <fgColor theme="0" tint="-0.04997999966144562"/>
        <bgColor indexed="64"/>
      </patternFill>
    </fill>
    <fill>
      <patternFill patternType="solid">
        <fgColor theme="2"/>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color indexed="63"/>
      </left>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color indexed="63"/>
      </left>
      <right style="thin"/>
      <top style="thin"/>
      <bottom>
        <color indexed="63"/>
      </bottom>
    </border>
    <border>
      <left style="medium"/>
      <right style="thin"/>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3">
    <xf numFmtId="0" fontId="0" fillId="0" borderId="0" xfId="0" applyFont="1" applyAlignment="1">
      <alignment/>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vertical="center" wrapText="1"/>
    </xf>
    <xf numFmtId="0" fontId="0" fillId="0" borderId="0" xfId="0" applyBorder="1" applyAlignment="1">
      <alignment/>
    </xf>
    <xf numFmtId="0" fontId="53" fillId="0" borderId="10" xfId="0" applyFont="1" applyBorder="1" applyAlignment="1">
      <alignment horizontal="center" vertical="center" wrapText="1"/>
    </xf>
    <xf numFmtId="0" fontId="53" fillId="34" borderId="10" xfId="0" applyFont="1" applyFill="1" applyBorder="1" applyAlignment="1">
      <alignment horizontal="center" vertical="center" wrapText="1"/>
    </xf>
    <xf numFmtId="0" fontId="0" fillId="0" borderId="0" xfId="0" applyAlignment="1">
      <alignment wrapText="1"/>
    </xf>
    <xf numFmtId="0" fontId="54" fillId="0" borderId="0" xfId="0" applyFont="1" applyAlignment="1">
      <alignment vertical="center" wrapText="1"/>
    </xf>
    <xf numFmtId="0" fontId="55" fillId="0" borderId="0" xfId="0" applyFont="1" applyAlignment="1">
      <alignment horizontal="left" vertical="center" wrapText="1" indent="1"/>
    </xf>
    <xf numFmtId="0" fontId="0" fillId="0" borderId="10" xfId="0" applyBorder="1" applyAlignment="1" quotePrefix="1">
      <alignment horizontal="center" vertical="center"/>
    </xf>
    <xf numFmtId="0" fontId="0" fillId="0" borderId="0" xfId="0" applyFill="1" applyAlignment="1">
      <alignment/>
    </xf>
    <xf numFmtId="0" fontId="0" fillId="35" borderId="10" xfId="0" applyFill="1" applyBorder="1" applyAlignment="1">
      <alignment vertical="center" wrapText="1"/>
    </xf>
    <xf numFmtId="0" fontId="0" fillId="0" borderId="10" xfId="0" applyBorder="1" applyAlignment="1" quotePrefix="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34" borderId="10" xfId="0" applyFill="1" applyBorder="1" applyAlignment="1">
      <alignment wrapText="1"/>
    </xf>
    <xf numFmtId="0" fontId="0" fillId="0" borderId="10" xfId="0" applyBorder="1" applyAlignment="1">
      <alignment horizontal="center" vertical="center" wrapText="1"/>
    </xf>
    <xf numFmtId="0" fontId="0" fillId="33" borderId="10" xfId="0" applyFill="1" applyBorder="1" applyAlignment="1">
      <alignment vertical="center" wrapText="1"/>
    </xf>
    <xf numFmtId="0" fontId="0" fillId="0" borderId="10" xfId="0" applyBorder="1" applyAlignment="1">
      <alignment vertical="center" wrapText="1"/>
    </xf>
    <xf numFmtId="0" fontId="0" fillId="33" borderId="10" xfId="0" applyFill="1" applyBorder="1" applyAlignment="1">
      <alignment horizontal="center" vertical="center"/>
    </xf>
    <xf numFmtId="0" fontId="0" fillId="33" borderId="10" xfId="0" applyFill="1" applyBorder="1" applyAlignment="1">
      <alignment/>
    </xf>
    <xf numFmtId="0" fontId="0" fillId="33" borderId="11" xfId="0" applyFill="1" applyBorder="1" applyAlignment="1">
      <alignment horizontal="center" vertical="center" wrapText="1"/>
    </xf>
    <xf numFmtId="0" fontId="0" fillId="33" borderId="11" xfId="0" applyFill="1" applyBorder="1" applyAlignment="1">
      <alignment vertical="center" wrapText="1"/>
    </xf>
    <xf numFmtId="0" fontId="0" fillId="33" borderId="11" xfId="0" applyFill="1" applyBorder="1" applyAlignment="1" quotePrefix="1">
      <alignment horizontal="center" vertical="center" wrapText="1"/>
    </xf>
    <xf numFmtId="0" fontId="52" fillId="0" borderId="10" xfId="0" applyFont="1" applyBorder="1" applyAlignment="1">
      <alignment vertical="center" wrapText="1"/>
    </xf>
    <xf numFmtId="0" fontId="52" fillId="0" borderId="10" xfId="0" applyFont="1" applyBorder="1" applyAlignment="1">
      <alignment horizontal="center" vertical="center" wrapText="1"/>
    </xf>
    <xf numFmtId="0" fontId="56" fillId="0" borderId="10" xfId="0" applyFont="1" applyBorder="1" applyAlignment="1">
      <alignment vertical="center" wrapText="1"/>
    </xf>
    <xf numFmtId="0" fontId="56" fillId="0" borderId="10" xfId="0" applyFont="1" applyBorder="1" applyAlignment="1">
      <alignment horizontal="center" vertical="center" wrapText="1"/>
    </xf>
    <xf numFmtId="0" fontId="0" fillId="0" borderId="10" xfId="0" applyFill="1" applyBorder="1" applyAlignment="1">
      <alignment wrapText="1"/>
    </xf>
    <xf numFmtId="0" fontId="52" fillId="0" borderId="10" xfId="0" applyFont="1" applyFill="1" applyBorder="1" applyAlignment="1">
      <alignment vertical="center" wrapText="1"/>
    </xf>
    <xf numFmtId="0" fontId="0" fillId="0" borderId="10" xfId="0" applyFill="1" applyBorder="1" applyAlignment="1">
      <alignment horizontal="left" vertical="center" wrapText="1"/>
    </xf>
    <xf numFmtId="0" fontId="53" fillId="0" borderId="10" xfId="0" applyFont="1" applyFill="1" applyBorder="1" applyAlignment="1">
      <alignment horizontal="center" vertical="center" wrapText="1"/>
    </xf>
    <xf numFmtId="0" fontId="11" fillId="0" borderId="10" xfId="0" applyFont="1" applyBorder="1" applyAlignment="1">
      <alignment vertical="center" wrapText="1"/>
    </xf>
    <xf numFmtId="0" fontId="0" fillId="0" borderId="0" xfId="0" applyBorder="1" applyAlignment="1">
      <alignment wrapText="1"/>
    </xf>
    <xf numFmtId="0" fontId="0" fillId="33" borderId="0" xfId="0" applyFill="1" applyBorder="1" applyAlignment="1">
      <alignment wrapText="1"/>
    </xf>
    <xf numFmtId="0" fontId="0" fillId="0" borderId="0" xfId="0" applyFill="1" applyAlignment="1">
      <alignment wrapText="1"/>
    </xf>
    <xf numFmtId="0" fontId="0" fillId="0" borderId="10" xfId="0" applyFill="1" applyBorder="1" applyAlignment="1">
      <alignment/>
    </xf>
    <xf numFmtId="0" fontId="0" fillId="34" borderId="11" xfId="0" applyFill="1" applyBorder="1" applyAlignment="1">
      <alignment wrapText="1"/>
    </xf>
    <xf numFmtId="0" fontId="51" fillId="0" borderId="10" xfId="0" applyFont="1" applyBorder="1" applyAlignment="1">
      <alignment horizontal="center" vertical="center" wrapText="1"/>
    </xf>
    <xf numFmtId="0" fontId="0" fillId="0" borderId="10" xfId="0" applyFont="1" applyFill="1" applyBorder="1" applyAlignment="1">
      <alignment vertical="center" wrapText="1"/>
    </xf>
    <xf numFmtId="0" fontId="0" fillId="0" borderId="10" xfId="0" applyFill="1" applyBorder="1" applyAlignment="1" quotePrefix="1">
      <alignment horizontal="center" vertical="center" wrapText="1"/>
    </xf>
    <xf numFmtId="0" fontId="0" fillId="0" borderId="10" xfId="0" applyFill="1" applyBorder="1" applyAlignment="1">
      <alignment horizontal="center" vertical="center"/>
    </xf>
    <xf numFmtId="0" fontId="0" fillId="0" borderId="11" xfId="0" applyFill="1" applyBorder="1" applyAlignment="1">
      <alignment vertical="center" wrapText="1"/>
    </xf>
    <xf numFmtId="0" fontId="0" fillId="0" borderId="11" xfId="0" applyFill="1" applyBorder="1" applyAlignment="1">
      <alignment wrapText="1"/>
    </xf>
    <xf numFmtId="0" fontId="0" fillId="0" borderId="12" xfId="0" applyBorder="1" applyAlignment="1">
      <alignment/>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34" borderId="13" xfId="0" applyFill="1" applyBorder="1" applyAlignment="1">
      <alignment wrapText="1"/>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14" xfId="0" applyFill="1" applyBorder="1" applyAlignment="1">
      <alignment horizontal="center" vertical="center" wrapText="1"/>
    </xf>
    <xf numFmtId="0" fontId="0" fillId="0" borderId="15" xfId="0" applyBorder="1" applyAlignment="1">
      <alignment vertical="center" wrapText="1"/>
    </xf>
    <xf numFmtId="0" fontId="0" fillId="36" borderId="14" xfId="0" applyFill="1" applyBorder="1" applyAlignment="1">
      <alignment horizontal="center" vertical="center" wrapText="1"/>
    </xf>
    <xf numFmtId="0" fontId="53" fillId="36" borderId="10" xfId="0" applyFont="1" applyFill="1" applyBorder="1" applyAlignment="1">
      <alignment horizontal="center" vertical="center" wrapText="1"/>
    </xf>
    <xf numFmtId="0" fontId="0" fillId="36" borderId="10" xfId="0" applyFill="1" applyBorder="1" applyAlignment="1">
      <alignment horizontal="center" vertical="center" wrapText="1"/>
    </xf>
    <xf numFmtId="0" fontId="0" fillId="36" borderId="10" xfId="0" applyFill="1" applyBorder="1" applyAlignment="1">
      <alignment vertical="center" wrapText="1"/>
    </xf>
    <xf numFmtId="0" fontId="0" fillId="36" borderId="10" xfId="0" applyFill="1" applyBorder="1" applyAlignment="1">
      <alignment wrapText="1"/>
    </xf>
    <xf numFmtId="0" fontId="0" fillId="36" borderId="10" xfId="0" applyFont="1" applyFill="1" applyBorder="1" applyAlignment="1">
      <alignment horizontal="center" vertical="center" wrapText="1"/>
    </xf>
    <xf numFmtId="0" fontId="0" fillId="36" borderId="10" xfId="0" applyFill="1" applyBorder="1" applyAlignment="1">
      <alignment horizontal="center" vertical="center"/>
    </xf>
    <xf numFmtId="0" fontId="0" fillId="36" borderId="16" xfId="0" applyFill="1" applyBorder="1" applyAlignment="1">
      <alignment horizontal="center" vertical="center" wrapText="1"/>
    </xf>
    <xf numFmtId="0" fontId="53" fillId="36" borderId="17" xfId="0" applyFont="1" applyFill="1" applyBorder="1" applyAlignment="1">
      <alignment horizontal="center" vertical="center" wrapText="1"/>
    </xf>
    <xf numFmtId="0" fontId="0" fillId="36" borderId="17" xfId="0" applyFill="1" applyBorder="1" applyAlignment="1">
      <alignment horizontal="center" vertical="center" wrapText="1"/>
    </xf>
    <xf numFmtId="0" fontId="0" fillId="36" borderId="17" xfId="0" applyFill="1" applyBorder="1" applyAlignment="1">
      <alignment vertical="center" wrapText="1"/>
    </xf>
    <xf numFmtId="0" fontId="0" fillId="36" borderId="17" xfId="0" applyFill="1" applyBorder="1" applyAlignment="1">
      <alignment wrapText="1"/>
    </xf>
    <xf numFmtId="0" fontId="0" fillId="36" borderId="17" xfId="0" applyFill="1" applyBorder="1" applyAlignment="1">
      <alignment horizontal="center" vertical="center"/>
    </xf>
    <xf numFmtId="0" fontId="0" fillId="36" borderId="17" xfId="0" applyFill="1" applyBorder="1" applyAlignment="1" quotePrefix="1">
      <alignment horizontal="center" vertical="center"/>
    </xf>
    <xf numFmtId="0" fontId="52" fillId="36" borderId="18" xfId="0" applyFont="1" applyFill="1" applyBorder="1" applyAlignment="1">
      <alignment vertical="center" wrapText="1"/>
    </xf>
    <xf numFmtId="0" fontId="0" fillId="36" borderId="15" xfId="0" applyFill="1" applyBorder="1" applyAlignment="1">
      <alignment vertical="center" wrapText="1"/>
    </xf>
    <xf numFmtId="0" fontId="0" fillId="36" borderId="19" xfId="0" applyFill="1" applyBorder="1" applyAlignment="1">
      <alignment horizontal="center" vertical="center" wrapText="1"/>
    </xf>
    <xf numFmtId="0" fontId="53" fillId="36" borderId="19" xfId="0" applyFont="1" applyFill="1" applyBorder="1" applyAlignment="1">
      <alignment horizontal="center" vertical="center" wrapText="1"/>
    </xf>
    <xf numFmtId="0" fontId="0" fillId="36" borderId="19" xfId="0" applyFill="1" applyBorder="1" applyAlignment="1">
      <alignment vertical="center" wrapText="1"/>
    </xf>
    <xf numFmtId="0" fontId="0" fillId="36" borderId="20" xfId="0" applyFill="1" applyBorder="1" applyAlignment="1">
      <alignment wrapText="1"/>
    </xf>
    <xf numFmtId="0" fontId="0" fillId="36" borderId="10" xfId="0" applyFill="1" applyBorder="1" applyAlignment="1" quotePrefix="1">
      <alignment horizontal="center" vertical="center"/>
    </xf>
    <xf numFmtId="0" fontId="0" fillId="0" borderId="19" xfId="0" applyFill="1" applyBorder="1" applyAlignment="1">
      <alignment horizontal="center" vertical="center" wrapText="1"/>
    </xf>
    <xf numFmtId="0" fontId="0" fillId="0" borderId="11" xfId="0"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0" fillId="0" borderId="21" xfId="0" applyFill="1" applyBorder="1" applyAlignment="1">
      <alignment horizontal="center" vertical="center" wrapText="1"/>
    </xf>
    <xf numFmtId="0" fontId="10" fillId="0" borderId="10" xfId="0" applyFont="1" applyBorder="1" applyAlignment="1">
      <alignment vertical="center" wrapText="1"/>
    </xf>
    <xf numFmtId="0" fontId="0" fillId="0" borderId="10" xfId="0" applyBorder="1" applyAlignment="1">
      <alignment horizontal="left" vertical="top" wrapText="1"/>
    </xf>
    <xf numFmtId="0" fontId="53" fillId="0" borderId="10" xfId="0" applyFont="1" applyBorder="1" applyAlignment="1">
      <alignment horizontal="left" vertical="top" wrapText="1"/>
    </xf>
    <xf numFmtId="0" fontId="0" fillId="0" borderId="10" xfId="0" applyFill="1" applyBorder="1" applyAlignment="1" quotePrefix="1">
      <alignment horizontal="left" vertical="top" wrapText="1"/>
    </xf>
    <xf numFmtId="0" fontId="0" fillId="0" borderId="10" xfId="0" applyBorder="1" applyAlignment="1" quotePrefix="1">
      <alignment horizontal="left" vertical="top" wrapText="1"/>
    </xf>
    <xf numFmtId="0" fontId="0" fillId="0" borderId="10" xfId="0" applyFill="1" applyBorder="1" applyAlignment="1">
      <alignment horizontal="left" vertical="top" wrapText="1"/>
    </xf>
    <xf numFmtId="0" fontId="0" fillId="33" borderId="10" xfId="0" applyFill="1" applyBorder="1" applyAlignment="1">
      <alignment horizontal="left" vertical="top" wrapText="1"/>
    </xf>
    <xf numFmtId="0" fontId="0" fillId="33" borderId="11" xfId="0" applyFill="1" applyBorder="1" applyAlignment="1" quotePrefix="1">
      <alignment horizontal="left" vertical="top" wrapText="1"/>
    </xf>
    <xf numFmtId="0" fontId="0" fillId="36" borderId="10" xfId="0" applyFill="1" applyBorder="1" applyAlignment="1" quotePrefix="1">
      <alignment horizontal="left" vertical="top" wrapText="1"/>
    </xf>
    <xf numFmtId="0" fontId="0" fillId="0" borderId="22" xfId="0" applyBorder="1" applyAlignment="1">
      <alignment horizontal="left" vertical="top" wrapText="1"/>
    </xf>
    <xf numFmtId="0" fontId="0" fillId="36" borderId="23" xfId="0" applyFill="1" applyBorder="1" applyAlignment="1">
      <alignment horizontal="left" vertical="top" wrapText="1"/>
    </xf>
    <xf numFmtId="0" fontId="0" fillId="36" borderId="24" xfId="0" applyFill="1" applyBorder="1" applyAlignment="1" quotePrefix="1">
      <alignment horizontal="left" vertical="top" wrapText="1"/>
    </xf>
    <xf numFmtId="0" fontId="0" fillId="0" borderId="23" xfId="0" applyBorder="1" applyAlignment="1">
      <alignment horizontal="left" vertical="top" wrapText="1"/>
    </xf>
    <xf numFmtId="0" fontId="0" fillId="0" borderId="11" xfId="0" applyBorder="1" applyAlignment="1">
      <alignment horizontal="left" vertical="top" wrapText="1"/>
    </xf>
    <xf numFmtId="0" fontId="0" fillId="37" borderId="10" xfId="0" applyFill="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wrapText="1"/>
    </xf>
    <xf numFmtId="0" fontId="9" fillId="0" borderId="10" xfId="0" applyFont="1" applyBorder="1" applyAlignment="1">
      <alignment vertical="center" wrapText="1"/>
    </xf>
    <xf numFmtId="0" fontId="9" fillId="0" borderId="10" xfId="0" applyFont="1" applyBorder="1" applyAlignment="1">
      <alignment vertical="center" wrapText="1"/>
    </xf>
    <xf numFmtId="0" fontId="57" fillId="0" borderId="0" xfId="0" applyFont="1" applyAlignment="1">
      <alignment/>
    </xf>
    <xf numFmtId="0" fontId="58" fillId="0" borderId="10" xfId="0" applyFont="1" applyFill="1" applyBorder="1" applyAlignment="1">
      <alignment vertical="center" wrapText="1"/>
    </xf>
    <xf numFmtId="0" fontId="0" fillId="34" borderId="12" xfId="0" applyFill="1" applyBorder="1" applyAlignment="1">
      <alignment wrapText="1"/>
    </xf>
    <xf numFmtId="0" fontId="0" fillId="34" borderId="17" xfId="0" applyFill="1" applyBorder="1" applyAlignment="1">
      <alignment wrapText="1"/>
    </xf>
    <xf numFmtId="0" fontId="52" fillId="0" borderId="10" xfId="0" applyFont="1" applyFill="1" applyBorder="1" applyAlignment="1">
      <alignment horizontal="center" vertical="center" wrapText="1"/>
    </xf>
    <xf numFmtId="0" fontId="52" fillId="0" borderId="10" xfId="0" applyFont="1" applyFill="1" applyBorder="1" applyAlignment="1">
      <alignment horizontal="center" vertical="center"/>
    </xf>
    <xf numFmtId="0" fontId="52" fillId="0" borderId="10" xfId="0" applyFont="1" applyFill="1" applyBorder="1" applyAlignment="1">
      <alignment horizontal="left" vertical="top" wrapText="1"/>
    </xf>
    <xf numFmtId="0" fontId="9" fillId="0" borderId="10" xfId="0" applyFont="1" applyFill="1" applyBorder="1" applyAlignment="1">
      <alignment vertical="center" wrapText="1"/>
    </xf>
    <xf numFmtId="0" fontId="0" fillId="0" borderId="23" xfId="0" applyBorder="1" applyAlignment="1">
      <alignment horizontal="center" vertical="center"/>
    </xf>
    <xf numFmtId="0" fontId="52" fillId="0" borderId="19" xfId="0" applyFont="1" applyFill="1" applyBorder="1" applyAlignment="1">
      <alignment horizontal="left" vertical="top" wrapText="1"/>
    </xf>
    <xf numFmtId="49" fontId="0" fillId="0" borderId="10" xfId="0" applyNumberFormat="1" applyFill="1" applyBorder="1" applyAlignment="1">
      <alignment/>
    </xf>
    <xf numFmtId="49" fontId="0" fillId="0" borderId="0" xfId="0" applyNumberFormat="1" applyBorder="1" applyAlignment="1">
      <alignment/>
    </xf>
    <xf numFmtId="49" fontId="0" fillId="0" borderId="0" xfId="0" applyNumberFormat="1" applyAlignment="1">
      <alignment horizontal="center" vertical="center" wrapText="1"/>
    </xf>
    <xf numFmtId="49" fontId="0" fillId="0" borderId="0" xfId="0" applyNumberFormat="1" applyAlignment="1">
      <alignment/>
    </xf>
    <xf numFmtId="49" fontId="0" fillId="0" borderId="10" xfId="0" applyNumberFormat="1" applyBorder="1" applyAlignment="1">
      <alignment/>
    </xf>
    <xf numFmtId="0" fontId="0" fillId="0" borderId="0" xfId="0" applyAlignment="1">
      <alignment vertical="top"/>
    </xf>
    <xf numFmtId="0" fontId="0" fillId="0" borderId="0" xfId="0" applyAlignment="1">
      <alignment vertical="top" wrapText="1"/>
    </xf>
    <xf numFmtId="0" fontId="0" fillId="0" borderId="10" xfId="0" applyBorder="1" applyAlignment="1">
      <alignment horizontal="center" vertical="top" wrapText="1"/>
    </xf>
    <xf numFmtId="0" fontId="0" fillId="16" borderId="10" xfId="0" applyFill="1" applyBorder="1" applyAlignment="1">
      <alignment horizontal="left" vertical="top" wrapText="1"/>
    </xf>
    <xf numFmtId="0" fontId="0" fillId="38" borderId="10" xfId="0" applyFill="1" applyBorder="1" applyAlignment="1">
      <alignment horizontal="left" vertical="top" wrapText="1"/>
    </xf>
    <xf numFmtId="0" fontId="0" fillId="3" borderId="10" xfId="0" applyFill="1" applyBorder="1" applyAlignment="1">
      <alignment horizontal="left" vertical="top" wrapText="1"/>
    </xf>
    <xf numFmtId="0" fontId="0" fillId="7" borderId="10" xfId="0" applyFill="1" applyBorder="1" applyAlignment="1">
      <alignment horizontal="left" vertical="top" wrapText="1"/>
    </xf>
    <xf numFmtId="0" fontId="53" fillId="0" borderId="10" xfId="0" applyFont="1" applyBorder="1" applyAlignment="1">
      <alignment horizontal="center" vertical="top" wrapText="1"/>
    </xf>
    <xf numFmtId="0" fontId="53" fillId="0" borderId="0" xfId="0" applyFont="1" applyFill="1" applyBorder="1" applyAlignment="1">
      <alignment horizontal="center" vertical="top" wrapText="1"/>
    </xf>
    <xf numFmtId="0" fontId="0" fillId="0" borderId="10" xfId="0" applyBorder="1" applyAlignment="1">
      <alignment vertical="top" wrapText="1"/>
    </xf>
    <xf numFmtId="0" fontId="59" fillId="0" borderId="0" xfId="0" applyFont="1" applyAlignment="1">
      <alignment vertical="top"/>
    </xf>
    <xf numFmtId="0" fontId="60" fillId="0" borderId="0" xfId="0" applyFont="1" applyAlignment="1">
      <alignment vertical="top"/>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
    <dxf>
      <fill>
        <patternFill>
          <bgColor theme="5" tint="0.7999799847602844"/>
        </patternFill>
      </fill>
    </dxf>
    <dxf>
      <fill>
        <patternFill>
          <bgColor theme="9" tint="0.7999799847602844"/>
        </patternFill>
      </fill>
    </dxf>
    <dxf>
      <fill>
        <patternFill>
          <bgColor theme="5" tint="0.7999799847602844"/>
        </patternFill>
      </fill>
    </dxf>
    <dxf>
      <fill>
        <patternFill>
          <bgColor theme="6" tint="0.3999499976634979"/>
        </patternFill>
      </fill>
    </dxf>
    <dxf>
      <fill>
        <patternFill>
          <bgColor rgb="FFFFFF99"/>
        </patternFill>
      </fill>
    </dxf>
    <dxf>
      <fill>
        <patternFill>
          <bgColor rgb="FFFFCC99"/>
        </patternFill>
      </fill>
    </dxf>
    <dxf>
      <fill>
        <patternFill>
          <bgColor theme="6" tint="0.3999499976634979"/>
        </patternFill>
      </fill>
    </dxf>
    <dxf>
      <fill>
        <patternFill>
          <bgColor rgb="FFFFFF99"/>
        </patternFill>
      </fill>
    </dxf>
    <dxf>
      <fill>
        <patternFill>
          <bgColor rgb="FFFFCC99"/>
        </patternFill>
      </fill>
    </dxf>
    <dxf>
      <fill>
        <patternFill>
          <bgColor theme="6" tint="0.3999499976634979"/>
        </patternFill>
      </fill>
    </dxf>
    <dxf>
      <fill>
        <patternFill>
          <bgColor rgb="FFFFFF99"/>
        </patternFill>
      </fill>
    </dxf>
    <dxf>
      <fill>
        <patternFill>
          <bgColor rgb="FFFFCC99"/>
        </patternFill>
      </fill>
    </dxf>
    <dxf>
      <fill>
        <patternFill>
          <bgColor theme="8"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6"/>
  <sheetViews>
    <sheetView zoomScalePageLayoutView="0" workbookViewId="0" topLeftCell="A4">
      <selection activeCell="A7" sqref="A7"/>
    </sheetView>
  </sheetViews>
  <sheetFormatPr defaultColWidth="9.140625" defaultRowHeight="15"/>
  <cols>
    <col min="1" max="1" width="40.7109375" style="120" customWidth="1"/>
    <col min="2" max="2" width="20.00390625" style="121" customWidth="1"/>
    <col min="3" max="3" width="46.421875" style="121" customWidth="1"/>
    <col min="4" max="4" width="68.00390625" style="121" customWidth="1"/>
  </cols>
  <sheetData>
    <row r="1" ht="15">
      <c r="A1" s="130" t="s">
        <v>886</v>
      </c>
    </row>
    <row r="3" spans="1:2" ht="120" customHeight="1">
      <c r="A3" s="132" t="s">
        <v>885</v>
      </c>
      <c r="B3" s="132"/>
    </row>
    <row r="4" ht="15">
      <c r="A4" s="121"/>
    </row>
    <row r="5" ht="15">
      <c r="A5" s="122" t="s">
        <v>423</v>
      </c>
    </row>
    <row r="6" ht="75">
      <c r="A6" s="123" t="s">
        <v>434</v>
      </c>
    </row>
    <row r="7" ht="75">
      <c r="A7" s="124" t="s">
        <v>887</v>
      </c>
    </row>
    <row r="8" ht="45">
      <c r="A8" s="125" t="s">
        <v>486</v>
      </c>
    </row>
    <row r="9" ht="105">
      <c r="A9" s="126" t="s">
        <v>435</v>
      </c>
    </row>
    <row r="11" ht="15">
      <c r="A11" s="131" t="s">
        <v>884</v>
      </c>
    </row>
    <row r="12" spans="1:4" ht="15">
      <c r="A12" s="127" t="s">
        <v>7</v>
      </c>
      <c r="B12" s="129"/>
      <c r="C12" s="129"/>
      <c r="D12" s="129"/>
    </row>
    <row r="13" spans="1:4" ht="60">
      <c r="A13" s="127" t="s">
        <v>14</v>
      </c>
      <c r="B13" s="129" t="s">
        <v>500</v>
      </c>
      <c r="C13" s="129" t="s">
        <v>502</v>
      </c>
      <c r="D13" s="129"/>
    </row>
    <row r="14" spans="1:4" ht="15">
      <c r="A14" s="127" t="s">
        <v>16</v>
      </c>
      <c r="B14" s="129" t="s">
        <v>501</v>
      </c>
      <c r="C14" s="129"/>
      <c r="D14" s="129"/>
    </row>
    <row r="15" spans="1:4" ht="60">
      <c r="A15" s="127" t="s">
        <v>10</v>
      </c>
      <c r="B15" s="129" t="s">
        <v>494</v>
      </c>
      <c r="C15" s="129" t="s">
        <v>503</v>
      </c>
      <c r="D15" s="129" t="s">
        <v>509</v>
      </c>
    </row>
    <row r="16" spans="1:4" ht="75">
      <c r="A16" s="127" t="s">
        <v>11</v>
      </c>
      <c r="B16" s="129" t="s">
        <v>495</v>
      </c>
      <c r="C16" s="129" t="s">
        <v>504</v>
      </c>
      <c r="D16" s="129" t="s">
        <v>510</v>
      </c>
    </row>
    <row r="17" spans="1:4" ht="45">
      <c r="A17" s="127" t="s">
        <v>8</v>
      </c>
      <c r="B17" s="129" t="s">
        <v>496</v>
      </c>
      <c r="C17" s="129" t="s">
        <v>505</v>
      </c>
      <c r="D17" s="129" t="s">
        <v>511</v>
      </c>
    </row>
    <row r="18" spans="1:4" ht="45">
      <c r="A18" s="127" t="s">
        <v>9</v>
      </c>
      <c r="B18" s="129" t="s">
        <v>497</v>
      </c>
      <c r="C18" s="129" t="s">
        <v>506</v>
      </c>
      <c r="D18" s="129" t="s">
        <v>512</v>
      </c>
    </row>
    <row r="19" spans="1:4" ht="90">
      <c r="A19" s="127" t="s">
        <v>12</v>
      </c>
      <c r="B19" s="129" t="s">
        <v>498</v>
      </c>
      <c r="C19" s="129" t="s">
        <v>507</v>
      </c>
      <c r="D19" s="129" t="s">
        <v>508</v>
      </c>
    </row>
    <row r="20" spans="1:4" ht="15">
      <c r="A20" s="127" t="s">
        <v>13</v>
      </c>
      <c r="B20" s="129" t="s">
        <v>499</v>
      </c>
      <c r="C20" s="129"/>
      <c r="D20" s="129"/>
    </row>
    <row r="21" spans="1:4" ht="15">
      <c r="A21" s="127" t="s">
        <v>5</v>
      </c>
      <c r="B21" s="129"/>
      <c r="C21" s="129"/>
      <c r="D21" s="129"/>
    </row>
    <row r="26" ht="15">
      <c r="A26" s="128"/>
    </row>
  </sheetData>
  <sheetProtection/>
  <mergeCells count="1">
    <mergeCell ref="A3:B3"/>
  </mergeCell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2:A5"/>
  <sheetViews>
    <sheetView zoomScalePageLayoutView="0" workbookViewId="0" topLeftCell="A1">
      <selection activeCell="A8" sqref="A8"/>
    </sheetView>
  </sheetViews>
  <sheetFormatPr defaultColWidth="9.140625" defaultRowHeight="15"/>
  <cols>
    <col min="1" max="1" width="173.57421875" style="12" customWidth="1"/>
  </cols>
  <sheetData>
    <row r="2" ht="60">
      <c r="A2" s="12" t="s">
        <v>239</v>
      </c>
    </row>
    <row r="3" ht="38.25">
      <c r="A3" s="13" t="s">
        <v>240</v>
      </c>
    </row>
    <row r="4" ht="33.75">
      <c r="A4" s="14" t="s">
        <v>237</v>
      </c>
    </row>
    <row r="5" ht="15">
      <c r="A5" s="14" t="s">
        <v>238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L206"/>
  <sheetViews>
    <sheetView tabSelected="1" zoomScale="80" zoomScaleNormal="80" zoomScalePageLayoutView="0" workbookViewId="0" topLeftCell="A1">
      <pane xSplit="1" ySplit="2" topLeftCell="B178" activePane="bottomRight" state="frozen"/>
      <selection pane="topLeft" activeCell="A1" sqref="A1"/>
      <selection pane="topRight" activeCell="B1" sqref="B1"/>
      <selection pane="bottomLeft" activeCell="A3" sqref="A3"/>
      <selection pane="bottomRight" activeCell="AB183" sqref="AB183"/>
    </sheetView>
  </sheetViews>
  <sheetFormatPr defaultColWidth="9.140625" defaultRowHeight="15"/>
  <cols>
    <col min="1" max="1" width="9.421875" style="118" customWidth="1"/>
    <col min="2" max="2" width="23.57421875" style="3" customWidth="1"/>
    <col min="3" max="3" width="10.7109375" style="3" customWidth="1"/>
    <col min="4" max="4" width="4.421875" style="3" customWidth="1"/>
    <col min="5" max="6" width="30.7109375" style="8" customWidth="1"/>
    <col min="7" max="7" width="4.57421875" style="3" customWidth="1"/>
    <col min="8" max="8" width="12.7109375" style="2" customWidth="1"/>
    <col min="9" max="9" width="1.7109375" style="21" customWidth="1"/>
    <col min="10" max="11" width="20.7109375" style="8" customWidth="1"/>
    <col min="12" max="12" width="1.7109375" style="21" customWidth="1"/>
    <col min="13" max="14" width="19.28125" style="22" customWidth="1"/>
    <col min="15" max="15" width="8.7109375" style="3" customWidth="1"/>
    <col min="16" max="16" width="8.140625" style="22" customWidth="1"/>
    <col min="17" max="17" width="5.7109375" style="3" customWidth="1"/>
    <col min="18" max="18" width="6.57421875" style="3" customWidth="1"/>
    <col min="19" max="19" width="5.28125" style="3" customWidth="1"/>
    <col min="20" max="20" width="5.140625" style="3" bestFit="1" customWidth="1"/>
    <col min="21" max="21" width="6.28125" style="4" bestFit="1" customWidth="1"/>
    <col min="22" max="22" width="5.7109375" style="4" customWidth="1"/>
    <col min="23" max="23" width="28.28125" style="86" customWidth="1"/>
    <col min="24" max="24" width="32.00390625" style="8" customWidth="1"/>
    <col min="25" max="27" width="9.140625" style="1" customWidth="1"/>
    <col min="28" max="28" width="36.8515625" style="12" customWidth="1"/>
    <col min="29" max="29" width="36.140625" style="0" customWidth="1"/>
    <col min="30" max="30" width="17.8515625" style="0" bestFit="1" customWidth="1"/>
  </cols>
  <sheetData>
    <row r="1" spans="1:30" s="9" customFormat="1" ht="30">
      <c r="A1" s="116"/>
      <c r="B1" s="44" t="s">
        <v>3</v>
      </c>
      <c r="C1" s="3"/>
      <c r="D1" s="3"/>
      <c r="E1" s="8"/>
      <c r="F1" s="8"/>
      <c r="G1" s="3"/>
      <c r="H1" s="2"/>
      <c r="I1" s="21"/>
      <c r="J1" s="8"/>
      <c r="K1" s="8"/>
      <c r="L1" s="21"/>
      <c r="M1" s="22"/>
      <c r="N1" s="22"/>
      <c r="O1" s="3"/>
      <c r="P1" s="22"/>
      <c r="Q1" s="3"/>
      <c r="R1" s="3"/>
      <c r="S1" s="3"/>
      <c r="T1" s="3"/>
      <c r="U1" s="4"/>
      <c r="V1" s="4"/>
      <c r="W1" s="86"/>
      <c r="X1" s="8"/>
      <c r="Y1" s="1"/>
      <c r="Z1" s="1"/>
      <c r="AA1" s="1"/>
      <c r="AB1" s="39" t="s">
        <v>489</v>
      </c>
      <c r="AC1" s="9" t="s">
        <v>513</v>
      </c>
      <c r="AD1" s="39" t="s">
        <v>921</v>
      </c>
    </row>
    <row r="2" spans="1:27" s="5" customFormat="1" ht="57" customHeight="1">
      <c r="A2" s="117" t="s">
        <v>437</v>
      </c>
      <c r="B2" s="10" t="s">
        <v>44</v>
      </c>
      <c r="C2" s="10" t="s">
        <v>0</v>
      </c>
      <c r="D2" s="10" t="s">
        <v>38</v>
      </c>
      <c r="E2" s="10" t="s">
        <v>4</v>
      </c>
      <c r="F2" s="10" t="s">
        <v>5</v>
      </c>
      <c r="G2" s="10" t="s">
        <v>47</v>
      </c>
      <c r="H2" s="10" t="s">
        <v>6</v>
      </c>
      <c r="I2" s="11"/>
      <c r="J2" s="10" t="s">
        <v>48</v>
      </c>
      <c r="K2" s="10" t="s">
        <v>49</v>
      </c>
      <c r="L2" s="11"/>
      <c r="M2" s="10" t="s">
        <v>876</v>
      </c>
      <c r="N2" s="10" t="s">
        <v>7</v>
      </c>
      <c r="O2" s="10" t="s">
        <v>14</v>
      </c>
      <c r="P2" s="10" t="s">
        <v>528</v>
      </c>
      <c r="Q2" s="10" t="s">
        <v>10</v>
      </c>
      <c r="R2" s="10" t="s">
        <v>11</v>
      </c>
      <c r="S2" s="10" t="s">
        <v>8</v>
      </c>
      <c r="T2" s="10" t="s">
        <v>9</v>
      </c>
      <c r="U2" s="10" t="s">
        <v>12</v>
      </c>
      <c r="V2" s="10" t="s">
        <v>13</v>
      </c>
      <c r="W2" s="87"/>
      <c r="X2" s="10" t="s">
        <v>5</v>
      </c>
      <c r="Y2" s="3"/>
      <c r="Z2" s="3"/>
      <c r="AA2" s="3"/>
    </row>
    <row r="3" spans="1:26" ht="150">
      <c r="A3" s="115" t="s">
        <v>687</v>
      </c>
      <c r="B3" s="19" t="s">
        <v>50</v>
      </c>
      <c r="C3" s="37" t="s">
        <v>51</v>
      </c>
      <c r="D3" s="19" t="s">
        <v>21</v>
      </c>
      <c r="E3" s="20" t="s">
        <v>52</v>
      </c>
      <c r="F3" s="20" t="s">
        <v>242</v>
      </c>
      <c r="G3" s="19">
        <v>1</v>
      </c>
      <c r="H3" s="34"/>
      <c r="J3" s="8" t="str">
        <f>IF(EXACT(C3,"xsd:ComplexType"),"Complex type. No transformation necessary (simple subtypes are translated)",IF(EXACT(C3,"xsd:anyURI"),"no transformation",IF(EXACT(C3,"ct:PersonDetailsType"),"See PersonDetails tab",IF(EXACT(C3,"xal:AddressType"),"See Address tab",IF(EXACT(C3,"ct:EDXLLocationType"),"See EDXLLocation tab","")))))</f>
        <v>Complex type. No transformation necessary (simple subtypes are translated)</v>
      </c>
      <c r="K3" s="8" t="str">
        <f>IF(EXACT(C3,"xsd:ComplexType"),"N/A",IF(EXACT(C3,"xsd:anyURI"),"The value of the ValueListURI will be specified in the TPA. Example: http://icnet-test.mitre.org/ValueList",IF(EXACT(C33,"ct:PersonDetailsType"),"See PersonDetails tab",IF(EXACT(C33,"xal:AddressType"),"See Address tab",IF(EXACT(C33,"ct:EDXLLocationType"),"See EDXLLocation tab","")))))</f>
        <v>N/A</v>
      </c>
      <c r="M3" s="22">
        <v>1</v>
      </c>
      <c r="X3" s="8" t="s">
        <v>888</v>
      </c>
      <c r="Z3" s="119"/>
    </row>
    <row r="4" spans="1:26" ht="30">
      <c r="A4" s="115" t="s">
        <v>688</v>
      </c>
      <c r="B4" s="19"/>
      <c r="C4" s="37"/>
      <c r="D4" s="19"/>
      <c r="E4" s="20"/>
      <c r="F4" s="20"/>
      <c r="G4" s="19"/>
      <c r="H4" s="34"/>
      <c r="J4" s="24" t="s">
        <v>670</v>
      </c>
      <c r="K4" s="24" t="s">
        <v>670</v>
      </c>
      <c r="M4" s="22">
        <v>2</v>
      </c>
      <c r="N4" s="22" t="s">
        <v>641</v>
      </c>
      <c r="O4" s="22" t="s">
        <v>642</v>
      </c>
      <c r="Q4" s="22"/>
      <c r="R4" s="22"/>
      <c r="S4" s="22"/>
      <c r="T4" s="22" t="s">
        <v>21</v>
      </c>
      <c r="X4" s="24" t="s">
        <v>643</v>
      </c>
      <c r="Z4" s="119"/>
    </row>
    <row r="5" spans="1:26" ht="30">
      <c r="A5" s="115" t="s">
        <v>689</v>
      </c>
      <c r="B5" s="19"/>
      <c r="C5" s="37"/>
      <c r="D5" s="19"/>
      <c r="E5" s="20"/>
      <c r="F5" s="20"/>
      <c r="G5" s="19"/>
      <c r="H5" s="34"/>
      <c r="J5" s="24" t="s">
        <v>645</v>
      </c>
      <c r="K5" s="24" t="s">
        <v>519</v>
      </c>
      <c r="M5" s="22">
        <v>3</v>
      </c>
      <c r="N5" s="22" t="s">
        <v>644</v>
      </c>
      <c r="O5" s="22" t="s">
        <v>646</v>
      </c>
      <c r="Q5" s="22" t="s">
        <v>647</v>
      </c>
      <c r="R5" s="22"/>
      <c r="S5" s="22" t="s">
        <v>19</v>
      </c>
      <c r="T5" s="22" t="s">
        <v>21</v>
      </c>
      <c r="X5" s="24"/>
      <c r="Z5" s="119"/>
    </row>
    <row r="6" spans="1:24" ht="29.25" customHeight="1">
      <c r="A6" s="115" t="s">
        <v>690</v>
      </c>
      <c r="B6" s="19"/>
      <c r="C6" s="37"/>
      <c r="D6" s="19"/>
      <c r="E6" s="20"/>
      <c r="F6" s="20"/>
      <c r="G6" s="19"/>
      <c r="H6" s="34"/>
      <c r="J6" s="24" t="s">
        <v>651</v>
      </c>
      <c r="K6" s="24" t="s">
        <v>519</v>
      </c>
      <c r="M6" s="22">
        <v>4</v>
      </c>
      <c r="N6" s="22" t="s">
        <v>648</v>
      </c>
      <c r="O6" s="22" t="s">
        <v>649</v>
      </c>
      <c r="Q6" s="22" t="s">
        <v>650</v>
      </c>
      <c r="R6" s="22"/>
      <c r="S6" s="22" t="s">
        <v>19</v>
      </c>
      <c r="T6" s="22" t="s">
        <v>21</v>
      </c>
      <c r="X6" s="24"/>
    </row>
    <row r="7" spans="1:24" ht="60">
      <c r="A7" s="115" t="s">
        <v>691</v>
      </c>
      <c r="B7" s="19" t="s">
        <v>57</v>
      </c>
      <c r="C7" s="37" t="s">
        <v>54</v>
      </c>
      <c r="D7" s="19" t="s">
        <v>1</v>
      </c>
      <c r="E7" s="20" t="s">
        <v>244</v>
      </c>
      <c r="F7" s="20" t="s">
        <v>270</v>
      </c>
      <c r="G7" s="19" t="s">
        <v>58</v>
      </c>
      <c r="H7" s="34"/>
      <c r="J7" s="24" t="s">
        <v>668</v>
      </c>
      <c r="K7" s="24" t="s">
        <v>515</v>
      </c>
      <c r="M7" s="22">
        <v>5</v>
      </c>
      <c r="N7" s="22" t="s">
        <v>669</v>
      </c>
      <c r="O7" s="22" t="s">
        <v>640</v>
      </c>
      <c r="Q7" s="22"/>
      <c r="R7" s="22" t="s">
        <v>39</v>
      </c>
      <c r="S7" s="22" t="s">
        <v>40</v>
      </c>
      <c r="T7" s="22" t="s">
        <v>1</v>
      </c>
      <c r="V7" s="15" t="s">
        <v>430</v>
      </c>
      <c r="W7" s="89"/>
      <c r="X7" s="24"/>
    </row>
    <row r="8" spans="1:24" ht="30">
      <c r="A8" s="115" t="s">
        <v>692</v>
      </c>
      <c r="B8" s="19"/>
      <c r="C8" s="37"/>
      <c r="D8" s="19"/>
      <c r="E8" s="20"/>
      <c r="F8" s="20"/>
      <c r="G8" s="19"/>
      <c r="H8" s="34"/>
      <c r="J8" s="24" t="s">
        <v>654</v>
      </c>
      <c r="K8" s="24" t="s">
        <v>519</v>
      </c>
      <c r="M8" s="22">
        <v>6</v>
      </c>
      <c r="N8" s="22" t="s">
        <v>652</v>
      </c>
      <c r="O8" s="22" t="s">
        <v>653</v>
      </c>
      <c r="Q8" s="22"/>
      <c r="R8" s="22"/>
      <c r="S8" s="22" t="s">
        <v>418</v>
      </c>
      <c r="T8" s="22" t="s">
        <v>21</v>
      </c>
      <c r="X8" s="24" t="s">
        <v>623</v>
      </c>
    </row>
    <row r="9" spans="1:24" ht="47.25" customHeight="1">
      <c r="A9" s="115" t="s">
        <v>693</v>
      </c>
      <c r="B9" s="19"/>
      <c r="C9" s="37"/>
      <c r="D9" s="19"/>
      <c r="E9" s="20"/>
      <c r="F9" s="20"/>
      <c r="G9" s="19"/>
      <c r="H9" s="34"/>
      <c r="J9" s="24" t="s">
        <v>889</v>
      </c>
      <c r="K9" s="24" t="s">
        <v>519</v>
      </c>
      <c r="M9" s="22">
        <v>7</v>
      </c>
      <c r="N9" s="22" t="s">
        <v>657</v>
      </c>
      <c r="O9" s="22" t="s">
        <v>658</v>
      </c>
      <c r="Q9" s="22"/>
      <c r="R9" s="22"/>
      <c r="S9" s="22" t="s">
        <v>659</v>
      </c>
      <c r="T9" s="22" t="s">
        <v>21</v>
      </c>
      <c r="X9" s="24" t="s">
        <v>890</v>
      </c>
    </row>
    <row r="10" spans="1:24" ht="120">
      <c r="A10" s="115" t="s">
        <v>694</v>
      </c>
      <c r="B10" s="19" t="s">
        <v>53</v>
      </c>
      <c r="C10" s="37" t="s">
        <v>54</v>
      </c>
      <c r="D10" s="19" t="s">
        <v>21</v>
      </c>
      <c r="E10" s="20" t="s">
        <v>243</v>
      </c>
      <c r="F10" s="20" t="s">
        <v>410</v>
      </c>
      <c r="G10" s="19">
        <v>1</v>
      </c>
      <c r="H10" s="34"/>
      <c r="J10" s="24" t="s">
        <v>514</v>
      </c>
      <c r="K10" s="24" t="s">
        <v>515</v>
      </c>
      <c r="M10" s="22">
        <v>8</v>
      </c>
      <c r="N10" s="22" t="s">
        <v>425</v>
      </c>
      <c r="O10" s="22" t="s">
        <v>426</v>
      </c>
      <c r="Q10" s="22" t="s">
        <v>427</v>
      </c>
      <c r="R10" s="22" t="s">
        <v>428</v>
      </c>
      <c r="S10" s="22" t="s">
        <v>19</v>
      </c>
      <c r="T10" s="22" t="s">
        <v>21</v>
      </c>
      <c r="X10" s="24" t="s">
        <v>429</v>
      </c>
    </row>
    <row r="11" spans="1:24" ht="30">
      <c r="A11" s="115" t="s">
        <v>695</v>
      </c>
      <c r="B11" s="19"/>
      <c r="C11" s="37"/>
      <c r="D11" s="19"/>
      <c r="E11" s="20"/>
      <c r="F11" s="20"/>
      <c r="G11" s="19"/>
      <c r="H11" s="34"/>
      <c r="J11" s="24" t="s">
        <v>666</v>
      </c>
      <c r="K11" s="24" t="s">
        <v>519</v>
      </c>
      <c r="M11" s="22">
        <v>9</v>
      </c>
      <c r="N11" s="22" t="s">
        <v>660</v>
      </c>
      <c r="O11" s="22" t="s">
        <v>662</v>
      </c>
      <c r="Q11" s="22"/>
      <c r="R11" s="22"/>
      <c r="S11" s="22" t="s">
        <v>664</v>
      </c>
      <c r="T11" s="22" t="s">
        <v>21</v>
      </c>
      <c r="X11" s="24"/>
    </row>
    <row r="12" spans="1:24" ht="30">
      <c r="A12" s="115" t="s">
        <v>696</v>
      </c>
      <c r="B12" s="22"/>
      <c r="C12" s="22"/>
      <c r="D12" s="22"/>
      <c r="E12" s="24"/>
      <c r="F12" s="24"/>
      <c r="G12" s="22"/>
      <c r="J12" s="24" t="s">
        <v>667</v>
      </c>
      <c r="K12" s="24" t="s">
        <v>519</v>
      </c>
      <c r="M12" s="22">
        <v>10</v>
      </c>
      <c r="N12" s="22" t="s">
        <v>661</v>
      </c>
      <c r="O12" s="22" t="s">
        <v>663</v>
      </c>
      <c r="Q12" s="22"/>
      <c r="R12" s="22"/>
      <c r="S12" s="22" t="s">
        <v>665</v>
      </c>
      <c r="T12" s="22" t="s">
        <v>21</v>
      </c>
      <c r="X12" s="24"/>
    </row>
    <row r="13" spans="1:25" ht="75">
      <c r="A13" s="115" t="s">
        <v>697</v>
      </c>
      <c r="B13" s="19" t="s">
        <v>59</v>
      </c>
      <c r="C13" s="37" t="s">
        <v>51</v>
      </c>
      <c r="D13" s="19" t="s">
        <v>21</v>
      </c>
      <c r="E13" s="20" t="s">
        <v>60</v>
      </c>
      <c r="F13" s="20" t="s">
        <v>245</v>
      </c>
      <c r="G13" s="19">
        <v>1</v>
      </c>
      <c r="H13" s="34"/>
      <c r="J13" s="24" t="str">
        <f>IF(EXACT(C13,"xsd:ComplexType"),"Complex type. No transformation necessary (simple subtypes are translated)",IF(EXACT(C13,"xsd:anyURI"),"no transformation",IF(EXACT(C13,"ct:PersonDetailsType"),"See PersonDetails tab",IF(EXACT(C13,"xal:AddressType"),"See Address tab",IF(EXACT(C13,"ct:EDXLLocationType"),"See EDXLLocation tab","")))))</f>
        <v>Complex type. No transformation necessary (simple subtypes are translated)</v>
      </c>
      <c r="K13" s="24" t="str">
        <f>IF(EXACT(C13,"xsd:ComplexType"),"N/A",IF(EXACT(C13,"xsd:anyURI"),"The value of the ValueListURI will be specified in the TPA. Example: http://icnet-test.mitre.org/ValueList",IF(EXACT(C36,"ct:PersonDetailsType"),"See PersonDetails tab",IF(EXACT(C36,"xal:AddressType"),"See Address tab",IF(EXACT(C36,"ct:EDXLLocationType"),"See EDXLLocation tab","")))))</f>
        <v>N/A</v>
      </c>
      <c r="M13" s="22">
        <v>11</v>
      </c>
      <c r="N13" s="22" t="s">
        <v>671</v>
      </c>
      <c r="O13" s="3" t="s">
        <v>672</v>
      </c>
      <c r="Y13" s="119"/>
    </row>
    <row r="14" spans="1:25" ht="221.25">
      <c r="A14" s="115" t="s">
        <v>698</v>
      </c>
      <c r="B14" s="19" t="s">
        <v>61</v>
      </c>
      <c r="C14" s="37" t="s">
        <v>51</v>
      </c>
      <c r="D14" s="19" t="s">
        <v>21</v>
      </c>
      <c r="E14" s="20" t="s">
        <v>36</v>
      </c>
      <c r="F14" s="20" t="s">
        <v>246</v>
      </c>
      <c r="G14" s="19" t="s">
        <v>62</v>
      </c>
      <c r="H14" s="34"/>
      <c r="J14" s="24" t="s">
        <v>517</v>
      </c>
      <c r="K14" s="24" t="s">
        <v>516</v>
      </c>
      <c r="M14" s="22">
        <v>12</v>
      </c>
      <c r="N14" s="22" t="s">
        <v>518</v>
      </c>
      <c r="O14" s="3" t="s">
        <v>15</v>
      </c>
      <c r="S14" s="3" t="s">
        <v>18</v>
      </c>
      <c r="T14" s="3" t="s">
        <v>21</v>
      </c>
      <c r="U14" s="22" t="s">
        <v>22</v>
      </c>
      <c r="V14" s="22"/>
      <c r="Y14" s="119"/>
    </row>
    <row r="15" spans="1:29" ht="180">
      <c r="A15" s="115" t="s">
        <v>699</v>
      </c>
      <c r="B15" s="19" t="s">
        <v>63</v>
      </c>
      <c r="C15" s="37" t="s">
        <v>54</v>
      </c>
      <c r="D15" s="19" t="s">
        <v>21</v>
      </c>
      <c r="E15" s="20" t="s">
        <v>37</v>
      </c>
      <c r="F15" s="20" t="s">
        <v>411</v>
      </c>
      <c r="G15" s="19">
        <v>1</v>
      </c>
      <c r="H15" s="34"/>
      <c r="J15" s="24" t="s">
        <v>515</v>
      </c>
      <c r="K15" s="24" t="s">
        <v>515</v>
      </c>
      <c r="M15" s="22">
        <v>13</v>
      </c>
      <c r="N15" s="22" t="s">
        <v>522</v>
      </c>
      <c r="O15" s="22" t="s">
        <v>17</v>
      </c>
      <c r="P15" s="22" t="s">
        <v>529</v>
      </c>
      <c r="R15" s="3" t="s">
        <v>20</v>
      </c>
      <c r="S15" s="3" t="s">
        <v>19</v>
      </c>
      <c r="T15" s="3" t="s">
        <v>21</v>
      </c>
      <c r="U15" s="22"/>
      <c r="V15" s="22"/>
      <c r="X15" s="24" t="s">
        <v>46</v>
      </c>
      <c r="AC15" t="s">
        <v>535</v>
      </c>
    </row>
    <row r="16" spans="1:29" s="16" customFormat="1" ht="165">
      <c r="A16" s="115" t="s">
        <v>700</v>
      </c>
      <c r="B16" s="19" t="s">
        <v>64</v>
      </c>
      <c r="C16" s="37" t="s">
        <v>51</v>
      </c>
      <c r="D16" s="19" t="s">
        <v>21</v>
      </c>
      <c r="E16" s="20"/>
      <c r="F16" s="20" t="s">
        <v>241</v>
      </c>
      <c r="G16" s="19">
        <v>1</v>
      </c>
      <c r="H16" s="34"/>
      <c r="I16" s="43"/>
      <c r="J16" s="24" t="s">
        <v>525</v>
      </c>
      <c r="K16" s="24" t="s">
        <v>526</v>
      </c>
      <c r="L16" s="43"/>
      <c r="M16" s="22">
        <v>14</v>
      </c>
      <c r="N16" s="19" t="s">
        <v>523</v>
      </c>
      <c r="O16" s="19" t="s">
        <v>520</v>
      </c>
      <c r="P16" s="19" t="s">
        <v>530</v>
      </c>
      <c r="Q16" s="19"/>
      <c r="R16" s="19"/>
      <c r="S16" s="19" t="s">
        <v>30</v>
      </c>
      <c r="T16" s="19" t="s">
        <v>31</v>
      </c>
      <c r="U16" s="19"/>
      <c r="V16" s="46" t="s">
        <v>32</v>
      </c>
      <c r="W16" s="88"/>
      <c r="X16" s="20" t="s">
        <v>521</v>
      </c>
      <c r="Y16" s="7"/>
      <c r="Z16" s="7"/>
      <c r="AA16" s="7"/>
      <c r="AB16" s="40"/>
      <c r="AC16" s="45"/>
    </row>
    <row r="17" spans="1:28" s="16" customFormat="1" ht="100.5" customHeight="1">
      <c r="A17" s="115" t="s">
        <v>701</v>
      </c>
      <c r="B17" s="19" t="s">
        <v>65</v>
      </c>
      <c r="C17" s="37" t="s">
        <v>66</v>
      </c>
      <c r="D17" s="19" t="s">
        <v>21</v>
      </c>
      <c r="E17" s="20"/>
      <c r="F17" s="20"/>
      <c r="G17" s="19">
        <v>1</v>
      </c>
      <c r="H17" s="34"/>
      <c r="I17" s="21"/>
      <c r="J17" s="24" t="str">
        <f>IF(EXACT(C17,"xsd:ComplexType"),"Complex type. No transformation necessary (simple subtypes are translated)",IF(EXACT(C17,"xsd:anyURI"),"no transformation",IF(EXACT(C17,"ct:PersonDetailsType"),"See PersonDetails tab",IF(EXACT(C17,"xal:AddressType"),"See Address tab",IF(EXACT(C17,"ct:EDXLLocationType"),"See EDXLLocation tab","")))))</f>
        <v>no transformation</v>
      </c>
      <c r="K17" s="24" t="str">
        <f>IF(EXACT(C17,"xsd:ComplexType"),"N/A",IF(EXACT(C17,"xsd:anyURI"),"The value of the ValueListURI will be specified in the TPA. Example: http://icnet-test.mitre.org/ValueList",IF(EXACT(#REF!,"ct:PersonDetailsType"),"See PersonDetails tab",IF(EXACT(#REF!,"xal:AddressType"),"See Address tab",IF(EXACT(#REF!,"ct:EDXLLocationType"),"See EDXLLocation tab","")))))</f>
        <v>The value of the ValueListURI will be specified in the TPA. Example: http://icnet-test.mitre.org/ValueList</v>
      </c>
      <c r="L17" s="21"/>
      <c r="M17" s="22">
        <v>15</v>
      </c>
      <c r="N17" s="6"/>
      <c r="O17" s="6"/>
      <c r="P17" s="6"/>
      <c r="Q17" s="6"/>
      <c r="R17" s="6"/>
      <c r="S17" s="6"/>
      <c r="T17" s="6"/>
      <c r="U17" s="25"/>
      <c r="V17" s="25"/>
      <c r="W17" s="91"/>
      <c r="X17" s="23"/>
      <c r="Y17" s="26"/>
      <c r="Z17" s="26"/>
      <c r="AA17" s="26"/>
      <c r="AB17" s="41"/>
    </row>
    <row r="18" spans="1:29" s="16" customFormat="1" ht="165">
      <c r="A18" s="115" t="s">
        <v>702</v>
      </c>
      <c r="B18" s="19" t="s">
        <v>67</v>
      </c>
      <c r="C18" s="37" t="s">
        <v>68</v>
      </c>
      <c r="D18" s="19" t="s">
        <v>21</v>
      </c>
      <c r="E18" s="20" t="s">
        <v>34</v>
      </c>
      <c r="F18" s="20"/>
      <c r="G18" s="19" t="s">
        <v>62</v>
      </c>
      <c r="H18" s="34" t="s">
        <v>35</v>
      </c>
      <c r="I18" s="21"/>
      <c r="J18" s="24" t="s">
        <v>515</v>
      </c>
      <c r="K18" s="24" t="s">
        <v>515</v>
      </c>
      <c r="L18" s="21"/>
      <c r="M18" s="22">
        <v>16</v>
      </c>
      <c r="N18" s="27" t="s">
        <v>524</v>
      </c>
      <c r="O18" s="27" t="s">
        <v>673</v>
      </c>
      <c r="P18" s="27" t="s">
        <v>674</v>
      </c>
      <c r="Q18" s="27"/>
      <c r="R18" s="27" t="s">
        <v>39</v>
      </c>
      <c r="S18" s="27" t="s">
        <v>40</v>
      </c>
      <c r="T18" s="27" t="s">
        <v>1</v>
      </c>
      <c r="U18" s="27"/>
      <c r="V18" s="29">
        <v>300</v>
      </c>
      <c r="W18" s="92"/>
      <c r="X18" s="28" t="s">
        <v>527</v>
      </c>
      <c r="Y18" s="26"/>
      <c r="Z18" s="26"/>
      <c r="AA18" s="26"/>
      <c r="AB18" s="41"/>
      <c r="AC18" t="s">
        <v>542</v>
      </c>
    </row>
    <row r="19" spans="1:28" s="16" customFormat="1" ht="30">
      <c r="A19" s="115" t="s">
        <v>703</v>
      </c>
      <c r="B19" s="19"/>
      <c r="C19" s="37"/>
      <c r="D19" s="19"/>
      <c r="E19" s="20"/>
      <c r="F19" s="20"/>
      <c r="G19" s="19"/>
      <c r="H19" s="34"/>
      <c r="I19" s="21"/>
      <c r="J19" s="24"/>
      <c r="K19" s="24" t="s">
        <v>519</v>
      </c>
      <c r="L19" s="21"/>
      <c r="M19" s="22">
        <v>17</v>
      </c>
      <c r="N19" s="19" t="s">
        <v>23</v>
      </c>
      <c r="O19" s="19" t="s">
        <v>532</v>
      </c>
      <c r="P19" s="19" t="s">
        <v>531</v>
      </c>
      <c r="Q19" s="19" t="s">
        <v>28</v>
      </c>
      <c r="R19" s="19"/>
      <c r="S19" s="19" t="s">
        <v>29</v>
      </c>
      <c r="T19" s="19" t="s">
        <v>21</v>
      </c>
      <c r="U19" s="19"/>
      <c r="V19" s="46" t="s">
        <v>33</v>
      </c>
      <c r="W19" s="88"/>
      <c r="X19" s="20" t="s">
        <v>891</v>
      </c>
      <c r="Y19" s="34"/>
      <c r="Z19" s="34"/>
      <c r="AA19" s="34"/>
      <c r="AB19" s="41"/>
    </row>
    <row r="20" spans="1:28" s="16" customFormat="1" ht="90">
      <c r="A20" s="115" t="s">
        <v>704</v>
      </c>
      <c r="B20" s="19"/>
      <c r="C20" s="37"/>
      <c r="D20" s="19"/>
      <c r="E20" s="20"/>
      <c r="F20" s="20"/>
      <c r="G20" s="19"/>
      <c r="H20" s="34"/>
      <c r="I20" s="21"/>
      <c r="J20" s="24"/>
      <c r="K20" s="24" t="s">
        <v>675</v>
      </c>
      <c r="L20" s="21"/>
      <c r="M20" s="19">
        <v>18</v>
      </c>
      <c r="N20" s="19" t="s">
        <v>24</v>
      </c>
      <c r="O20" s="19" t="s">
        <v>26</v>
      </c>
      <c r="P20" s="19" t="s">
        <v>533</v>
      </c>
      <c r="Q20" s="19"/>
      <c r="R20" s="19"/>
      <c r="S20" s="19" t="s">
        <v>2</v>
      </c>
      <c r="T20" s="19" t="s">
        <v>31</v>
      </c>
      <c r="U20" s="19"/>
      <c r="V20" s="19"/>
      <c r="W20" s="90"/>
      <c r="X20" s="20" t="s">
        <v>45</v>
      </c>
      <c r="Y20" s="34"/>
      <c r="Z20" s="34"/>
      <c r="AA20" s="34"/>
      <c r="AB20" s="41"/>
    </row>
    <row r="21" spans="1:28" s="16" customFormat="1" ht="135">
      <c r="A21" s="115" t="s">
        <v>705</v>
      </c>
      <c r="B21" s="19"/>
      <c r="C21" s="37"/>
      <c r="D21" s="19"/>
      <c r="E21" s="20"/>
      <c r="F21" s="20"/>
      <c r="G21" s="19"/>
      <c r="H21" s="34"/>
      <c r="I21" s="21"/>
      <c r="J21" s="24"/>
      <c r="K21" s="24" t="s">
        <v>675</v>
      </c>
      <c r="L21" s="21"/>
      <c r="M21" s="19">
        <v>19</v>
      </c>
      <c r="N21" s="19" t="s">
        <v>25</v>
      </c>
      <c r="O21" s="19" t="s">
        <v>27</v>
      </c>
      <c r="P21" s="19" t="s">
        <v>534</v>
      </c>
      <c r="Q21" s="19"/>
      <c r="R21" s="19"/>
      <c r="S21" s="19" t="s">
        <v>2</v>
      </c>
      <c r="T21" s="19" t="s">
        <v>31</v>
      </c>
      <c r="U21" s="19"/>
      <c r="V21" s="19"/>
      <c r="W21" s="90"/>
      <c r="X21" s="20" t="s">
        <v>892</v>
      </c>
      <c r="Y21" s="34"/>
      <c r="Z21" s="34"/>
      <c r="AA21" s="34"/>
      <c r="AB21" s="41"/>
    </row>
    <row r="22" spans="1:28" s="16" customFormat="1" ht="134.25" customHeight="1" thickBot="1">
      <c r="A22" s="115" t="s">
        <v>706</v>
      </c>
      <c r="B22" s="75" t="s">
        <v>69</v>
      </c>
      <c r="C22" s="76" t="s">
        <v>54</v>
      </c>
      <c r="D22" s="75" t="s">
        <v>21</v>
      </c>
      <c r="E22" s="77" t="s">
        <v>247</v>
      </c>
      <c r="F22" s="77" t="s">
        <v>70</v>
      </c>
      <c r="G22" s="75">
        <v>1</v>
      </c>
      <c r="H22" s="78" t="s">
        <v>71</v>
      </c>
      <c r="I22" s="107"/>
      <c r="J22" s="24" t="s">
        <v>586</v>
      </c>
      <c r="K22" s="24" t="s">
        <v>587</v>
      </c>
      <c r="L22" s="21"/>
      <c r="M22" s="61">
        <v>21</v>
      </c>
      <c r="N22" s="61" t="s">
        <v>413</v>
      </c>
      <c r="O22" s="61" t="s">
        <v>414</v>
      </c>
      <c r="P22" s="61"/>
      <c r="Q22" s="61"/>
      <c r="R22" s="61"/>
      <c r="S22" s="61" t="s">
        <v>2</v>
      </c>
      <c r="T22" s="61" t="s">
        <v>1</v>
      </c>
      <c r="U22" s="65"/>
      <c r="V22" s="79" t="s">
        <v>415</v>
      </c>
      <c r="W22" s="93" t="s">
        <v>588</v>
      </c>
      <c r="X22" s="62" t="s">
        <v>585</v>
      </c>
      <c r="Y22" s="34"/>
      <c r="Z22" s="34"/>
      <c r="AA22" s="34"/>
      <c r="AB22" s="41"/>
    </row>
    <row r="23" spans="1:29" ht="180">
      <c r="A23" s="115" t="s">
        <v>707</v>
      </c>
      <c r="B23" s="84" t="s">
        <v>72</v>
      </c>
      <c r="C23" s="83" t="s">
        <v>51</v>
      </c>
      <c r="D23" s="81" t="s">
        <v>21</v>
      </c>
      <c r="E23" s="48" t="s">
        <v>249</v>
      </c>
      <c r="F23" s="48" t="s">
        <v>250</v>
      </c>
      <c r="G23" s="81">
        <v>1</v>
      </c>
      <c r="H23" s="49"/>
      <c r="I23" s="54"/>
      <c r="J23" s="24" t="s">
        <v>546</v>
      </c>
      <c r="K23" s="24" t="s">
        <v>558</v>
      </c>
      <c r="L23" s="54"/>
      <c r="M23" s="55">
        <v>24</v>
      </c>
      <c r="N23" s="55" t="s">
        <v>544</v>
      </c>
      <c r="O23" s="55" t="s">
        <v>543</v>
      </c>
      <c r="P23" s="55"/>
      <c r="Q23" s="55"/>
      <c r="R23" s="55"/>
      <c r="S23" s="55"/>
      <c r="T23" s="55" t="s">
        <v>1</v>
      </c>
      <c r="U23" s="56"/>
      <c r="V23" s="56"/>
      <c r="W23" s="94"/>
      <c r="X23" s="24" t="s">
        <v>676</v>
      </c>
      <c r="Y23" s="50"/>
      <c r="AC23" s="16"/>
    </row>
    <row r="24" spans="1:29" ht="105.75" thickBot="1">
      <c r="A24" s="115" t="s">
        <v>708</v>
      </c>
      <c r="B24" s="59" t="s">
        <v>73</v>
      </c>
      <c r="C24" s="60" t="s">
        <v>74</v>
      </c>
      <c r="D24" s="61" t="s">
        <v>21</v>
      </c>
      <c r="E24" s="62" t="s">
        <v>251</v>
      </c>
      <c r="F24" s="62" t="s">
        <v>252</v>
      </c>
      <c r="G24" s="61">
        <v>1</v>
      </c>
      <c r="H24" s="63"/>
      <c r="J24" s="24" t="s">
        <v>515</v>
      </c>
      <c r="K24" s="24" t="s">
        <v>515</v>
      </c>
      <c r="M24" s="61">
        <v>27</v>
      </c>
      <c r="N24" s="61" t="s">
        <v>547</v>
      </c>
      <c r="O24" s="22" t="s">
        <v>438</v>
      </c>
      <c r="Q24" s="22"/>
      <c r="R24" s="22"/>
      <c r="S24" s="22" t="s">
        <v>561</v>
      </c>
      <c r="T24" s="22" t="s">
        <v>31</v>
      </c>
      <c r="U24" s="65" t="s">
        <v>22</v>
      </c>
      <c r="V24" s="65"/>
      <c r="W24" s="95"/>
      <c r="X24" s="74" t="s">
        <v>893</v>
      </c>
      <c r="Y24" s="50"/>
      <c r="AC24" s="16"/>
    </row>
    <row r="25" spans="1:25" ht="30.75" thickBot="1">
      <c r="A25" s="115" t="s">
        <v>709</v>
      </c>
      <c r="B25" s="66"/>
      <c r="C25" s="67"/>
      <c r="D25" s="68"/>
      <c r="E25" s="69"/>
      <c r="F25" s="69"/>
      <c r="G25" s="68"/>
      <c r="H25" s="70"/>
      <c r="I25" s="108"/>
      <c r="J25" s="24" t="s">
        <v>545</v>
      </c>
      <c r="K25" s="24" t="s">
        <v>519</v>
      </c>
      <c r="L25" s="108"/>
      <c r="M25" s="55">
        <v>25</v>
      </c>
      <c r="N25" s="68" t="s">
        <v>559</v>
      </c>
      <c r="O25" s="68" t="s">
        <v>439</v>
      </c>
      <c r="P25" s="68"/>
      <c r="Q25" s="68" t="s">
        <v>440</v>
      </c>
      <c r="R25" s="68"/>
      <c r="S25" s="68" t="s">
        <v>29</v>
      </c>
      <c r="T25" s="68" t="s">
        <v>31</v>
      </c>
      <c r="U25" s="71"/>
      <c r="V25" s="72" t="s">
        <v>441</v>
      </c>
      <c r="W25" s="96"/>
      <c r="X25" s="73"/>
      <c r="Y25" s="50"/>
    </row>
    <row r="26" spans="1:25" ht="60.75" thickBot="1">
      <c r="A26" s="115" t="s">
        <v>710</v>
      </c>
      <c r="B26" s="57" t="s">
        <v>75</v>
      </c>
      <c r="C26" s="37" t="s">
        <v>76</v>
      </c>
      <c r="D26" s="19" t="s">
        <v>21</v>
      </c>
      <c r="E26" s="20" t="s">
        <v>253</v>
      </c>
      <c r="F26" s="20" t="s">
        <v>77</v>
      </c>
      <c r="G26" s="19">
        <v>1</v>
      </c>
      <c r="H26" s="34"/>
      <c r="J26" s="24" t="s">
        <v>583</v>
      </c>
      <c r="K26" s="24" t="s">
        <v>894</v>
      </c>
      <c r="M26" s="61">
        <v>26</v>
      </c>
      <c r="N26" s="22" t="s">
        <v>548</v>
      </c>
      <c r="O26" s="22" t="s">
        <v>424</v>
      </c>
      <c r="Q26" s="22"/>
      <c r="R26" s="22"/>
      <c r="S26" s="22" t="s">
        <v>2</v>
      </c>
      <c r="T26" s="22" t="s">
        <v>21</v>
      </c>
      <c r="V26" s="4">
        <v>9999</v>
      </c>
      <c r="W26" s="97" t="s">
        <v>584</v>
      </c>
      <c r="X26" s="58" t="s">
        <v>585</v>
      </c>
      <c r="Y26" s="50"/>
    </row>
    <row r="27" spans="1:25" ht="150">
      <c r="A27" s="115" t="s">
        <v>711</v>
      </c>
      <c r="B27" s="59" t="s">
        <v>78</v>
      </c>
      <c r="C27" s="60" t="s">
        <v>54</v>
      </c>
      <c r="D27" s="61" t="s">
        <v>21</v>
      </c>
      <c r="E27" s="62" t="s">
        <v>254</v>
      </c>
      <c r="F27" s="62" t="s">
        <v>458</v>
      </c>
      <c r="G27" s="61">
        <v>1</v>
      </c>
      <c r="H27" s="63" t="s">
        <v>79</v>
      </c>
      <c r="J27" s="24" t="s">
        <v>580</v>
      </c>
      <c r="K27" s="24" t="s">
        <v>581</v>
      </c>
      <c r="M27" s="55">
        <v>28</v>
      </c>
      <c r="N27" s="64" t="s">
        <v>553</v>
      </c>
      <c r="O27" s="61" t="s">
        <v>419</v>
      </c>
      <c r="P27" s="61"/>
      <c r="Q27" s="61"/>
      <c r="R27" s="61"/>
      <c r="S27" s="61" t="s">
        <v>2</v>
      </c>
      <c r="T27" s="61" t="s">
        <v>1</v>
      </c>
      <c r="U27" s="65"/>
      <c r="V27" s="65">
        <v>9999</v>
      </c>
      <c r="W27" s="95" t="s">
        <v>582</v>
      </c>
      <c r="X27" s="99" t="s">
        <v>895</v>
      </c>
      <c r="Y27" s="50"/>
    </row>
    <row r="28" spans="1:24" ht="75.75" thickBot="1">
      <c r="A28" s="115" t="s">
        <v>712</v>
      </c>
      <c r="B28" s="81" t="s">
        <v>80</v>
      </c>
      <c r="C28" s="83" t="s">
        <v>51</v>
      </c>
      <c r="D28" s="81" t="s">
        <v>1</v>
      </c>
      <c r="E28" s="48"/>
      <c r="F28" s="48" t="s">
        <v>255</v>
      </c>
      <c r="G28" s="81" t="s">
        <v>58</v>
      </c>
      <c r="H28" s="49"/>
      <c r="I28" s="43"/>
      <c r="J28" s="24" t="str">
        <f>IF(EXACT(C28,"xsd:ComplexType"),"Complex type. Subtypes are translated as defined below",IF(EXACT(C28,"xsd:anyURI"),"no transformation",IF(EXACT(C28,"ct:PersonDetailsType"),"See PersonDetails tab",IF(EXACT(C28,"xal:AddressType"),"See Address tab",IF(EXACT(C28,"ct:EDXLLocationType"),"See EDXLLocation tab","")))))</f>
        <v>Complex type. Subtypes are translated as defined below</v>
      </c>
      <c r="K28" s="24" t="str">
        <f>IF(EXACT(C28,"xsd:ComplexType"),"N/A",IF(EXACT(C28,"xsd:anyURI"),"The value of the ValueListURI will be specified in the TPA. Example: http://icnet-test.mitre.org/ValueList",IF(EXACT(C64,"ct:PersonDetailsType"),"See PersonDetails tab",IF(EXACT(C64,"xal:AddressType"),"See Address tab",IF(EXACT(C64,"ct:EDXLLocationType"),"See EDXLLocation tab","")))))</f>
        <v>N/A</v>
      </c>
      <c r="L28" s="43"/>
      <c r="M28" s="61">
        <v>29</v>
      </c>
      <c r="N28" s="52"/>
      <c r="O28" s="52"/>
      <c r="P28" s="52"/>
      <c r="Q28" s="52"/>
      <c r="R28" s="52"/>
      <c r="S28" s="52"/>
      <c r="T28" s="52"/>
      <c r="U28" s="53"/>
      <c r="V28" s="53"/>
      <c r="W28" s="98"/>
      <c r="X28" s="51"/>
    </row>
    <row r="29" spans="1:24" ht="90">
      <c r="A29" s="115" t="s">
        <v>713</v>
      </c>
      <c r="B29" s="19" t="s">
        <v>81</v>
      </c>
      <c r="C29" s="37" t="s">
        <v>66</v>
      </c>
      <c r="D29" s="19" t="s">
        <v>21</v>
      </c>
      <c r="E29" s="20"/>
      <c r="F29" s="20" t="s">
        <v>556</v>
      </c>
      <c r="G29" s="19">
        <v>1</v>
      </c>
      <c r="H29" s="34"/>
      <c r="J29" s="24" t="str">
        <f>IF(EXACT(C29,"xsd:ComplexType"),"Complex type. No transformation necessary (simple subtypes are translated)",IF(EXACT(C29,"xsd:anyURI"),"no transformation",IF(EXACT(C29,"ct:PersonDetailsType"),"See PersonDetails tab",IF(EXACT(C29,"xal:AddressType"),"See Address tab",IF(EXACT(C29,"ct:EDXLLocationType"),"See EDXLLocation tab","")))))</f>
        <v>no transformation</v>
      </c>
      <c r="K29" s="24" t="str">
        <f>IF(EXACT(C29,"xsd:ComplexType"),"N/A",IF(EXACT(C29,"xsd:anyURI"),"The value of the ValueListURI will be specified in the TPA. Example: http://icnet-test.mitre.org/ValueList",IF(EXACT(C65,"ct:PersonDetailsType"),"See PersonDetails tab",IF(EXACT(C65,"xal:AddressType"),"See Address tab",IF(EXACT(C65,"ct:EDXLLocationType"),"See EDXLLocation tab","")))))</f>
        <v>The value of the ValueListURI will be specified in the TPA. Example: http://icnet-test.mitre.org/ValueList</v>
      </c>
      <c r="M29" s="55">
        <v>30</v>
      </c>
      <c r="O29" s="22"/>
      <c r="Q29" s="22"/>
      <c r="R29" s="22"/>
      <c r="S29" s="22"/>
      <c r="T29" s="22"/>
      <c r="X29" s="24"/>
    </row>
    <row r="30" spans="1:24" ht="240" customHeight="1">
      <c r="A30" s="115" t="s">
        <v>714</v>
      </c>
      <c r="B30" s="80" t="s">
        <v>82</v>
      </c>
      <c r="C30" s="82" t="s">
        <v>68</v>
      </c>
      <c r="D30" s="80" t="s">
        <v>21</v>
      </c>
      <c r="E30" s="80" t="s">
        <v>248</v>
      </c>
      <c r="F30" s="80" t="s">
        <v>259</v>
      </c>
      <c r="G30" s="80" t="s">
        <v>62</v>
      </c>
      <c r="H30" s="80" t="s">
        <v>555</v>
      </c>
      <c r="J30" s="24" t="s">
        <v>579</v>
      </c>
      <c r="K30" s="24" t="s">
        <v>578</v>
      </c>
      <c r="M30" s="22">
        <v>22</v>
      </c>
      <c r="N30" s="22" t="s">
        <v>554</v>
      </c>
      <c r="O30" s="22" t="s">
        <v>877</v>
      </c>
      <c r="Q30" s="22"/>
      <c r="R30" s="22"/>
      <c r="S30" s="22" t="s">
        <v>2</v>
      </c>
      <c r="T30" s="22" t="s">
        <v>1</v>
      </c>
      <c r="U30" s="22" t="s">
        <v>22</v>
      </c>
      <c r="V30" s="18" t="s">
        <v>457</v>
      </c>
      <c r="W30" s="89" t="s">
        <v>577</v>
      </c>
      <c r="X30" s="24" t="s">
        <v>896</v>
      </c>
    </row>
    <row r="31" spans="1:24" ht="75">
      <c r="A31" s="115" t="s">
        <v>715</v>
      </c>
      <c r="B31" s="81"/>
      <c r="C31" s="83"/>
      <c r="D31" s="81"/>
      <c r="E31" s="81"/>
      <c r="F31" s="81"/>
      <c r="G31" s="81"/>
      <c r="H31" s="81"/>
      <c r="J31" s="24" t="s">
        <v>575</v>
      </c>
      <c r="K31" s="24" t="s">
        <v>576</v>
      </c>
      <c r="M31" s="22">
        <v>23</v>
      </c>
      <c r="N31" s="22" t="s">
        <v>442</v>
      </c>
      <c r="O31" s="22" t="s">
        <v>443</v>
      </c>
      <c r="Q31" s="22"/>
      <c r="R31" s="22"/>
      <c r="S31" s="22" t="s">
        <v>2</v>
      </c>
      <c r="T31" s="22" t="s">
        <v>1</v>
      </c>
      <c r="U31" s="22" t="s">
        <v>22</v>
      </c>
      <c r="V31" s="18">
        <f>1890</f>
        <v>1890</v>
      </c>
      <c r="W31" s="89" t="s">
        <v>898</v>
      </c>
      <c r="X31" s="24" t="s">
        <v>897</v>
      </c>
    </row>
    <row r="32" spans="1:24" ht="45">
      <c r="A32" s="115" t="s">
        <v>716</v>
      </c>
      <c r="B32" s="19" t="s">
        <v>83</v>
      </c>
      <c r="C32" s="37" t="s">
        <v>84</v>
      </c>
      <c r="D32" s="19" t="s">
        <v>1</v>
      </c>
      <c r="E32" s="20" t="s">
        <v>256</v>
      </c>
      <c r="F32" s="20" t="s">
        <v>257</v>
      </c>
      <c r="G32" s="19" t="s">
        <v>58</v>
      </c>
      <c r="H32" s="34" t="s">
        <v>260</v>
      </c>
      <c r="J32" s="24" t="s">
        <v>655</v>
      </c>
      <c r="K32" s="24" t="s">
        <v>656</v>
      </c>
      <c r="M32" s="22">
        <v>20</v>
      </c>
      <c r="N32" s="22" t="s">
        <v>416</v>
      </c>
      <c r="O32" s="22" t="s">
        <v>417</v>
      </c>
      <c r="Q32" s="22"/>
      <c r="R32" s="22"/>
      <c r="S32" s="22" t="s">
        <v>418</v>
      </c>
      <c r="T32" s="22" t="s">
        <v>1</v>
      </c>
      <c r="X32" s="24"/>
    </row>
    <row r="33" spans="1:28" ht="240">
      <c r="A33" s="115" t="s">
        <v>717</v>
      </c>
      <c r="B33" s="19" t="s">
        <v>85</v>
      </c>
      <c r="C33" s="37" t="s">
        <v>86</v>
      </c>
      <c r="D33" s="19" t="s">
        <v>1</v>
      </c>
      <c r="E33" s="20" t="s">
        <v>261</v>
      </c>
      <c r="F33" s="20" t="s">
        <v>436</v>
      </c>
      <c r="G33" s="19" t="s">
        <v>58</v>
      </c>
      <c r="H33" s="34"/>
      <c r="J33" s="24" t="str">
        <f>IF(EXACT(C33,"xsd:ComplexType"),"Complex type. No transformation necessary (simple subtypes are translated)",IF(EXACT(C33,"xsd:anyURI"),"no transformation",IF(EXACT(C33,"ct:PersonDetailsType"),"See PersonDetails tab",IF(EXACT(C33,"xal:AddressType"),"See Address tab",IF(EXACT(C33,"ct:EDXLLocationType"),"See EDXLLocation tab","")))))</f>
        <v>See PersonDetails tab</v>
      </c>
      <c r="K33" s="24"/>
      <c r="M33" s="22">
        <v>31</v>
      </c>
      <c r="O33" s="22"/>
      <c r="Q33" s="22"/>
      <c r="R33" s="22"/>
      <c r="S33" s="22"/>
      <c r="T33" s="22"/>
      <c r="U33" s="22"/>
      <c r="V33" s="22"/>
      <c r="X33" s="24"/>
      <c r="AB33" s="12" t="s">
        <v>491</v>
      </c>
    </row>
    <row r="34" spans="1:24" ht="75">
      <c r="A34" s="115" t="s">
        <v>718</v>
      </c>
      <c r="B34" s="19" t="s">
        <v>87</v>
      </c>
      <c r="C34" s="37" t="s">
        <v>51</v>
      </c>
      <c r="D34" s="19" t="s">
        <v>1</v>
      </c>
      <c r="E34" s="20"/>
      <c r="F34" s="20" t="s">
        <v>264</v>
      </c>
      <c r="G34" s="19" t="s">
        <v>58</v>
      </c>
      <c r="H34" s="34"/>
      <c r="J34" s="24" t="str">
        <f>IF(EXACT(C34,"xsd:ComplexType"),"Complex type. No transformation necessary (simple subtypes are translated)",IF(EXACT(C34,"xsd:anyURI"),"no transformation",IF(EXACT(C34,"ct:PersonDetailsType"),"See PersonDetails tab",IF(EXACT(C34,"xal:AddressType"),"See Address tab",IF(EXACT(C34,"ct:EDXLLocationType"),"See EDXLLocation tab","")))))</f>
        <v>Complex type. No transformation necessary (simple subtypes are translated)</v>
      </c>
      <c r="K34" s="24" t="str">
        <f>IF(EXACT(C34,"xsd:ComplexType"),"N/A",IF(EXACT(C34,"xsd:anyURI"),"The value of the ValueListURI will be specified in the TPA. Example: http://icnet-test.mitre.org/ValueList",IF(EXACT(#REF!,"ct:PersonDetailsType"),"See PersonDetails tab",IF(EXACT(#REF!,"xal:AddressType"),"See Address tab",IF(EXACT(#REF!,"ct:EDXLLocationType"),"See EDXLLocation tab","")))))</f>
        <v>N/A</v>
      </c>
      <c r="M34" s="22">
        <v>32</v>
      </c>
      <c r="N34" s="22" t="s">
        <v>557</v>
      </c>
      <c r="O34" s="22" t="s">
        <v>543</v>
      </c>
      <c r="Q34" s="22"/>
      <c r="R34" s="22"/>
      <c r="S34" s="22"/>
      <c r="T34" s="22" t="s">
        <v>1</v>
      </c>
      <c r="X34" s="24" t="s">
        <v>591</v>
      </c>
    </row>
    <row r="35" spans="1:24" ht="90">
      <c r="A35" s="115" t="s">
        <v>719</v>
      </c>
      <c r="B35" s="19" t="s">
        <v>89</v>
      </c>
      <c r="C35" s="37" t="s">
        <v>66</v>
      </c>
      <c r="D35" s="19" t="s">
        <v>21</v>
      </c>
      <c r="E35" s="20"/>
      <c r="F35" s="20" t="s">
        <v>263</v>
      </c>
      <c r="G35" s="19">
        <v>1</v>
      </c>
      <c r="H35" s="34"/>
      <c r="J35" s="24" t="str">
        <f>IF(EXACT(C35,"xsd:ComplexType"),"Complex type. No transformation necessary (simple subtypes are translated)",IF(EXACT(C35,"xsd:anyURI"),"no transformation",IF(EXACT(C35,"ct:PersonDetailsType"),"See PersonDetails tab",IF(EXACT(C35,"xal:AddressType"),"See Address tab",IF(EXACT(C35,"ct:EDXLLocationType"),"See EDXLLocation tab","")))))</f>
        <v>no transformation</v>
      </c>
      <c r="K35" s="24" t="str">
        <f>IF(EXACT(C35,"xsd:ComplexType"),"N/A",IF(EXACT(C35,"xsd:anyURI"),"The value of the ValueListURI will be specified in the TPA. Example: http://icnet-test.mitre.org/ValueList",IF(EXACT(C70,"ct:PersonDetailsType"),"See PersonDetails tab",IF(EXACT(C70,"xal:AddressType"),"See Address tab",IF(EXACT(C70,"ct:EDXLLocationType"),"See EDXLLocation tab","")))))</f>
        <v>The value of the ValueListURI will be specified in the TPA. Example: http://icnet-test.mitre.org/ValueList</v>
      </c>
      <c r="M35" s="22">
        <v>33</v>
      </c>
      <c r="O35" s="22"/>
      <c r="Q35" s="22"/>
      <c r="R35" s="22"/>
      <c r="S35" s="22"/>
      <c r="T35" s="22"/>
      <c r="X35" s="24"/>
    </row>
    <row r="36" spans="1:24" ht="45">
      <c r="A36" s="115" t="s">
        <v>720</v>
      </c>
      <c r="B36" s="19" t="s">
        <v>90</v>
      </c>
      <c r="C36" s="37" t="s">
        <v>68</v>
      </c>
      <c r="D36" s="19" t="s">
        <v>21</v>
      </c>
      <c r="E36" s="20" t="s">
        <v>262</v>
      </c>
      <c r="F36" s="20"/>
      <c r="G36" s="19">
        <v>1</v>
      </c>
      <c r="H36" s="34" t="s">
        <v>265</v>
      </c>
      <c r="J36" s="24" t="s">
        <v>677</v>
      </c>
      <c r="K36" s="24" t="s">
        <v>677</v>
      </c>
      <c r="M36" s="22">
        <v>36</v>
      </c>
      <c r="N36" s="22" t="s">
        <v>560</v>
      </c>
      <c r="O36" s="22" t="s">
        <v>438</v>
      </c>
      <c r="Q36" s="22"/>
      <c r="R36" s="22"/>
      <c r="S36" s="22" t="s">
        <v>561</v>
      </c>
      <c r="T36" s="22" t="s">
        <v>31</v>
      </c>
      <c r="X36" s="24" t="s">
        <v>678</v>
      </c>
    </row>
    <row r="37" spans="1:24" ht="30">
      <c r="A37" s="115" t="s">
        <v>721</v>
      </c>
      <c r="B37" s="19"/>
      <c r="C37" s="37"/>
      <c r="D37" s="19"/>
      <c r="E37" s="20"/>
      <c r="F37" s="20"/>
      <c r="G37" s="19"/>
      <c r="H37" s="34"/>
      <c r="J37" s="24" t="s">
        <v>572</v>
      </c>
      <c r="K37" s="24" t="s">
        <v>519</v>
      </c>
      <c r="M37" s="22">
        <v>34</v>
      </c>
      <c r="N37" s="22" t="s">
        <v>559</v>
      </c>
      <c r="O37" s="22" t="s">
        <v>439</v>
      </c>
      <c r="Q37" s="22" t="s">
        <v>440</v>
      </c>
      <c r="R37" s="22"/>
      <c r="S37" s="22" t="s">
        <v>29</v>
      </c>
      <c r="T37" s="22" t="s">
        <v>21</v>
      </c>
      <c r="V37" s="15" t="s">
        <v>441</v>
      </c>
      <c r="W37" s="89"/>
      <c r="X37" s="24" t="s">
        <v>563</v>
      </c>
    </row>
    <row r="38" spans="1:24" ht="45">
      <c r="A38" s="115" t="s">
        <v>722</v>
      </c>
      <c r="B38" s="19"/>
      <c r="C38" s="37"/>
      <c r="D38" s="19"/>
      <c r="E38" s="20"/>
      <c r="F38" s="20"/>
      <c r="G38" s="19"/>
      <c r="H38" s="34"/>
      <c r="J38" s="24" t="s">
        <v>572</v>
      </c>
      <c r="K38" s="24" t="s">
        <v>519</v>
      </c>
      <c r="M38" s="22">
        <v>35</v>
      </c>
      <c r="N38" s="22" t="s">
        <v>445</v>
      </c>
      <c r="O38" s="22" t="s">
        <v>424</v>
      </c>
      <c r="Q38" s="22"/>
      <c r="R38" s="22"/>
      <c r="S38" s="22" t="s">
        <v>2</v>
      </c>
      <c r="T38" s="22" t="s">
        <v>21</v>
      </c>
      <c r="V38" s="4">
        <v>9999</v>
      </c>
      <c r="X38" s="24" t="s">
        <v>679</v>
      </c>
    </row>
    <row r="39" spans="1:24" ht="75">
      <c r="A39" s="115" t="s">
        <v>723</v>
      </c>
      <c r="B39" s="19" t="s">
        <v>91</v>
      </c>
      <c r="C39" s="37" t="s">
        <v>51</v>
      </c>
      <c r="D39" s="19" t="s">
        <v>1</v>
      </c>
      <c r="E39" s="20"/>
      <c r="F39" s="20" t="s">
        <v>264</v>
      </c>
      <c r="G39" s="19" t="s">
        <v>58</v>
      </c>
      <c r="H39" s="34"/>
      <c r="J39" s="24" t="str">
        <f>IF(EXACT(C39,"xsd:ComplexType"),"Complex type. No transformation necessary (simple subtypes are translated)",IF(EXACT(C39,"xsd:anyURI"),"no transformation",IF(EXACT(C39,"ct:PersonDetailsType"),"See PersonDetails tab",IF(EXACT(C39,"xal:AddressType"),"See Address tab",IF(EXACT(C39,"ct:EDXLLocationType"),"See EDXLLocation tab","")))))</f>
        <v>Complex type. No transformation necessary (simple subtypes are translated)</v>
      </c>
      <c r="K39" s="24" t="str">
        <f>IF(EXACT(C39,"xsd:ComplexType"),"N/A",IF(EXACT(C39,"xsd:anyURI"),"The value of the ValueListURI will be specified in the TPA. Example: http://icnet-test.mitre.org/ValueList",IF(EXACT(#REF!,"ct:PersonDetailsType"),"See PersonDetails tab",IF(EXACT(#REF!,"xal:AddressType"),"See Address tab",IF(EXACT(#REF!,"ct:EDXLLocationType"),"See EDXLLocation tab","")))))</f>
        <v>N/A</v>
      </c>
      <c r="M39" s="22">
        <v>37</v>
      </c>
      <c r="N39" s="22" t="s">
        <v>557</v>
      </c>
      <c r="O39" s="22" t="s">
        <v>543</v>
      </c>
      <c r="Q39" s="22"/>
      <c r="R39" s="22"/>
      <c r="S39" s="22"/>
      <c r="T39" s="22" t="s">
        <v>1</v>
      </c>
      <c r="X39" s="24" t="s">
        <v>591</v>
      </c>
    </row>
    <row r="40" spans="1:24" ht="90">
      <c r="A40" s="115" t="s">
        <v>724</v>
      </c>
      <c r="B40" s="19" t="s">
        <v>92</v>
      </c>
      <c r="C40" s="37" t="s">
        <v>66</v>
      </c>
      <c r="D40" s="19" t="s">
        <v>21</v>
      </c>
      <c r="E40" s="20"/>
      <c r="F40" s="20"/>
      <c r="G40" s="19">
        <v>1</v>
      </c>
      <c r="H40" s="34"/>
      <c r="J40" s="24" t="str">
        <f>IF(EXACT(C40,"xsd:ComplexType"),"Complex type. No transformation necessary (simple subtypes are translated)",IF(EXACT(C40,"xsd:anyURI"),"no transformation",IF(EXACT(C40,"ct:PersonDetailsType"),"See PersonDetails tab",IF(EXACT(C40,"xal:AddressType"),"See Address tab",IF(EXACT(C40,"ct:EDXLLocationType"),"See EDXLLocation tab","")))))</f>
        <v>no transformation</v>
      </c>
      <c r="K40" s="24" t="str">
        <f>IF(EXACT(C40,"xsd:ComplexType"),"N/A",IF(EXACT(C40,"xsd:anyURI"),"The value of the ValueListURI will be specified in the TPA. Example: http://icnet-test.mitre.org/ValueList",IF(EXACT(#REF!,"ct:PersonDetailsType"),"See PersonDetails tab",IF(EXACT(#REF!,"xal:AddressType"),"See Address tab",IF(EXACT(#REF!,"ct:EDXLLocationType"),"See EDXLLocation tab","")))))</f>
        <v>The value of the ValueListURI will be specified in the TPA. Example: http://icnet-test.mitre.org/ValueList</v>
      </c>
      <c r="M40" s="22">
        <v>38</v>
      </c>
      <c r="X40" s="24"/>
    </row>
    <row r="41" spans="1:24" ht="45">
      <c r="A41" s="115" t="s">
        <v>725</v>
      </c>
      <c r="B41" s="19" t="s">
        <v>93</v>
      </c>
      <c r="C41" s="37" t="s">
        <v>68</v>
      </c>
      <c r="D41" s="19" t="s">
        <v>21</v>
      </c>
      <c r="E41" s="20" t="s">
        <v>266</v>
      </c>
      <c r="F41" s="20"/>
      <c r="G41" s="19">
        <v>1</v>
      </c>
      <c r="H41" s="34" t="s">
        <v>267</v>
      </c>
      <c r="J41" s="24" t="s">
        <v>677</v>
      </c>
      <c r="K41" s="24" t="s">
        <v>677</v>
      </c>
      <c r="M41" s="22">
        <v>41</v>
      </c>
      <c r="N41" s="22" t="s">
        <v>444</v>
      </c>
      <c r="O41" s="22" t="s">
        <v>438</v>
      </c>
      <c r="Q41" s="22"/>
      <c r="R41" s="22"/>
      <c r="S41" s="22" t="s">
        <v>562</v>
      </c>
      <c r="T41" s="22" t="s">
        <v>31</v>
      </c>
      <c r="X41" s="24" t="s">
        <v>678</v>
      </c>
    </row>
    <row r="42" spans="1:24" ht="30">
      <c r="A42" s="115" t="s">
        <v>726</v>
      </c>
      <c r="B42" s="19"/>
      <c r="C42" s="37"/>
      <c r="D42" s="19"/>
      <c r="E42" s="20"/>
      <c r="F42" s="20"/>
      <c r="G42" s="19"/>
      <c r="H42" s="34"/>
      <c r="J42" s="24" t="s">
        <v>572</v>
      </c>
      <c r="K42" s="24" t="s">
        <v>519</v>
      </c>
      <c r="M42" s="22">
        <v>39</v>
      </c>
      <c r="N42" s="22" t="s">
        <v>446</v>
      </c>
      <c r="O42" s="22" t="s">
        <v>439</v>
      </c>
      <c r="Q42" s="22" t="s">
        <v>440</v>
      </c>
      <c r="R42" s="22"/>
      <c r="S42" s="22" t="s">
        <v>29</v>
      </c>
      <c r="T42" s="22" t="s">
        <v>21</v>
      </c>
      <c r="V42" s="4" t="s">
        <v>441</v>
      </c>
      <c r="X42" s="24" t="s">
        <v>563</v>
      </c>
    </row>
    <row r="43" spans="1:24" ht="34.5" customHeight="1">
      <c r="A43" s="115" t="s">
        <v>727</v>
      </c>
      <c r="B43" s="19"/>
      <c r="C43" s="37"/>
      <c r="D43" s="19"/>
      <c r="E43" s="20"/>
      <c r="F43" s="20"/>
      <c r="G43" s="19"/>
      <c r="H43" s="34"/>
      <c r="J43" s="24" t="s">
        <v>574</v>
      </c>
      <c r="K43" s="24" t="s">
        <v>519</v>
      </c>
      <c r="M43" s="22">
        <v>40</v>
      </c>
      <c r="N43" s="22" t="s">
        <v>445</v>
      </c>
      <c r="O43" s="22" t="s">
        <v>424</v>
      </c>
      <c r="Q43" s="22"/>
      <c r="R43" s="22"/>
      <c r="S43" s="22" t="s">
        <v>2</v>
      </c>
      <c r="T43" s="22" t="s">
        <v>21</v>
      </c>
      <c r="V43" s="4">
        <v>9999</v>
      </c>
      <c r="W43" s="86" t="s">
        <v>571</v>
      </c>
      <c r="X43" s="24" t="s">
        <v>573</v>
      </c>
    </row>
    <row r="44" spans="1:24" ht="60">
      <c r="A44" s="115" t="s">
        <v>728</v>
      </c>
      <c r="B44" s="19" t="s">
        <v>94</v>
      </c>
      <c r="C44" s="37" t="s">
        <v>54</v>
      </c>
      <c r="D44" s="19" t="s">
        <v>1</v>
      </c>
      <c r="E44" s="20" t="s">
        <v>268</v>
      </c>
      <c r="F44" s="20" t="s">
        <v>270</v>
      </c>
      <c r="G44" s="19" t="s">
        <v>58</v>
      </c>
      <c r="H44" s="34" t="s">
        <v>269</v>
      </c>
      <c r="J44" s="24" t="s">
        <v>680</v>
      </c>
      <c r="K44" s="24" t="s">
        <v>681</v>
      </c>
      <c r="M44" s="22">
        <v>42</v>
      </c>
      <c r="N44" s="22" t="s">
        <v>557</v>
      </c>
      <c r="O44" s="22" t="s">
        <v>543</v>
      </c>
      <c r="Q44" s="22"/>
      <c r="R44" s="22"/>
      <c r="S44" s="22"/>
      <c r="T44" s="22" t="s">
        <v>1</v>
      </c>
      <c r="X44" s="24" t="s">
        <v>591</v>
      </c>
    </row>
    <row r="45" spans="1:24" ht="45">
      <c r="A45" s="115" t="s">
        <v>729</v>
      </c>
      <c r="B45" s="19"/>
      <c r="C45" s="37"/>
      <c r="D45" s="19"/>
      <c r="E45" s="20"/>
      <c r="F45" s="20"/>
      <c r="G45" s="19"/>
      <c r="H45" s="34"/>
      <c r="J45" s="24" t="s">
        <v>572</v>
      </c>
      <c r="K45" s="24" t="s">
        <v>519</v>
      </c>
      <c r="M45" s="22">
        <v>45</v>
      </c>
      <c r="N45" s="22" t="s">
        <v>444</v>
      </c>
      <c r="O45" s="22" t="s">
        <v>438</v>
      </c>
      <c r="Q45" s="22"/>
      <c r="R45" s="22"/>
      <c r="S45" s="22" t="s">
        <v>562</v>
      </c>
      <c r="T45" s="22" t="s">
        <v>31</v>
      </c>
      <c r="X45" s="24" t="s">
        <v>678</v>
      </c>
    </row>
    <row r="46" spans="1:24" ht="30">
      <c r="A46" s="115" t="s">
        <v>730</v>
      </c>
      <c r="B46" s="19"/>
      <c r="C46" s="37"/>
      <c r="D46" s="19"/>
      <c r="E46" s="20"/>
      <c r="F46" s="20"/>
      <c r="G46" s="19"/>
      <c r="H46" s="34"/>
      <c r="J46" s="24" t="s">
        <v>572</v>
      </c>
      <c r="K46" s="24" t="s">
        <v>519</v>
      </c>
      <c r="M46" s="22">
        <v>43</v>
      </c>
      <c r="N46" s="22" t="s">
        <v>446</v>
      </c>
      <c r="O46" s="22" t="s">
        <v>439</v>
      </c>
      <c r="Q46" s="22" t="s">
        <v>440</v>
      </c>
      <c r="R46" s="22"/>
      <c r="S46" s="22" t="s">
        <v>29</v>
      </c>
      <c r="T46" s="22" t="s">
        <v>21</v>
      </c>
      <c r="V46" s="4" t="s">
        <v>441</v>
      </c>
      <c r="X46" s="24" t="s">
        <v>563</v>
      </c>
    </row>
    <row r="47" spans="1:26" ht="60">
      <c r="A47" s="115" t="s">
        <v>731</v>
      </c>
      <c r="B47" s="19"/>
      <c r="C47" s="37"/>
      <c r="D47" s="19"/>
      <c r="E47" s="20"/>
      <c r="F47" s="20"/>
      <c r="G47" s="19"/>
      <c r="H47" s="34"/>
      <c r="J47" s="24" t="s">
        <v>572</v>
      </c>
      <c r="K47" s="24" t="s">
        <v>519</v>
      </c>
      <c r="M47" s="22">
        <v>44</v>
      </c>
      <c r="N47" s="22" t="s">
        <v>445</v>
      </c>
      <c r="O47" s="22" t="s">
        <v>424</v>
      </c>
      <c r="Q47" s="22"/>
      <c r="R47" s="22"/>
      <c r="S47" s="22" t="s">
        <v>2</v>
      </c>
      <c r="T47" s="22" t="s">
        <v>21</v>
      </c>
      <c r="V47" s="4">
        <v>9999</v>
      </c>
      <c r="X47" s="24" t="s">
        <v>682</v>
      </c>
      <c r="Z47" s="119" t="s">
        <v>685</v>
      </c>
    </row>
    <row r="48" spans="1:28" ht="75">
      <c r="A48" s="115" t="s">
        <v>732</v>
      </c>
      <c r="B48" s="19" t="s">
        <v>447</v>
      </c>
      <c r="C48" s="37" t="s">
        <v>51</v>
      </c>
      <c r="D48" s="19" t="s">
        <v>1</v>
      </c>
      <c r="E48" s="20"/>
      <c r="F48" s="20" t="s">
        <v>272</v>
      </c>
      <c r="G48" s="19" t="s">
        <v>58</v>
      </c>
      <c r="H48" s="34"/>
      <c r="J48" s="24" t="str">
        <f>IF(EXACT(C48,"xsd:ComplexType"),"Complex type. No transformation necessary (simple subtypes are translated)",IF(EXACT(C48,"xsd:anyURI"),"no transformation",IF(EXACT(C48,"ct:PersonDetailsType"),"See PersonDetails tab",IF(EXACT(C48,"xal:AddressType"),"See Address tab",IF(EXACT(C48,"ct:EDXLLocationType"),"See EDXLLocation tab","")))))</f>
        <v>Complex type. No transformation necessary (simple subtypes are translated)</v>
      </c>
      <c r="K48" s="24" t="str">
        <f>IF(EXACT(C48,"xsd:ComplexType"),"N/A",IF(EXACT(C48,"xsd:anyURI"),"The value of the ValueListURI will be specified in the TPA. Example: http://icnet-test.mitre.org/ValueList",IF(EXACT(C80,"ct:PersonDetailsType"),"See PersonDetails tab",IF(EXACT(C80,"xal:AddressType"),"See Address tab",IF(EXACT(C80,"ct:EDXLLocationType"),"See EDXLLocation tab","")))))</f>
        <v>N/A</v>
      </c>
      <c r="M48" s="19">
        <v>46</v>
      </c>
      <c r="N48" s="19"/>
      <c r="O48" s="19"/>
      <c r="P48" s="19"/>
      <c r="Q48" s="19"/>
      <c r="R48" s="19"/>
      <c r="S48" s="19"/>
      <c r="T48" s="19"/>
      <c r="U48" s="47"/>
      <c r="V48" s="47"/>
      <c r="W48" s="90"/>
      <c r="X48" s="20"/>
      <c r="Z48" s="119" t="s">
        <v>686</v>
      </c>
      <c r="AB48" s="17" t="s">
        <v>431</v>
      </c>
    </row>
    <row r="49" spans="1:24" ht="90">
      <c r="A49" s="115" t="s">
        <v>733</v>
      </c>
      <c r="B49" s="19" t="s">
        <v>95</v>
      </c>
      <c r="C49" s="37" t="s">
        <v>66</v>
      </c>
      <c r="D49" s="19" t="s">
        <v>21</v>
      </c>
      <c r="E49" s="20"/>
      <c r="F49" s="20" t="s">
        <v>274</v>
      </c>
      <c r="G49" s="19">
        <v>1</v>
      </c>
      <c r="H49" s="34"/>
      <c r="J49" s="24" t="str">
        <f>IF(EXACT(C49,"xsd:ComplexType"),"Complex type. No transformation necessary (simple subtypes are translated)",IF(EXACT(C49,"xsd:anyURI"),"no transformation",IF(EXACT(C49,"ct:PersonDetailsType"),"See PersonDetails tab",IF(EXACT(C49,"xal:AddressType"),"See Address tab",IF(EXACT(C49,"ct:EDXLLocationType"),"See EDXLLocation tab","")))))</f>
        <v>no transformation</v>
      </c>
      <c r="K49" s="24" t="str">
        <f>IF(EXACT(C49,"xsd:ComplexType"),"N/A",IF(EXACT(C49,"xsd:anyURI"),"The value of the ValueListURI will be specified in the TPA. Example: http://icnet-test.mitre.org/ValueList",IF(EXACT(C79,"ct:PersonDetailsType"),"See PersonDetails tab",IF(EXACT(C79,"xal:AddressType"),"See Address tab",IF(EXACT(C79,"ct:EDXLLocationType"),"See EDXLLocation tab","")))))</f>
        <v>The value of the ValueListURI will be specified in the TPA. Example: http://icnet-test.mitre.org/ValueList</v>
      </c>
      <c r="M49" s="19">
        <v>47</v>
      </c>
      <c r="N49" s="19"/>
      <c r="O49" s="19"/>
      <c r="P49" s="19"/>
      <c r="Q49" s="19"/>
      <c r="R49" s="19"/>
      <c r="S49" s="19"/>
      <c r="T49" s="19"/>
      <c r="U49" s="47"/>
      <c r="V49" s="47"/>
      <c r="W49" s="90"/>
      <c r="X49" s="106"/>
    </row>
    <row r="50" spans="1:24" ht="135">
      <c r="A50" s="115" t="s">
        <v>734</v>
      </c>
      <c r="B50" s="19" t="s">
        <v>96</v>
      </c>
      <c r="C50" s="37" t="s">
        <v>68</v>
      </c>
      <c r="D50" s="19" t="s">
        <v>21</v>
      </c>
      <c r="E50" s="20" t="s">
        <v>271</v>
      </c>
      <c r="F50" s="20" t="s">
        <v>258</v>
      </c>
      <c r="G50" s="19" t="s">
        <v>62</v>
      </c>
      <c r="H50" s="34" t="s">
        <v>273</v>
      </c>
      <c r="J50" s="24" t="s">
        <v>639</v>
      </c>
      <c r="K50" s="24"/>
      <c r="M50" s="19">
        <v>48</v>
      </c>
      <c r="N50" s="19"/>
      <c r="O50" s="19"/>
      <c r="P50" s="19"/>
      <c r="Q50" s="19"/>
      <c r="R50" s="19"/>
      <c r="S50" s="19"/>
      <c r="T50" s="19"/>
      <c r="U50" s="47"/>
      <c r="V50" s="47"/>
      <c r="W50" s="90"/>
      <c r="X50" s="35"/>
    </row>
    <row r="51" spans="1:24" ht="60">
      <c r="A51" s="115" t="s">
        <v>735</v>
      </c>
      <c r="B51" s="19" t="s">
        <v>97</v>
      </c>
      <c r="C51" s="37" t="s">
        <v>51</v>
      </c>
      <c r="D51" s="19" t="s">
        <v>1</v>
      </c>
      <c r="E51" s="20"/>
      <c r="F51" s="20" t="s">
        <v>276</v>
      </c>
      <c r="G51" s="19" t="s">
        <v>58</v>
      </c>
      <c r="H51" s="34"/>
      <c r="J51" s="24" t="s">
        <v>683</v>
      </c>
      <c r="K51" s="24"/>
      <c r="M51" s="19">
        <v>49</v>
      </c>
      <c r="O51" s="22"/>
      <c r="Q51" s="22"/>
      <c r="R51" s="22"/>
      <c r="S51" s="22"/>
      <c r="T51" s="22"/>
      <c r="X51" s="85" t="s">
        <v>564</v>
      </c>
    </row>
    <row r="52" spans="1:24" ht="45">
      <c r="A52" s="115" t="s">
        <v>736</v>
      </c>
      <c r="B52" s="19" t="s">
        <v>98</v>
      </c>
      <c r="C52" s="37" t="s">
        <v>66</v>
      </c>
      <c r="D52" s="19" t="s">
        <v>21</v>
      </c>
      <c r="E52" s="20"/>
      <c r="F52" s="20" t="s">
        <v>278</v>
      </c>
      <c r="G52" s="19">
        <v>1</v>
      </c>
      <c r="H52" s="34"/>
      <c r="J52" s="24" t="s">
        <v>683</v>
      </c>
      <c r="K52" s="24"/>
      <c r="M52" s="19">
        <v>50</v>
      </c>
      <c r="X52" s="30"/>
    </row>
    <row r="53" spans="1:24" ht="120">
      <c r="A53" s="115" t="s">
        <v>737</v>
      </c>
      <c r="B53" s="19" t="s">
        <v>99</v>
      </c>
      <c r="C53" s="37" t="s">
        <v>68</v>
      </c>
      <c r="D53" s="19" t="s">
        <v>21</v>
      </c>
      <c r="E53" s="20" t="s">
        <v>275</v>
      </c>
      <c r="F53" s="20" t="s">
        <v>258</v>
      </c>
      <c r="G53" s="19" t="s">
        <v>62</v>
      </c>
      <c r="H53" s="34" t="s">
        <v>277</v>
      </c>
      <c r="J53" s="24" t="s">
        <v>683</v>
      </c>
      <c r="K53" s="24"/>
      <c r="M53" s="19">
        <v>51</v>
      </c>
      <c r="O53" s="22"/>
      <c r="Q53" s="22"/>
      <c r="R53" s="22"/>
      <c r="S53" s="22"/>
      <c r="T53" s="22"/>
      <c r="X53" s="30"/>
    </row>
    <row r="54" spans="1:24" ht="105">
      <c r="A54" s="115" t="s">
        <v>738</v>
      </c>
      <c r="B54" s="19" t="s">
        <v>100</v>
      </c>
      <c r="C54" s="37" t="s">
        <v>51</v>
      </c>
      <c r="D54" s="19" t="s">
        <v>1</v>
      </c>
      <c r="E54" s="20"/>
      <c r="F54" s="20" t="s">
        <v>282</v>
      </c>
      <c r="G54" s="19" t="s">
        <v>58</v>
      </c>
      <c r="H54" s="34"/>
      <c r="J54" s="24" t="s">
        <v>683</v>
      </c>
      <c r="K54" s="24"/>
      <c r="M54" s="19">
        <v>52</v>
      </c>
      <c r="O54" s="22"/>
      <c r="Q54" s="22"/>
      <c r="R54" s="22"/>
      <c r="S54" s="22"/>
      <c r="T54" s="22"/>
      <c r="X54" s="85" t="s">
        <v>565</v>
      </c>
    </row>
    <row r="55" spans="1:24" ht="45">
      <c r="A55" s="115" t="s">
        <v>739</v>
      </c>
      <c r="B55" s="19" t="s">
        <v>101</v>
      </c>
      <c r="C55" s="37" t="s">
        <v>66</v>
      </c>
      <c r="D55" s="19" t="s">
        <v>21</v>
      </c>
      <c r="E55" s="20"/>
      <c r="F55" s="20" t="s">
        <v>281</v>
      </c>
      <c r="G55" s="19">
        <v>1</v>
      </c>
      <c r="H55" s="34"/>
      <c r="J55" s="24" t="s">
        <v>683</v>
      </c>
      <c r="K55" s="24"/>
      <c r="M55" s="19">
        <v>53</v>
      </c>
      <c r="X55" s="30"/>
    </row>
    <row r="56" spans="1:24" ht="90">
      <c r="A56" s="115" t="s">
        <v>740</v>
      </c>
      <c r="B56" s="19" t="s">
        <v>102</v>
      </c>
      <c r="C56" s="37" t="s">
        <v>68</v>
      </c>
      <c r="D56" s="19" t="s">
        <v>21</v>
      </c>
      <c r="E56" s="20" t="s">
        <v>279</v>
      </c>
      <c r="F56" s="20"/>
      <c r="G56" s="19" t="s">
        <v>62</v>
      </c>
      <c r="H56" s="34" t="s">
        <v>280</v>
      </c>
      <c r="J56" s="24" t="s">
        <v>683</v>
      </c>
      <c r="K56" s="24"/>
      <c r="M56" s="19">
        <v>54</v>
      </c>
      <c r="O56" s="22"/>
      <c r="Q56" s="22"/>
      <c r="R56" s="22"/>
      <c r="S56" s="22"/>
      <c r="T56" s="22"/>
      <c r="X56" s="30"/>
    </row>
    <row r="57" spans="1:28" s="16" customFormat="1" ht="90">
      <c r="A57" s="115" t="s">
        <v>741</v>
      </c>
      <c r="B57" s="19" t="s">
        <v>103</v>
      </c>
      <c r="C57" s="37" t="s">
        <v>51</v>
      </c>
      <c r="D57" s="19" t="s">
        <v>1</v>
      </c>
      <c r="E57" s="20"/>
      <c r="F57" s="20" t="s">
        <v>284</v>
      </c>
      <c r="G57" s="19" t="s">
        <v>58</v>
      </c>
      <c r="H57" s="34"/>
      <c r="I57" s="21"/>
      <c r="J57" s="20" t="s">
        <v>572</v>
      </c>
      <c r="K57" s="20"/>
      <c r="L57" s="21"/>
      <c r="M57" s="19">
        <v>55</v>
      </c>
      <c r="N57" s="109"/>
      <c r="O57" s="109"/>
      <c r="P57" s="109"/>
      <c r="Q57" s="109"/>
      <c r="R57" s="109"/>
      <c r="S57" s="109"/>
      <c r="T57" s="109"/>
      <c r="U57" s="110"/>
      <c r="V57" s="110"/>
      <c r="W57" s="111"/>
      <c r="X57" s="35"/>
      <c r="Y57" s="42"/>
      <c r="Z57" s="42"/>
      <c r="AA57" s="42"/>
      <c r="AB57" s="41" t="s">
        <v>490</v>
      </c>
    </row>
    <row r="58" spans="1:28" s="16" customFormat="1" ht="45">
      <c r="A58" s="115" t="s">
        <v>742</v>
      </c>
      <c r="B58" s="19" t="s">
        <v>104</v>
      </c>
      <c r="C58" s="37" t="s">
        <v>66</v>
      </c>
      <c r="D58" s="19" t="s">
        <v>21</v>
      </c>
      <c r="E58" s="20"/>
      <c r="F58" s="20"/>
      <c r="G58" s="19">
        <v>1</v>
      </c>
      <c r="H58" s="34"/>
      <c r="I58" s="21"/>
      <c r="J58" s="20" t="s">
        <v>572</v>
      </c>
      <c r="K58" s="20"/>
      <c r="L58" s="21"/>
      <c r="M58" s="19">
        <v>56</v>
      </c>
      <c r="N58" s="109"/>
      <c r="O58" s="109"/>
      <c r="P58" s="109"/>
      <c r="Q58" s="109"/>
      <c r="R58" s="109"/>
      <c r="S58" s="109"/>
      <c r="T58" s="109"/>
      <c r="U58" s="110"/>
      <c r="V58" s="110"/>
      <c r="W58" s="111"/>
      <c r="X58" s="35"/>
      <c r="Y58" s="42"/>
      <c r="Z58" s="42"/>
      <c r="AA58" s="42"/>
      <c r="AB58" s="41"/>
    </row>
    <row r="59" spans="1:28" s="16" customFormat="1" ht="105">
      <c r="A59" s="115" t="s">
        <v>743</v>
      </c>
      <c r="B59" s="19" t="s">
        <v>105</v>
      </c>
      <c r="C59" s="37" t="s">
        <v>68</v>
      </c>
      <c r="D59" s="19" t="s">
        <v>21</v>
      </c>
      <c r="E59" s="20" t="s">
        <v>283</v>
      </c>
      <c r="F59" s="20"/>
      <c r="G59" s="19" t="s">
        <v>62</v>
      </c>
      <c r="H59" s="34"/>
      <c r="I59" s="21"/>
      <c r="J59" s="20" t="s">
        <v>572</v>
      </c>
      <c r="K59" s="20"/>
      <c r="L59" s="21"/>
      <c r="M59" s="19">
        <v>57</v>
      </c>
      <c r="N59" s="109"/>
      <c r="O59" s="19"/>
      <c r="P59" s="19"/>
      <c r="Q59" s="19"/>
      <c r="R59" s="19"/>
      <c r="S59" s="19"/>
      <c r="T59" s="19"/>
      <c r="U59" s="110"/>
      <c r="V59" s="110"/>
      <c r="W59" s="114"/>
      <c r="X59" s="112" t="s">
        <v>459</v>
      </c>
      <c r="Y59" s="42"/>
      <c r="Z59" s="42"/>
      <c r="AA59" s="42"/>
      <c r="AB59" s="41"/>
    </row>
    <row r="60" spans="1:30" ht="117" customHeight="1">
      <c r="A60" s="115" t="s">
        <v>744</v>
      </c>
      <c r="B60" s="19" t="s">
        <v>106</v>
      </c>
      <c r="C60" s="37" t="s">
        <v>51</v>
      </c>
      <c r="D60" s="19" t="s">
        <v>1</v>
      </c>
      <c r="E60" s="20" t="s">
        <v>285</v>
      </c>
      <c r="F60" s="20" t="s">
        <v>286</v>
      </c>
      <c r="G60" s="19" t="s">
        <v>107</v>
      </c>
      <c r="H60" s="34"/>
      <c r="J60" s="24" t="s">
        <v>899</v>
      </c>
      <c r="K60" s="24" t="s">
        <v>900</v>
      </c>
      <c r="M60" s="19">
        <v>58</v>
      </c>
      <c r="O60" s="22"/>
      <c r="Q60" s="22"/>
      <c r="R60" s="22"/>
      <c r="S60" s="22"/>
      <c r="T60" s="22"/>
      <c r="V60" s="113"/>
      <c r="X60" s="39" t="s">
        <v>901</v>
      </c>
      <c r="AD60" s="12" t="s">
        <v>902</v>
      </c>
    </row>
    <row r="61" spans="1:24" ht="85.5" customHeight="1">
      <c r="A61" s="115" t="s">
        <v>745</v>
      </c>
      <c r="B61" s="19" t="s">
        <v>108</v>
      </c>
      <c r="C61" s="37" t="s">
        <v>51</v>
      </c>
      <c r="D61" s="19" t="s">
        <v>21</v>
      </c>
      <c r="E61" s="20"/>
      <c r="F61" s="20" t="s">
        <v>264</v>
      </c>
      <c r="G61" s="19">
        <v>1</v>
      </c>
      <c r="H61" s="34"/>
      <c r="J61" s="24" t="s">
        <v>572</v>
      </c>
      <c r="K61" s="24"/>
      <c r="M61" s="19">
        <v>59</v>
      </c>
      <c r="W61" s="98"/>
      <c r="X61" s="32"/>
    </row>
    <row r="62" spans="1:24" ht="45">
      <c r="A62" s="115" t="s">
        <v>746</v>
      </c>
      <c r="B62" s="19" t="s">
        <v>109</v>
      </c>
      <c r="C62" s="37" t="s">
        <v>66</v>
      </c>
      <c r="D62" s="19" t="s">
        <v>21</v>
      </c>
      <c r="E62" s="20"/>
      <c r="F62" s="20"/>
      <c r="G62" s="19">
        <v>1</v>
      </c>
      <c r="H62" s="34"/>
      <c r="J62" s="24" t="s">
        <v>572</v>
      </c>
      <c r="K62" s="24"/>
      <c r="M62" s="19">
        <v>60</v>
      </c>
      <c r="X62" s="32"/>
    </row>
    <row r="63" spans="1:24" ht="126" customHeight="1">
      <c r="A63" s="115" t="s">
        <v>747</v>
      </c>
      <c r="B63" s="19" t="s">
        <v>110</v>
      </c>
      <c r="C63" s="37" t="s">
        <v>68</v>
      </c>
      <c r="D63" s="19" t="s">
        <v>21</v>
      </c>
      <c r="E63" s="20" t="s">
        <v>287</v>
      </c>
      <c r="F63" s="20"/>
      <c r="G63" s="19">
        <v>1</v>
      </c>
      <c r="H63" s="34" t="s">
        <v>288</v>
      </c>
      <c r="J63" s="24" t="s">
        <v>572</v>
      </c>
      <c r="K63" s="24"/>
      <c r="M63" s="19">
        <v>61</v>
      </c>
      <c r="X63" s="30" t="s">
        <v>460</v>
      </c>
    </row>
    <row r="64" spans="1:24" ht="30">
      <c r="A64" s="115" t="s">
        <v>748</v>
      </c>
      <c r="B64" s="19" t="s">
        <v>111</v>
      </c>
      <c r="C64" s="37" t="s">
        <v>54</v>
      </c>
      <c r="D64" s="19" t="s">
        <v>1</v>
      </c>
      <c r="E64" s="20" t="s">
        <v>289</v>
      </c>
      <c r="F64" s="20" t="s">
        <v>55</v>
      </c>
      <c r="G64" s="19" t="s">
        <v>58</v>
      </c>
      <c r="H64" s="34"/>
      <c r="J64" s="24" t="s">
        <v>572</v>
      </c>
      <c r="K64" s="24"/>
      <c r="M64" s="19">
        <v>62</v>
      </c>
      <c r="O64" s="22"/>
      <c r="Q64" s="22"/>
      <c r="R64" s="22"/>
      <c r="S64" s="22"/>
      <c r="T64" s="22"/>
      <c r="X64" s="30" t="s">
        <v>461</v>
      </c>
    </row>
    <row r="65" spans="1:24" ht="60">
      <c r="A65" s="115" t="s">
        <v>749</v>
      </c>
      <c r="B65" s="19" t="s">
        <v>112</v>
      </c>
      <c r="C65" s="37" t="s">
        <v>51</v>
      </c>
      <c r="D65" s="19" t="s">
        <v>1</v>
      </c>
      <c r="E65" s="20"/>
      <c r="F65" s="20" t="s">
        <v>264</v>
      </c>
      <c r="G65" s="19" t="s">
        <v>58</v>
      </c>
      <c r="H65" s="34"/>
      <c r="J65" s="24" t="s">
        <v>572</v>
      </c>
      <c r="K65" s="24"/>
      <c r="M65" s="19">
        <v>63</v>
      </c>
      <c r="O65" s="22"/>
      <c r="Q65" s="22"/>
      <c r="R65" s="22"/>
      <c r="S65" s="22"/>
      <c r="T65" s="22"/>
      <c r="X65" s="24"/>
    </row>
    <row r="66" spans="1:24" ht="45">
      <c r="A66" s="115" t="s">
        <v>750</v>
      </c>
      <c r="B66" s="19" t="s">
        <v>113</v>
      </c>
      <c r="C66" s="37" t="s">
        <v>66</v>
      </c>
      <c r="D66" s="19" t="s">
        <v>21</v>
      </c>
      <c r="E66" s="20"/>
      <c r="F66" s="20"/>
      <c r="G66" s="19">
        <v>1</v>
      </c>
      <c r="H66" s="34"/>
      <c r="J66" s="24" t="s">
        <v>572</v>
      </c>
      <c r="K66" s="24"/>
      <c r="M66" s="19">
        <v>64</v>
      </c>
      <c r="O66" s="22"/>
      <c r="Q66" s="22"/>
      <c r="R66" s="22"/>
      <c r="S66" s="22"/>
      <c r="T66" s="22"/>
      <c r="X66" s="24"/>
    </row>
    <row r="67" spans="1:24" ht="45">
      <c r="A67" s="115" t="s">
        <v>751</v>
      </c>
      <c r="B67" s="19" t="s">
        <v>114</v>
      </c>
      <c r="C67" s="37" t="s">
        <v>68</v>
      </c>
      <c r="D67" s="19" t="s">
        <v>21</v>
      </c>
      <c r="E67" s="20" t="s">
        <v>291</v>
      </c>
      <c r="F67" s="20"/>
      <c r="G67" s="19">
        <v>1</v>
      </c>
      <c r="H67" s="34" t="s">
        <v>292</v>
      </c>
      <c r="J67" s="24" t="s">
        <v>572</v>
      </c>
      <c r="K67" s="24"/>
      <c r="M67" s="19">
        <v>65</v>
      </c>
      <c r="X67" s="30" t="s">
        <v>462</v>
      </c>
    </row>
    <row r="68" spans="1:24" ht="45">
      <c r="A68" s="115" t="s">
        <v>752</v>
      </c>
      <c r="B68" s="19" t="s">
        <v>115</v>
      </c>
      <c r="C68" s="37" t="s">
        <v>54</v>
      </c>
      <c r="D68" s="19" t="s">
        <v>1</v>
      </c>
      <c r="E68" s="20" t="s">
        <v>293</v>
      </c>
      <c r="F68" s="20" t="s">
        <v>270</v>
      </c>
      <c r="G68" s="19" t="s">
        <v>58</v>
      </c>
      <c r="H68" s="34" t="s">
        <v>290</v>
      </c>
      <c r="J68" s="24" t="s">
        <v>572</v>
      </c>
      <c r="K68" s="24"/>
      <c r="M68" s="19">
        <v>66</v>
      </c>
      <c r="X68" s="30" t="s">
        <v>463</v>
      </c>
    </row>
    <row r="69" spans="1:24" ht="105">
      <c r="A69" s="115" t="s">
        <v>753</v>
      </c>
      <c r="B69" s="19" t="s">
        <v>116</v>
      </c>
      <c r="C69" s="37" t="s">
        <v>54</v>
      </c>
      <c r="D69" s="19" t="s">
        <v>1</v>
      </c>
      <c r="E69" s="20" t="s">
        <v>294</v>
      </c>
      <c r="F69" s="20" t="s">
        <v>412</v>
      </c>
      <c r="G69" s="19" t="s">
        <v>58</v>
      </c>
      <c r="H69" s="34"/>
      <c r="J69" s="24" t="s">
        <v>590</v>
      </c>
      <c r="K69" s="24" t="s">
        <v>590</v>
      </c>
      <c r="M69" s="22">
        <v>67</v>
      </c>
      <c r="N69" s="22" t="s">
        <v>557</v>
      </c>
      <c r="O69" s="22" t="s">
        <v>543</v>
      </c>
      <c r="Q69" s="22"/>
      <c r="R69" s="22"/>
      <c r="S69" s="22"/>
      <c r="T69" s="22" t="s">
        <v>1</v>
      </c>
      <c r="X69" s="24" t="s">
        <v>591</v>
      </c>
    </row>
    <row r="70" spans="1:24" ht="60">
      <c r="A70" s="115" t="s">
        <v>754</v>
      </c>
      <c r="B70" s="19"/>
      <c r="C70" s="37"/>
      <c r="D70" s="19"/>
      <c r="E70" s="20"/>
      <c r="F70" s="20"/>
      <c r="G70" s="19"/>
      <c r="H70" s="34"/>
      <c r="J70" s="24" t="s">
        <v>592</v>
      </c>
      <c r="K70" s="24" t="s">
        <v>519</v>
      </c>
      <c r="M70" s="22">
        <v>70</v>
      </c>
      <c r="N70" s="22" t="s">
        <v>444</v>
      </c>
      <c r="O70" s="22" t="s">
        <v>438</v>
      </c>
      <c r="Q70" s="22"/>
      <c r="R70" s="22"/>
      <c r="S70" s="22" t="s">
        <v>562</v>
      </c>
      <c r="T70" s="22" t="s">
        <v>31</v>
      </c>
      <c r="W70" s="86" t="s">
        <v>589</v>
      </c>
      <c r="X70" s="24" t="s">
        <v>593</v>
      </c>
    </row>
    <row r="71" spans="1:24" ht="30">
      <c r="A71" s="115" t="s">
        <v>755</v>
      </c>
      <c r="B71" s="19"/>
      <c r="C71" s="37"/>
      <c r="D71" s="19"/>
      <c r="E71" s="20"/>
      <c r="F71" s="20"/>
      <c r="G71" s="19"/>
      <c r="H71" s="34"/>
      <c r="J71" s="24" t="s">
        <v>451</v>
      </c>
      <c r="K71" s="24" t="s">
        <v>519</v>
      </c>
      <c r="M71" s="22">
        <v>68</v>
      </c>
      <c r="N71" s="22" t="s">
        <v>446</v>
      </c>
      <c r="O71" s="22" t="s">
        <v>439</v>
      </c>
      <c r="Q71" s="22" t="s">
        <v>440</v>
      </c>
      <c r="R71" s="22"/>
      <c r="S71" s="22" t="s">
        <v>29</v>
      </c>
      <c r="T71" s="22" t="s">
        <v>21</v>
      </c>
      <c r="V71" s="4" t="s">
        <v>441</v>
      </c>
      <c r="X71" s="24"/>
    </row>
    <row r="72" spans="1:24" ht="30">
      <c r="A72" s="115" t="s">
        <v>756</v>
      </c>
      <c r="B72" s="19"/>
      <c r="C72" s="37"/>
      <c r="D72" s="19"/>
      <c r="E72" s="20"/>
      <c r="F72" s="20"/>
      <c r="G72" s="19"/>
      <c r="H72" s="34"/>
      <c r="J72" s="24" t="s">
        <v>572</v>
      </c>
      <c r="K72" s="24" t="s">
        <v>519</v>
      </c>
      <c r="M72" s="22">
        <v>69</v>
      </c>
      <c r="N72" s="22" t="s">
        <v>445</v>
      </c>
      <c r="O72" s="22" t="s">
        <v>424</v>
      </c>
      <c r="Q72" s="22"/>
      <c r="R72" s="22"/>
      <c r="S72" s="22" t="s">
        <v>2</v>
      </c>
      <c r="T72" s="22" t="s">
        <v>21</v>
      </c>
      <c r="V72" s="4">
        <v>9999</v>
      </c>
      <c r="X72" s="24" t="s">
        <v>684</v>
      </c>
    </row>
    <row r="73" spans="1:28" ht="90">
      <c r="A73" s="115" t="s">
        <v>757</v>
      </c>
      <c r="B73" s="19" t="s">
        <v>117</v>
      </c>
      <c r="C73" s="37" t="s">
        <v>51</v>
      </c>
      <c r="D73" s="19" t="s">
        <v>1</v>
      </c>
      <c r="E73" s="20"/>
      <c r="F73" s="20" t="s">
        <v>296</v>
      </c>
      <c r="G73" s="19" t="s">
        <v>58</v>
      </c>
      <c r="H73" s="34"/>
      <c r="J73" s="24" t="str">
        <f>IF(EXACT(C73,"xsd:ComplexType"),"Complex type. No transformation necessary (simple subtypes are translated)",IF(EXACT(C73,"xsd:anyURI"),"no transformation",IF(EXACT(C73,"ct:PersonDetailsType"),"See PersonDetails tab",IF(EXACT(C73,"xal:AddressType"),"See Address tab",IF(EXACT(C73,"ct:EDXLLocationType"),"See EDXLLocation tab","")))))</f>
        <v>Complex type. No transformation necessary (simple subtypes are translated)</v>
      </c>
      <c r="K73" s="24" t="str">
        <f>IF(EXACT(C73,"xsd:ComplexType"),"N/A",IF(EXACT(C73,"xsd:anyURI"),"The value of the ValueListURI will be specified in the TPA. Example: http://icnet-test.mitre.org/ValueList",IF(EXACT(#REF!,"ct:PersonDetailsType"),"See PersonDetails tab",IF(EXACT(#REF!,"xal:AddressType"),"See Address tab",IF(EXACT(#REF!,"ct:EDXLLocationType"),"See EDXLLocation tab","")))))</f>
        <v>N/A</v>
      </c>
      <c r="M73" s="22">
        <v>71</v>
      </c>
      <c r="N73" s="22" t="s">
        <v>557</v>
      </c>
      <c r="O73" s="22" t="s">
        <v>543</v>
      </c>
      <c r="Q73" s="22"/>
      <c r="R73" s="22"/>
      <c r="S73" s="22"/>
      <c r="T73" s="22" t="s">
        <v>1</v>
      </c>
      <c r="X73" s="24" t="s">
        <v>591</v>
      </c>
      <c r="AB73"/>
    </row>
    <row r="74" spans="1:28" ht="90">
      <c r="A74" s="115" t="s">
        <v>758</v>
      </c>
      <c r="B74" s="19" t="s">
        <v>118</v>
      </c>
      <c r="C74" s="37" t="s">
        <v>66</v>
      </c>
      <c r="D74" s="19" t="s">
        <v>21</v>
      </c>
      <c r="E74" s="20"/>
      <c r="F74" s="20" t="s">
        <v>298</v>
      </c>
      <c r="G74" s="19">
        <v>1</v>
      </c>
      <c r="H74" s="34"/>
      <c r="J74" s="24" t="str">
        <f>IF(EXACT(C74,"xsd:ComplexType"),"Complex type. No transformation necessary (simple subtypes are translated)",IF(EXACT(C74,"xsd:anyURI"),"no transformation",IF(EXACT(C74,"ct:PersonDetailsType"),"See PersonDetails tab",IF(EXACT(C74,"xal:AddressType"),"See Address tab",IF(EXACT(C74,"ct:EDXLLocationType"),"See EDXLLocation tab","")))))</f>
        <v>no transformation</v>
      </c>
      <c r="K74" s="24" t="str">
        <f>IF(EXACT(C74,"xsd:ComplexType"),"N/A",IF(EXACT(C74,"xsd:anyURI"),"The value of the ValueListURI will be specified in the TPA. Example: http://icnet-test.mitre.org/ValueList",IF(EXACT(#REF!,"ct:PersonDetailsType"),"See PersonDetails tab",IF(EXACT(#REF!,"xal:AddressType"),"See Address tab",IF(EXACT(#REF!,"ct:EDXLLocationType"),"See EDXLLocation tab","")))))</f>
        <v>The value of the ValueListURI will be specified in the TPA. Example: http://icnet-test.mitre.org/ValueList</v>
      </c>
      <c r="M74" s="22">
        <v>72</v>
      </c>
      <c r="X74" s="24"/>
      <c r="AB74"/>
    </row>
    <row r="75" spans="1:28" ht="75">
      <c r="A75" s="115" t="s">
        <v>759</v>
      </c>
      <c r="B75" s="19" t="s">
        <v>119</v>
      </c>
      <c r="C75" s="37" t="s">
        <v>68</v>
      </c>
      <c r="D75" s="19" t="s">
        <v>21</v>
      </c>
      <c r="E75" s="20" t="s">
        <v>295</v>
      </c>
      <c r="F75" s="20" t="s">
        <v>258</v>
      </c>
      <c r="G75" s="19" t="s">
        <v>62</v>
      </c>
      <c r="H75" s="34" t="s">
        <v>297</v>
      </c>
      <c r="J75" s="24" t="s">
        <v>594</v>
      </c>
      <c r="K75" s="24" t="s">
        <v>594</v>
      </c>
      <c r="M75" s="22">
        <v>75</v>
      </c>
      <c r="N75" s="22" t="s">
        <v>444</v>
      </c>
      <c r="O75" s="22" t="s">
        <v>438</v>
      </c>
      <c r="Q75" s="22"/>
      <c r="R75" s="22"/>
      <c r="S75" s="22" t="s">
        <v>562</v>
      </c>
      <c r="T75" s="22" t="s">
        <v>31</v>
      </c>
      <c r="W75" s="86" t="s">
        <v>572</v>
      </c>
      <c r="X75" s="103" t="s">
        <v>597</v>
      </c>
      <c r="AB75"/>
    </row>
    <row r="76" spans="1:28" ht="30">
      <c r="A76" s="115" t="s">
        <v>760</v>
      </c>
      <c r="B76" s="19"/>
      <c r="C76" s="37"/>
      <c r="D76" s="19"/>
      <c r="E76" s="20"/>
      <c r="F76" s="20"/>
      <c r="G76" s="19"/>
      <c r="H76" s="34"/>
      <c r="J76" s="24" t="s">
        <v>2</v>
      </c>
      <c r="K76" s="24" t="s">
        <v>519</v>
      </c>
      <c r="M76" s="22">
        <v>73</v>
      </c>
      <c r="N76" s="22" t="s">
        <v>446</v>
      </c>
      <c r="O76" s="22" t="s">
        <v>439</v>
      </c>
      <c r="Q76" s="22"/>
      <c r="R76" s="22"/>
      <c r="S76" s="22" t="s">
        <v>29</v>
      </c>
      <c r="T76" s="22" t="s">
        <v>21</v>
      </c>
      <c r="X76" s="24"/>
      <c r="AB76"/>
    </row>
    <row r="77" spans="1:28" ht="30">
      <c r="A77" s="115" t="s">
        <v>761</v>
      </c>
      <c r="B77" s="19"/>
      <c r="C77" s="37"/>
      <c r="D77" s="19"/>
      <c r="E77" s="20"/>
      <c r="F77" s="20"/>
      <c r="G77" s="19"/>
      <c r="H77" s="34"/>
      <c r="J77" s="24" t="s">
        <v>598</v>
      </c>
      <c r="K77" s="24" t="s">
        <v>519</v>
      </c>
      <c r="M77" s="22">
        <v>74</v>
      </c>
      <c r="N77" s="22" t="s">
        <v>445</v>
      </c>
      <c r="O77" s="3" t="s">
        <v>424</v>
      </c>
      <c r="S77" s="3" t="s">
        <v>2</v>
      </c>
      <c r="T77" s="3" t="s">
        <v>21</v>
      </c>
      <c r="W77" s="86" t="s">
        <v>595</v>
      </c>
      <c r="X77" s="103" t="s">
        <v>596</v>
      </c>
      <c r="AB77"/>
    </row>
    <row r="78" spans="1:28" ht="120">
      <c r="A78" s="115" t="s">
        <v>762</v>
      </c>
      <c r="B78" s="19" t="s">
        <v>120</v>
      </c>
      <c r="C78" s="37" t="s">
        <v>54</v>
      </c>
      <c r="D78" s="19" t="s">
        <v>1</v>
      </c>
      <c r="E78" s="20" t="s">
        <v>299</v>
      </c>
      <c r="F78" s="20" t="s">
        <v>300</v>
      </c>
      <c r="G78" s="19" t="s">
        <v>58</v>
      </c>
      <c r="H78" s="34" t="s">
        <v>455</v>
      </c>
      <c r="J78" s="24" t="s">
        <v>590</v>
      </c>
      <c r="K78" s="24" t="s">
        <v>590</v>
      </c>
      <c r="M78" s="22">
        <v>76</v>
      </c>
      <c r="N78" s="22" t="s">
        <v>557</v>
      </c>
      <c r="O78" s="22" t="s">
        <v>543</v>
      </c>
      <c r="Q78" s="22"/>
      <c r="R78" s="22"/>
      <c r="S78" s="22"/>
      <c r="T78" s="22" t="s">
        <v>1</v>
      </c>
      <c r="X78" s="104" t="s">
        <v>591</v>
      </c>
      <c r="AB78"/>
    </row>
    <row r="79" spans="1:24" ht="30">
      <c r="A79" s="115" t="s">
        <v>763</v>
      </c>
      <c r="B79" s="19"/>
      <c r="C79" s="37"/>
      <c r="D79" s="19"/>
      <c r="E79" s="20"/>
      <c r="F79" s="20"/>
      <c r="G79" s="19"/>
      <c r="H79" s="34"/>
      <c r="J79" s="24" t="s">
        <v>599</v>
      </c>
      <c r="K79" s="24" t="s">
        <v>519</v>
      </c>
      <c r="M79" s="22">
        <v>79</v>
      </c>
      <c r="N79" s="22" t="s">
        <v>444</v>
      </c>
      <c r="O79" s="22" t="s">
        <v>438</v>
      </c>
      <c r="Q79" s="22"/>
      <c r="R79" s="22"/>
      <c r="S79" s="22" t="s">
        <v>562</v>
      </c>
      <c r="T79" s="22" t="s">
        <v>31</v>
      </c>
      <c r="X79" s="24" t="s">
        <v>456</v>
      </c>
    </row>
    <row r="80" spans="1:24" ht="30">
      <c r="A80" s="115" t="s">
        <v>764</v>
      </c>
      <c r="B80" s="19"/>
      <c r="C80" s="37"/>
      <c r="D80" s="19"/>
      <c r="E80" s="20"/>
      <c r="F80" s="20"/>
      <c r="G80" s="19"/>
      <c r="H80" s="34"/>
      <c r="J80" s="24" t="s">
        <v>19</v>
      </c>
      <c r="K80" s="24" t="s">
        <v>519</v>
      </c>
      <c r="M80" s="22">
        <v>77</v>
      </c>
      <c r="N80" s="22" t="s">
        <v>446</v>
      </c>
      <c r="O80" s="22" t="s">
        <v>439</v>
      </c>
      <c r="Q80" s="22" t="s">
        <v>440</v>
      </c>
      <c r="R80" s="22"/>
      <c r="S80" s="22" t="s">
        <v>29</v>
      </c>
      <c r="T80" s="22" t="s">
        <v>21</v>
      </c>
      <c r="X80" s="24"/>
    </row>
    <row r="81" spans="1:38" ht="45">
      <c r="A81" s="115" t="s">
        <v>765</v>
      </c>
      <c r="B81" s="19"/>
      <c r="C81" s="37"/>
      <c r="D81" s="19"/>
      <c r="E81" s="20"/>
      <c r="F81" s="20"/>
      <c r="G81" s="19"/>
      <c r="H81" s="34"/>
      <c r="J81" s="24" t="s">
        <v>572</v>
      </c>
      <c r="K81" s="24" t="s">
        <v>519</v>
      </c>
      <c r="M81" s="22">
        <v>78</v>
      </c>
      <c r="N81" s="22" t="s">
        <v>445</v>
      </c>
      <c r="O81" s="22" t="s">
        <v>424</v>
      </c>
      <c r="Q81" s="22"/>
      <c r="R81" s="22"/>
      <c r="S81" s="22" t="s">
        <v>2</v>
      </c>
      <c r="T81" s="22" t="s">
        <v>21</v>
      </c>
      <c r="W81" s="86" t="s">
        <v>572</v>
      </c>
      <c r="X81" s="103" t="s">
        <v>600</v>
      </c>
      <c r="AB81" s="100"/>
      <c r="AC81" s="100"/>
      <c r="AD81" s="100"/>
      <c r="AE81" s="100"/>
      <c r="AF81" s="100"/>
      <c r="AG81" s="100"/>
      <c r="AH81" s="100"/>
      <c r="AI81" s="100"/>
      <c r="AJ81" s="101"/>
      <c r="AK81" s="101"/>
      <c r="AL81" s="102"/>
    </row>
    <row r="82" spans="1:24" ht="30">
      <c r="A82" s="115" t="s">
        <v>766</v>
      </c>
      <c r="B82" s="19" t="s">
        <v>121</v>
      </c>
      <c r="C82" s="37" t="s">
        <v>86</v>
      </c>
      <c r="D82" s="19" t="s">
        <v>1</v>
      </c>
      <c r="E82" s="20" t="s">
        <v>301</v>
      </c>
      <c r="F82" s="20"/>
      <c r="G82" s="19" t="s">
        <v>58</v>
      </c>
      <c r="H82" s="34"/>
      <c r="J82" s="24" t="str">
        <f>IF(EXACT(C82,"xsd:ComplexType"),"Complex type. No transformation necessary (simple subtypes are translated)",IF(EXACT(C82,"xsd:anyURI"),"no transformation",IF(EXACT(C82,"ct:PersonDetailsType"),"See PersonDetails tab",IF(EXACT(C82,"xal:AddressType"),"See Address tab",IF(EXACT(C82,"ct:EDXLLocationType"),"See EDXLLocation tab","")))))</f>
        <v>See PersonDetails tab</v>
      </c>
      <c r="K82" s="24">
        <f>IF(EXACT(C82,"xsd:ComplexType"),"N/A",IF(EXACT(C82,"xsd:anyURI"),"The value of the ValueListURI will be specified in the TPA. Example: http://icnet-test.mitre.org/ValueList",IF(EXACT(C105,"ct:PersonDetailsType"),"See PersonDetails tab",IF(EXACT(C105,"xal:AddressType"),"See Address tab",IF(EXACT(C105,"ct:EDXLLocationType"),"See EDXLLocation tab","")))))</f>
      </c>
      <c r="M82" s="22">
        <v>80</v>
      </c>
      <c r="X82" s="24"/>
    </row>
    <row r="83" spans="1:24" ht="45">
      <c r="A83" s="115" t="s">
        <v>767</v>
      </c>
      <c r="B83" s="19" t="s">
        <v>122</v>
      </c>
      <c r="C83" s="37" t="s">
        <v>86</v>
      </c>
      <c r="D83" s="19" t="s">
        <v>1</v>
      </c>
      <c r="E83" s="20" t="s">
        <v>302</v>
      </c>
      <c r="F83" s="20"/>
      <c r="G83" s="19" t="s">
        <v>58</v>
      </c>
      <c r="H83" s="34"/>
      <c r="J83" s="24" t="str">
        <f>IF(EXACT(C83,"xsd:ComplexType"),"Complex type. No transformation necessary (simple subtypes are translated)",IF(EXACT(C83,"xsd:anyURI"),"no transformation",IF(EXACT(C83,"ct:PersonDetailsType"),"See PersonDetails tab",IF(EXACT(C83,"xal:AddressType"),"See Address tab",IF(EXACT(C83,"ct:EDXLLocationType"),"See EDXLLocation tab","")))))</f>
        <v>See PersonDetails tab</v>
      </c>
      <c r="K83" s="24">
        <f>IF(EXACT(C83,"xsd:ComplexType"),"N/A",IF(EXACT(C83,"xsd:anyURI"),"The value of the ValueListURI will be specified in the TPA. Example: http://icnet-test.mitre.org/ValueList",IF(EXACT(C106,"ct:PersonDetailsType"),"See PersonDetails tab",IF(EXACT(C106,"xal:AddressType"),"See Address tab",IF(EXACT(C106,"ct:EDXLLocationType"),"See EDXLLocation tab","")))))</f>
      </c>
      <c r="M83" s="22">
        <v>81</v>
      </c>
      <c r="O83" s="22"/>
      <c r="Q83" s="22"/>
      <c r="R83" s="22"/>
      <c r="S83" s="22"/>
      <c r="T83" s="22"/>
      <c r="X83" s="24"/>
    </row>
    <row r="84" spans="1:24" ht="91.5" customHeight="1">
      <c r="A84" s="115" t="s">
        <v>768</v>
      </c>
      <c r="B84" s="19" t="s">
        <v>123</v>
      </c>
      <c r="C84" s="37" t="s">
        <v>54</v>
      </c>
      <c r="D84" s="19" t="s">
        <v>1</v>
      </c>
      <c r="E84" s="20" t="s">
        <v>303</v>
      </c>
      <c r="F84" s="20" t="s">
        <v>304</v>
      </c>
      <c r="G84" s="19" t="s">
        <v>107</v>
      </c>
      <c r="H84" s="34" t="s">
        <v>305</v>
      </c>
      <c r="J84" s="24" t="s">
        <v>590</v>
      </c>
      <c r="K84" s="24" t="s">
        <v>590</v>
      </c>
      <c r="M84" s="22">
        <v>82</v>
      </c>
      <c r="N84" s="22" t="s">
        <v>557</v>
      </c>
      <c r="O84" s="3" t="s">
        <v>543</v>
      </c>
      <c r="T84" s="3" t="s">
        <v>1</v>
      </c>
      <c r="X84" s="24" t="s">
        <v>601</v>
      </c>
    </row>
    <row r="85" spans="1:24" ht="30">
      <c r="A85" s="115" t="s">
        <v>769</v>
      </c>
      <c r="B85" s="19"/>
      <c r="C85" s="37"/>
      <c r="D85" s="19"/>
      <c r="E85" s="20"/>
      <c r="F85" s="20"/>
      <c r="G85" s="19"/>
      <c r="H85" s="34"/>
      <c r="J85" s="24" t="s">
        <v>592</v>
      </c>
      <c r="K85" s="24" t="s">
        <v>519</v>
      </c>
      <c r="M85" s="22">
        <v>85</v>
      </c>
      <c r="N85" s="22" t="s">
        <v>444</v>
      </c>
      <c r="O85" s="22" t="s">
        <v>438</v>
      </c>
      <c r="Q85" s="22"/>
      <c r="R85" s="22"/>
      <c r="S85" s="22" t="s">
        <v>562</v>
      </c>
      <c r="T85" s="22" t="s">
        <v>31</v>
      </c>
      <c r="U85" s="4" t="s">
        <v>22</v>
      </c>
      <c r="X85" s="24" t="s">
        <v>602</v>
      </c>
    </row>
    <row r="86" spans="1:24" ht="30">
      <c r="A86" s="115" t="s">
        <v>770</v>
      </c>
      <c r="B86" s="19"/>
      <c r="C86" s="37"/>
      <c r="D86" s="19"/>
      <c r="E86" s="20"/>
      <c r="F86" s="20"/>
      <c r="G86" s="19"/>
      <c r="H86" s="34"/>
      <c r="J86" s="24" t="s">
        <v>19</v>
      </c>
      <c r="K86" s="24" t="s">
        <v>519</v>
      </c>
      <c r="M86" s="22">
        <v>83</v>
      </c>
      <c r="N86" s="22" t="s">
        <v>446</v>
      </c>
      <c r="O86" s="22" t="s">
        <v>439</v>
      </c>
      <c r="Q86" s="22" t="s">
        <v>440</v>
      </c>
      <c r="R86" s="22"/>
      <c r="S86" s="22" t="s">
        <v>29</v>
      </c>
      <c r="T86" s="22" t="s">
        <v>21</v>
      </c>
      <c r="X86" s="24"/>
    </row>
    <row r="87" spans="1:24" ht="45">
      <c r="A87" s="115" t="s">
        <v>771</v>
      </c>
      <c r="B87" s="19"/>
      <c r="C87" s="37"/>
      <c r="D87" s="19"/>
      <c r="E87" s="20"/>
      <c r="F87" s="20"/>
      <c r="G87" s="19"/>
      <c r="H87" s="34"/>
      <c r="J87" s="24" t="s">
        <v>572</v>
      </c>
      <c r="K87" s="24" t="s">
        <v>519</v>
      </c>
      <c r="M87" s="19">
        <v>84</v>
      </c>
      <c r="N87" s="19" t="s">
        <v>445</v>
      </c>
      <c r="O87" s="22" t="s">
        <v>424</v>
      </c>
      <c r="Q87" s="22"/>
      <c r="R87" s="22"/>
      <c r="S87" s="22" t="s">
        <v>2</v>
      </c>
      <c r="T87" s="22" t="s">
        <v>21</v>
      </c>
      <c r="V87" s="4">
        <v>9999</v>
      </c>
      <c r="W87" s="86" t="s">
        <v>572</v>
      </c>
      <c r="X87" s="103" t="s">
        <v>603</v>
      </c>
    </row>
    <row r="88" spans="1:24" ht="225">
      <c r="A88" s="115" t="s">
        <v>772</v>
      </c>
      <c r="B88" s="19" t="s">
        <v>124</v>
      </c>
      <c r="C88" s="37" t="s">
        <v>51</v>
      </c>
      <c r="D88" s="19" t="s">
        <v>21</v>
      </c>
      <c r="E88" s="20" t="s">
        <v>125</v>
      </c>
      <c r="F88" s="20" t="s">
        <v>306</v>
      </c>
      <c r="G88" s="19">
        <v>1</v>
      </c>
      <c r="H88" s="34"/>
      <c r="J88" s="24" t="str">
        <f>IF(EXACT(C88,"xsd:ComplexType"),"Complex type. No transformation necessary (simple subtypes are translated)",IF(EXACT(C88,"xsd:anyURI"),"no transformation",IF(EXACT(C88,"ct:PersonDetailsType"),"See PersonDetails tab",IF(EXACT(C88,"xal:AddressType"),"See Address tab",IF(EXACT(C88,"ct:EDXLLocationType"),"See EDXLLocation tab","")))))</f>
        <v>Complex type. No transformation necessary (simple subtypes are translated)</v>
      </c>
      <c r="K88" s="24" t="str">
        <f>IF(EXACT(C88,"xsd:ComplexType"),"N/A",IF(EXACT(C88,"xsd:anyURI"),"The value of the ValueListURI will be specified in the TPA. Example: http://icnet-test.mitre.org/ValueList",IF(EXACT(C110,"ct:PersonDetailsType"),"See PersonDetails tab",IF(EXACT(C110,"xal:AddressType"),"See Address tab",IF(EXACT(C110,"ct:EDXLLocationType"),"See EDXLLocation tab","")))))</f>
        <v>N/A</v>
      </c>
      <c r="M88" s="22">
        <v>86</v>
      </c>
      <c r="X88" s="24" t="s">
        <v>601</v>
      </c>
    </row>
    <row r="89" spans="1:24" ht="120">
      <c r="A89" s="115" t="s">
        <v>773</v>
      </c>
      <c r="B89" s="19" t="s">
        <v>126</v>
      </c>
      <c r="C89" s="37" t="s">
        <v>51</v>
      </c>
      <c r="D89" s="19" t="s">
        <v>21</v>
      </c>
      <c r="E89" s="20" t="s">
        <v>307</v>
      </c>
      <c r="F89" s="20" t="s">
        <v>308</v>
      </c>
      <c r="G89" s="19">
        <v>1</v>
      </c>
      <c r="H89" s="34"/>
      <c r="J89" s="24" t="str">
        <f>IF(EXACT(C89,"xsd:ComplexType"),"Complex type. No transformation necessary (simple subtypes are translated)",IF(EXACT(C89,"xsd:anyURI"),"no transformation",IF(EXACT(C89,"ct:PersonDetailsType"),"See PersonDetails tab",IF(EXACT(C89,"xal:AddressType"),"See Address tab",IF(EXACT(C89,"ct:EDXLLocationType"),"See EDXLLocation tab","")))))</f>
        <v>Complex type. No transformation necessary (simple subtypes are translated)</v>
      </c>
      <c r="K89" s="24" t="str">
        <f>IF(EXACT(C89,"xsd:ComplexType"),"N/A",IF(EXACT(C89,"xsd:anyURI"),"The value of the ValueListURI will be specified in the TPA. Example: http://icnet-test.mitre.org/ValueList",IF(EXACT(C111,"ct:PersonDetailsType"),"See PersonDetails tab",IF(EXACT(C111,"xal:AddressType"),"See Address tab",IF(EXACT(C111,"ct:EDXLLocationType"),"See EDXLLocation tab","")))))</f>
        <v>N/A</v>
      </c>
      <c r="M89" s="22">
        <v>87</v>
      </c>
      <c r="N89" s="22" t="s">
        <v>557</v>
      </c>
      <c r="O89" s="22" t="s">
        <v>543</v>
      </c>
      <c r="Q89" s="22"/>
      <c r="R89" s="22"/>
      <c r="S89" s="22"/>
      <c r="T89" s="22" t="s">
        <v>1</v>
      </c>
      <c r="X89" s="24" t="s">
        <v>604</v>
      </c>
    </row>
    <row r="90" spans="1:24" ht="30">
      <c r="A90" s="115" t="s">
        <v>774</v>
      </c>
      <c r="B90" s="19"/>
      <c r="C90" s="37"/>
      <c r="D90" s="19"/>
      <c r="E90" s="20"/>
      <c r="F90" s="20"/>
      <c r="G90" s="19"/>
      <c r="H90" s="34"/>
      <c r="J90" s="24" t="s">
        <v>626</v>
      </c>
      <c r="K90" s="24" t="s">
        <v>626</v>
      </c>
      <c r="M90" s="22">
        <v>90</v>
      </c>
      <c r="N90" s="22" t="s">
        <v>444</v>
      </c>
      <c r="O90" s="22" t="s">
        <v>438</v>
      </c>
      <c r="Q90" s="22"/>
      <c r="R90" s="22"/>
      <c r="S90" s="22" t="s">
        <v>562</v>
      </c>
      <c r="T90" s="22" t="s">
        <v>31</v>
      </c>
      <c r="U90" s="4" t="s">
        <v>22</v>
      </c>
      <c r="X90" s="24" t="s">
        <v>605</v>
      </c>
    </row>
    <row r="91" spans="1:24" ht="240">
      <c r="A91" s="115" t="s">
        <v>775</v>
      </c>
      <c r="B91" s="19" t="s">
        <v>128</v>
      </c>
      <c r="C91" s="37" t="s">
        <v>54</v>
      </c>
      <c r="D91" s="19" t="s">
        <v>21</v>
      </c>
      <c r="E91" s="20" t="s">
        <v>310</v>
      </c>
      <c r="F91" s="20" t="s">
        <v>332</v>
      </c>
      <c r="G91" s="19">
        <v>1</v>
      </c>
      <c r="H91" s="34"/>
      <c r="J91" s="24" t="s">
        <v>590</v>
      </c>
      <c r="K91" s="24" t="s">
        <v>590</v>
      </c>
      <c r="M91" s="22">
        <v>91</v>
      </c>
      <c r="N91" s="22" t="s">
        <v>606</v>
      </c>
      <c r="O91" s="22" t="s">
        <v>448</v>
      </c>
      <c r="P91" s="22" t="s">
        <v>536</v>
      </c>
      <c r="Q91" s="22"/>
      <c r="R91" s="22" t="s">
        <v>39</v>
      </c>
      <c r="S91" s="22" t="s">
        <v>19</v>
      </c>
      <c r="T91" s="22" t="s">
        <v>1</v>
      </c>
      <c r="X91" s="24"/>
    </row>
    <row r="92" spans="1:24" ht="165">
      <c r="A92" s="115" t="s">
        <v>776</v>
      </c>
      <c r="B92" s="19" t="s">
        <v>127</v>
      </c>
      <c r="C92" s="37" t="s">
        <v>54</v>
      </c>
      <c r="D92" s="19" t="s">
        <v>21</v>
      </c>
      <c r="E92" s="20" t="s">
        <v>309</v>
      </c>
      <c r="F92" s="20" t="s">
        <v>333</v>
      </c>
      <c r="G92" s="19">
        <v>1</v>
      </c>
      <c r="H92" s="34"/>
      <c r="J92" s="24" t="s">
        <v>590</v>
      </c>
      <c r="K92" s="24" t="s">
        <v>590</v>
      </c>
      <c r="M92" s="22">
        <v>92</v>
      </c>
      <c r="N92" s="22" t="s">
        <v>607</v>
      </c>
      <c r="O92" s="22" t="s">
        <v>449</v>
      </c>
      <c r="P92" s="22" t="s">
        <v>537</v>
      </c>
      <c r="Q92" s="22"/>
      <c r="R92" s="22" t="s">
        <v>541</v>
      </c>
      <c r="S92" s="22" t="s">
        <v>19</v>
      </c>
      <c r="T92" s="22" t="s">
        <v>1</v>
      </c>
      <c r="X92" s="24"/>
    </row>
    <row r="93" spans="1:24" ht="45">
      <c r="A93" s="115" t="s">
        <v>777</v>
      </c>
      <c r="B93" s="19"/>
      <c r="C93" s="37"/>
      <c r="D93" s="19"/>
      <c r="E93" s="20"/>
      <c r="F93" s="20"/>
      <c r="G93" s="19"/>
      <c r="H93" s="34"/>
      <c r="J93" s="24" t="s">
        <v>610</v>
      </c>
      <c r="K93" s="24" t="s">
        <v>519</v>
      </c>
      <c r="M93" s="22">
        <v>93</v>
      </c>
      <c r="N93" s="22" t="s">
        <v>608</v>
      </c>
      <c r="O93" s="22" t="s">
        <v>450</v>
      </c>
      <c r="P93" s="22" t="s">
        <v>538</v>
      </c>
      <c r="Q93" s="22" t="s">
        <v>540</v>
      </c>
      <c r="R93" s="22"/>
      <c r="S93" s="22" t="s">
        <v>29</v>
      </c>
      <c r="T93" s="22" t="s">
        <v>31</v>
      </c>
      <c r="X93" s="24"/>
    </row>
    <row r="94" spans="1:24" ht="30">
      <c r="A94" s="115" t="s">
        <v>778</v>
      </c>
      <c r="B94" s="19"/>
      <c r="C94" s="37"/>
      <c r="D94" s="19"/>
      <c r="E94" s="20"/>
      <c r="F94" s="20"/>
      <c r="G94" s="19"/>
      <c r="H94" s="34"/>
      <c r="I94" s="21" t="s">
        <v>611</v>
      </c>
      <c r="J94" s="24" t="s">
        <v>432</v>
      </c>
      <c r="K94" s="24" t="s">
        <v>519</v>
      </c>
      <c r="M94" s="22">
        <v>94</v>
      </c>
      <c r="N94" s="22" t="s">
        <v>609</v>
      </c>
      <c r="O94" s="22" t="s">
        <v>612</v>
      </c>
      <c r="P94" s="22" t="s">
        <v>539</v>
      </c>
      <c r="Q94" s="22"/>
      <c r="R94" s="22" t="s">
        <v>541</v>
      </c>
      <c r="S94" s="22" t="s">
        <v>19</v>
      </c>
      <c r="T94" s="22" t="s">
        <v>1</v>
      </c>
      <c r="X94" s="24"/>
    </row>
    <row r="95" spans="1:24" ht="30">
      <c r="A95" s="115" t="s">
        <v>779</v>
      </c>
      <c r="B95" s="19"/>
      <c r="C95" s="37"/>
      <c r="D95" s="19"/>
      <c r="E95" s="20"/>
      <c r="F95" s="20"/>
      <c r="G95" s="19"/>
      <c r="H95" s="34"/>
      <c r="J95" s="24" t="s">
        <v>2</v>
      </c>
      <c r="K95" s="24" t="s">
        <v>519</v>
      </c>
      <c r="M95" s="22">
        <v>88</v>
      </c>
      <c r="N95" s="22" t="s">
        <v>446</v>
      </c>
      <c r="O95" s="22" t="s">
        <v>439</v>
      </c>
      <c r="Q95" s="22"/>
      <c r="R95" s="22" t="s">
        <v>541</v>
      </c>
      <c r="S95" s="22" t="s">
        <v>19</v>
      </c>
      <c r="T95" s="22" t="s">
        <v>1</v>
      </c>
      <c r="X95" s="22"/>
    </row>
    <row r="96" spans="1:24" ht="75" customHeight="1">
      <c r="A96" s="115" t="s">
        <v>780</v>
      </c>
      <c r="B96" s="19"/>
      <c r="C96" s="37"/>
      <c r="D96" s="19"/>
      <c r="E96" s="20"/>
      <c r="F96" s="20"/>
      <c r="G96" s="19"/>
      <c r="H96" s="34"/>
      <c r="J96" s="24" t="s">
        <v>572</v>
      </c>
      <c r="K96" s="24" t="s">
        <v>519</v>
      </c>
      <c r="M96" s="19">
        <v>89</v>
      </c>
      <c r="N96" s="19" t="s">
        <v>445</v>
      </c>
      <c r="O96" s="22" t="s">
        <v>424</v>
      </c>
      <c r="S96" s="22" t="s">
        <v>2</v>
      </c>
      <c r="T96" s="22" t="s">
        <v>21</v>
      </c>
      <c r="W96" s="86" t="s">
        <v>572</v>
      </c>
      <c r="X96" s="22" t="s">
        <v>614</v>
      </c>
    </row>
    <row r="97" spans="1:24" ht="150">
      <c r="A97" s="115" t="s">
        <v>781</v>
      </c>
      <c r="B97" s="19" t="s">
        <v>129</v>
      </c>
      <c r="C97" s="37" t="s">
        <v>51</v>
      </c>
      <c r="D97" s="19" t="s">
        <v>21</v>
      </c>
      <c r="E97" s="20" t="s">
        <v>311</v>
      </c>
      <c r="F97" s="20" t="s">
        <v>313</v>
      </c>
      <c r="G97" s="19">
        <v>1</v>
      </c>
      <c r="H97" s="34" t="s">
        <v>312</v>
      </c>
      <c r="J97" s="24" t="str">
        <f>IF(EXACT(C97,"xsd:ComplexType"),"Complex type. No transformation necessary (simple subtypes are translated)",IF(EXACT(C97,"xsd:anyURI"),"no transformation",IF(EXACT(C97,"ct:PersonDetailsType"),"See PersonDetails tab",IF(EXACT(C97,"xal:AddressType"),"See Address tab",IF(EXACT(C97,"ct:EDXLLocationType"),"See EDXLLocation tab","")))))</f>
        <v>Complex type. No transformation necessary (simple subtypes are translated)</v>
      </c>
      <c r="K97" s="24" t="str">
        <f>IF(EXACT(C97,"xsd:ComplexType"),"N/A",IF(EXACT(C97,"xsd:anyURI"),"The value of the ValueListURI will be specified in the TPA. Example: http://icnet-test.mitre.org/ValueList",IF(EXACT(C122,"ct:PersonDetailsType"),"See PersonDetails tab",IF(EXACT(C122,"xal:AddressType"),"See Address tab",IF(EXACT(C122,"ct:EDXLLocationType"),"See EDXLLocation tab","")))))</f>
        <v>N/A</v>
      </c>
      <c r="M97" s="6">
        <v>95</v>
      </c>
      <c r="N97" s="6"/>
      <c r="O97" s="6"/>
      <c r="P97" s="6"/>
      <c r="Q97" s="6"/>
      <c r="R97" s="6"/>
      <c r="S97" s="6" t="s">
        <v>543</v>
      </c>
      <c r="T97" s="6"/>
      <c r="U97" s="25"/>
      <c r="V97" s="25"/>
      <c r="W97" s="91"/>
      <c r="X97" s="24" t="s">
        <v>903</v>
      </c>
    </row>
    <row r="98" spans="1:24" ht="90">
      <c r="A98" s="115" t="s">
        <v>782</v>
      </c>
      <c r="B98" s="19" t="s">
        <v>130</v>
      </c>
      <c r="C98" s="37" t="s">
        <v>66</v>
      </c>
      <c r="D98" s="19" t="s">
        <v>21</v>
      </c>
      <c r="E98" s="20"/>
      <c r="F98" s="20"/>
      <c r="G98" s="19">
        <v>1</v>
      </c>
      <c r="H98" s="34"/>
      <c r="J98" s="24" t="str">
        <f>IF(EXACT(C98,"xsd:ComplexType"),"Complex type. No transformation necessary (simple subtypes are translated)",IF(EXACT(C98,"xsd:anyURI"),"no transformation",IF(EXACT(C98,"ct:PersonDetailsType"),"See PersonDetails tab",IF(EXACT(C98,"xal:AddressType"),"See Address tab",IF(EXACT(C98,"ct:EDXLLocationType"),"See EDXLLocation tab","")))))</f>
        <v>no transformation</v>
      </c>
      <c r="K98" s="24" t="str">
        <f>IF(EXACT(C98,"xsd:ComplexType"),"N/A",IF(EXACT(C98,"xsd:anyURI"),"The value of the ValueListURI will be specified in the TPA. Example: http://icnet-test.mitre.org/ValueList",IF(EXACT(C123,"ct:PersonDetailsType"),"See PersonDetails tab",IF(EXACT(C123,"xal:AddressType"),"See Address tab",IF(EXACT(C123,"ct:EDXLLocationType"),"See EDXLLocation tab","")))))</f>
        <v>The value of the ValueListURI will be specified in the TPA. Example: http://icnet-test.mitre.org/ValueList</v>
      </c>
      <c r="M98" s="6">
        <v>96</v>
      </c>
      <c r="N98" s="6"/>
      <c r="O98" s="6"/>
      <c r="P98" s="6"/>
      <c r="Q98" s="6"/>
      <c r="R98" s="6"/>
      <c r="S98" s="6"/>
      <c r="T98" s="6"/>
      <c r="U98" s="25"/>
      <c r="V98" s="25"/>
      <c r="W98" s="91"/>
      <c r="X98" s="24"/>
    </row>
    <row r="99" spans="1:28" ht="60">
      <c r="A99" s="115" t="s">
        <v>783</v>
      </c>
      <c r="B99" s="19" t="s">
        <v>131</v>
      </c>
      <c r="C99" s="37" t="s">
        <v>68</v>
      </c>
      <c r="D99" s="19" t="s">
        <v>21</v>
      </c>
      <c r="E99" s="20"/>
      <c r="F99" s="20"/>
      <c r="G99" s="19" t="s">
        <v>62</v>
      </c>
      <c r="H99" s="34"/>
      <c r="J99" s="24" t="s">
        <v>616</v>
      </c>
      <c r="K99" s="24" t="s">
        <v>616</v>
      </c>
      <c r="M99" s="6">
        <v>97</v>
      </c>
      <c r="N99" s="6" t="s">
        <v>615</v>
      </c>
      <c r="O99" s="6" t="s">
        <v>613</v>
      </c>
      <c r="P99" s="6"/>
      <c r="Q99" s="6"/>
      <c r="R99" s="6"/>
      <c r="S99" s="6" t="s">
        <v>2</v>
      </c>
      <c r="T99" s="6" t="s">
        <v>21</v>
      </c>
      <c r="U99" s="25"/>
      <c r="V99" s="25">
        <v>9999</v>
      </c>
      <c r="W99" s="86" t="s">
        <v>618</v>
      </c>
      <c r="X99" s="103" t="s">
        <v>617</v>
      </c>
      <c r="AB99" s="12" t="s">
        <v>492</v>
      </c>
    </row>
    <row r="100" spans="1:24" ht="90">
      <c r="A100" s="115" t="s">
        <v>784</v>
      </c>
      <c r="B100" s="19" t="s">
        <v>132</v>
      </c>
      <c r="C100" s="37" t="s">
        <v>133</v>
      </c>
      <c r="D100" s="19" t="s">
        <v>21</v>
      </c>
      <c r="E100" s="20" t="s">
        <v>314</v>
      </c>
      <c r="F100" s="20" t="s">
        <v>315</v>
      </c>
      <c r="G100" s="19">
        <v>1</v>
      </c>
      <c r="H100" s="34" t="s">
        <v>420</v>
      </c>
      <c r="J100" s="24" t="str">
        <f>IF(EXACT(C100,"xsd:ComplexType"),"Complex type. No transformation necessary (simple subtypes are translated)",IF(EXACT(C100,"xsd:anyURI"),"no transformation",IF(EXACT(C100,"ct:PersonDetailsType"),"See PersonDetails tab",IF(EXACT(C100,"xal:AddressType"),"See Address tab",IF(EXACT(C100,"ct:EDXLLocationType"),"See EDXLLocation tab","")))))</f>
        <v>See EDXLLocation tab</v>
      </c>
      <c r="K100" s="24">
        <f>IF(EXACT(C100,"xsd:ComplexType"),"N/A",IF(EXACT(C100,"xsd:anyURI"),"The value of the ValueListURI will be specified in the TPA. Example: http://icnet-test.mitre.org/ValueList",IF(EXACT(C126,"ct:PersonDetailsType"),"See PersonDetails tab",IF(EXACT(C126,"xal:AddressType"),"See Address tab",IF(EXACT(C126,"ct:EDXLLocationType"),"See EDXLLocation tab","")))))</f>
      </c>
      <c r="M100" s="22">
        <v>99</v>
      </c>
      <c r="N100" s="22" t="s">
        <v>619</v>
      </c>
      <c r="O100" s="3" t="s">
        <v>620</v>
      </c>
      <c r="X100" s="24"/>
    </row>
    <row r="101" spans="1:24" ht="75">
      <c r="A101" s="115" t="s">
        <v>785</v>
      </c>
      <c r="B101" s="19" t="s">
        <v>134</v>
      </c>
      <c r="C101" s="37" t="s">
        <v>135</v>
      </c>
      <c r="D101" s="19" t="s">
        <v>1</v>
      </c>
      <c r="E101" s="20" t="s">
        <v>316</v>
      </c>
      <c r="F101" s="20" t="s">
        <v>136</v>
      </c>
      <c r="G101" s="19" t="s">
        <v>58</v>
      </c>
      <c r="H101" s="34" t="s">
        <v>137</v>
      </c>
      <c r="J101" s="24" t="s">
        <v>624</v>
      </c>
      <c r="K101" s="24" t="s">
        <v>624</v>
      </c>
      <c r="M101" s="22">
        <v>98</v>
      </c>
      <c r="N101" s="22" t="s">
        <v>621</v>
      </c>
      <c r="O101" s="3" t="s">
        <v>622</v>
      </c>
      <c r="S101" s="3" t="s">
        <v>418</v>
      </c>
      <c r="T101" s="3" t="s">
        <v>1</v>
      </c>
      <c r="X101" s="24" t="s">
        <v>623</v>
      </c>
    </row>
    <row r="102" spans="1:24" ht="75">
      <c r="A102" s="115" t="s">
        <v>786</v>
      </c>
      <c r="B102" s="19" t="s">
        <v>138</v>
      </c>
      <c r="C102" s="37" t="s">
        <v>54</v>
      </c>
      <c r="D102" s="19" t="s">
        <v>1</v>
      </c>
      <c r="E102" s="20" t="s">
        <v>318</v>
      </c>
      <c r="F102" s="20" t="s">
        <v>270</v>
      </c>
      <c r="G102" s="19" t="s">
        <v>107</v>
      </c>
      <c r="H102" s="34"/>
      <c r="J102" s="24" t="s">
        <v>625</v>
      </c>
      <c r="K102" s="24"/>
      <c r="M102" s="22">
        <v>100</v>
      </c>
      <c r="O102" s="22"/>
      <c r="Q102" s="22"/>
      <c r="R102" s="22"/>
      <c r="S102" s="22"/>
      <c r="T102" s="22"/>
      <c r="X102" s="24"/>
    </row>
    <row r="103" spans="1:24" ht="180">
      <c r="A103" s="115" t="s">
        <v>787</v>
      </c>
      <c r="B103" s="19" t="s">
        <v>139</v>
      </c>
      <c r="C103" s="37" t="s">
        <v>51</v>
      </c>
      <c r="D103" s="19" t="s">
        <v>21</v>
      </c>
      <c r="E103" s="20" t="s">
        <v>140</v>
      </c>
      <c r="F103" s="20" t="s">
        <v>317</v>
      </c>
      <c r="G103" s="19">
        <v>1</v>
      </c>
      <c r="H103" s="34" t="s">
        <v>904</v>
      </c>
      <c r="J103" s="24" t="str">
        <f>IF(EXACT(C103,"xsd:ComplexType"),"Complex type. No transformation necessary (simple subtypes are translated)",IF(EXACT(C103,"xsd:anyURI"),"no transformation",IF(EXACT(C103,"ct:PersonDetailsType"),"See PersonDetails tab",IF(EXACT(C103,"xal:AddressType"),"See Address tab",IF(EXACT(C103,"ct:EDXLLocationType"),"See EDXLLocation tab","")))))</f>
        <v>Complex type. No transformation necessary (simple subtypes are translated)</v>
      </c>
      <c r="K103" s="24" t="str">
        <f>IF(EXACT(C103,"xsd:ComplexType"),"N/A",IF(EXACT(C103,"xsd:anyURI"),"The value of the ValueListURI will be specified in the TPA. Example: http://icnet-test.mitre.org/ValueList",IF(EXACT(C137,"ct:PersonDetailsType"),"See PersonDetails tab",IF(EXACT(C137,"xal:AddressType"),"See Address tab",IF(EXACT(C137,"ct:EDXLLocationType"),"See EDXLLocation tab","")))))</f>
        <v>N/A</v>
      </c>
      <c r="M103" s="22">
        <v>101</v>
      </c>
      <c r="X103" s="30"/>
    </row>
    <row r="104" spans="1:24" ht="75">
      <c r="A104" s="115" t="s">
        <v>788</v>
      </c>
      <c r="B104" s="19" t="s">
        <v>141</v>
      </c>
      <c r="C104" s="37" t="s">
        <v>51</v>
      </c>
      <c r="D104" s="19" t="s">
        <v>21</v>
      </c>
      <c r="E104" s="20"/>
      <c r="F104" s="20" t="s">
        <v>320</v>
      </c>
      <c r="G104" s="19">
        <v>1</v>
      </c>
      <c r="H104" s="34"/>
      <c r="J104" s="24" t="str">
        <f>IF(EXACT(C104,"xsd:ComplexType"),"Complex type. No transformation necessary (simple subtypes are translated)",IF(EXACT(C104,"xsd:anyURI"),"no transformation",IF(EXACT(C104,"ct:PersonDetailsType"),"See PersonDetails tab",IF(EXACT(C104,"xal:AddressType"),"See Address tab",IF(EXACT(C104,"ct:EDXLLocationType"),"See EDXLLocation tab","")))))</f>
        <v>Complex type. No transformation necessary (simple subtypes are translated)</v>
      </c>
      <c r="K104" s="24" t="str">
        <f>IF(EXACT(C104,"xsd:ComplexType"),"N/A",IF(EXACT(C104,"xsd:anyURI"),"The value of the ValueListURI will be specified in the TPA. Example: http://icnet-test.mitre.org/ValueList",IF(EXACT(C138,"ct:PersonDetailsType"),"See PersonDetails tab",IF(EXACT(C138,"xal:AddressType"),"See Address tab",IF(EXACT(C138,"ct:EDXLLocationType"),"See EDXLLocation tab","")))))</f>
        <v>N/A</v>
      </c>
      <c r="M104" s="22">
        <v>102</v>
      </c>
      <c r="O104" s="22"/>
      <c r="Q104" s="22"/>
      <c r="R104" s="22"/>
      <c r="S104" s="22"/>
      <c r="T104" s="22"/>
      <c r="X104" s="30"/>
    </row>
    <row r="105" spans="1:24" ht="90">
      <c r="A105" s="115" t="s">
        <v>789</v>
      </c>
      <c r="B105" s="19" t="s">
        <v>142</v>
      </c>
      <c r="C105" s="37" t="s">
        <v>66</v>
      </c>
      <c r="D105" s="19" t="s">
        <v>21</v>
      </c>
      <c r="E105" s="20"/>
      <c r="F105" s="20"/>
      <c r="G105" s="19">
        <v>1</v>
      </c>
      <c r="H105" s="34"/>
      <c r="J105" s="24" t="str">
        <f>IF(EXACT(C105,"xsd:ComplexType"),"Complex type. No transformation necessary (simple subtypes are translated)",IF(EXACT(C105,"xsd:anyURI"),"no transformation",IF(EXACT(C105,"ct:PersonDetailsType"),"See PersonDetails tab",IF(EXACT(C105,"xal:AddressType"),"See Address tab",IF(EXACT(C105,"ct:EDXLLocationType"),"See EDXLLocation tab","")))))</f>
        <v>no transformation</v>
      </c>
      <c r="K105" s="24" t="str">
        <f>IF(EXACT(C105,"xsd:ComplexType"),"N/A",IF(EXACT(C105,"xsd:anyURI"),"The value of the ValueListURI will be specified in the TPA. Example: http://icnet-test.mitre.org/ValueList",IF(EXACT(C140,"ct:PersonDetailsType"),"See PersonDetails tab",IF(EXACT(C140,"xal:AddressType"),"See Address tab",IF(EXACT(C140,"ct:EDXLLocationType"),"See EDXLLocation tab","")))))</f>
        <v>The value of the ValueListURI will be specified in the TPA. Example: http://icnet-test.mitre.org/ValueList</v>
      </c>
      <c r="M105" s="22">
        <v>103</v>
      </c>
      <c r="O105" s="22"/>
      <c r="Q105" s="22"/>
      <c r="R105" s="22"/>
      <c r="S105" s="22"/>
      <c r="T105" s="22"/>
      <c r="X105" s="30"/>
    </row>
    <row r="106" spans="1:24" ht="60">
      <c r="A106" s="115" t="s">
        <v>790</v>
      </c>
      <c r="B106" s="19" t="s">
        <v>143</v>
      </c>
      <c r="C106" s="37" t="s">
        <v>68</v>
      </c>
      <c r="D106" s="19" t="s">
        <v>21</v>
      </c>
      <c r="E106" s="20" t="s">
        <v>319</v>
      </c>
      <c r="F106" s="20"/>
      <c r="G106" s="19">
        <v>1</v>
      </c>
      <c r="H106" s="34"/>
      <c r="J106" s="24" t="s">
        <v>572</v>
      </c>
      <c r="K106" s="24"/>
      <c r="M106" s="22">
        <v>104</v>
      </c>
      <c r="X106" s="30" t="s">
        <v>464</v>
      </c>
    </row>
    <row r="107" spans="1:24" ht="60">
      <c r="A107" s="115" t="s">
        <v>791</v>
      </c>
      <c r="B107" s="19" t="s">
        <v>144</v>
      </c>
      <c r="C107" s="37" t="s">
        <v>54</v>
      </c>
      <c r="D107" s="19" t="s">
        <v>21</v>
      </c>
      <c r="E107" s="20" t="s">
        <v>321</v>
      </c>
      <c r="F107" s="20" t="s">
        <v>331</v>
      </c>
      <c r="G107" s="19">
        <v>1</v>
      </c>
      <c r="H107" s="34"/>
      <c r="J107" s="24" t="s">
        <v>572</v>
      </c>
      <c r="K107" s="24"/>
      <c r="M107" s="22">
        <v>105</v>
      </c>
      <c r="X107" s="30" t="s">
        <v>464</v>
      </c>
    </row>
    <row r="108" spans="1:24" ht="135">
      <c r="A108" s="115" t="s">
        <v>792</v>
      </c>
      <c r="B108" s="19" t="s">
        <v>145</v>
      </c>
      <c r="C108" s="37" t="s">
        <v>146</v>
      </c>
      <c r="D108" s="19" t="s">
        <v>21</v>
      </c>
      <c r="E108" s="20" t="s">
        <v>322</v>
      </c>
      <c r="F108" s="20" t="s">
        <v>323</v>
      </c>
      <c r="G108" s="19">
        <v>1</v>
      </c>
      <c r="H108" s="34" t="s">
        <v>324</v>
      </c>
      <c r="J108" s="24" t="str">
        <f>IF(EXACT(C108,"xsd:ComplexType"),"Complex type. No transformation necessary (simple subtypes are translated)",IF(EXACT(C108,"xsd:anyURI"),"no transformation",IF(EXACT(C108,"ct:PersonDetailsType"),"See PersonDetails tab",IF(EXACT(C108,"xal:AddressType"),"See Address tab",IF(EXACT(C108,"ct:EDXLLocationType"),"See EDXLLocation tab","")))))</f>
        <v>See Address tab</v>
      </c>
      <c r="K108" s="24">
        <f>IF(EXACT(C108,"xsd:ComplexType"),"N/A",IF(EXACT(C108,"xsd:anyURI"),"The value of the ValueListURI will be specified in the TPA. Example: http://icnet-test.mitre.org/ValueList",IF(EXACT(C146,"ct:PersonDetailsType"),"See PersonDetails tab",IF(EXACT(C146,"xal:AddressType"),"See Address tab",IF(EXACT(C146,"ct:EDXLLocationType"),"See EDXLLocation tab","")))))</f>
      </c>
      <c r="M108" s="22">
        <v>106</v>
      </c>
      <c r="X108" s="30" t="s">
        <v>464</v>
      </c>
    </row>
    <row r="109" spans="1:24" ht="75">
      <c r="A109" s="115" t="s">
        <v>793</v>
      </c>
      <c r="B109" s="19" t="s">
        <v>147</v>
      </c>
      <c r="C109" s="37" t="s">
        <v>51</v>
      </c>
      <c r="D109" s="19" t="s">
        <v>21</v>
      </c>
      <c r="E109" s="20"/>
      <c r="F109" s="20" t="s">
        <v>88</v>
      </c>
      <c r="G109" s="19">
        <v>1</v>
      </c>
      <c r="H109" s="34"/>
      <c r="J109" s="24" t="str">
        <f>IF(EXACT(C109,"xsd:ComplexType"),"Complex type. No transformation necessary (simple subtypes are translated)",IF(EXACT(C109,"xsd:anyURI"),"no transformation",IF(EXACT(C109,"ct:PersonDetailsType"),"See PersonDetails tab",IF(EXACT(C109,"xal:AddressType"),"See Address tab",IF(EXACT(C109,"ct:EDXLLocationType"),"See EDXLLocation tab","")))))</f>
        <v>Complex type. No transformation necessary (simple subtypes are translated)</v>
      </c>
      <c r="K109" s="24" t="str">
        <f>IF(EXACT(C109,"xsd:ComplexType"),"N/A",IF(EXACT(C109,"xsd:anyURI"),"The value of the ValueListURI will be specified in the TPA. Example: http://icnet-test.mitre.org/ValueList",IF(EXACT(C147,"ct:PersonDetailsType"),"See PersonDetails tab",IF(EXACT(C147,"xal:AddressType"),"See Address tab",IF(EXACT(C147,"ct:EDXLLocationType"),"See EDXLLocation tab","")))))</f>
        <v>N/A</v>
      </c>
      <c r="M109" s="22">
        <v>107</v>
      </c>
      <c r="X109" s="30"/>
    </row>
    <row r="110" spans="1:24" ht="90">
      <c r="A110" s="115" t="s">
        <v>794</v>
      </c>
      <c r="B110" s="19" t="s">
        <v>148</v>
      </c>
      <c r="C110" s="37" t="s">
        <v>66</v>
      </c>
      <c r="D110" s="19" t="s">
        <v>21</v>
      </c>
      <c r="E110" s="20"/>
      <c r="F110" s="20"/>
      <c r="G110" s="19">
        <v>1</v>
      </c>
      <c r="H110" s="34"/>
      <c r="J110" s="24" t="str">
        <f>IF(EXACT(C110,"xsd:ComplexType"),"Complex type. No transformation necessary (simple subtypes are translated)",IF(EXACT(C110,"xsd:anyURI"),"no transformation",IF(EXACT(C110,"ct:PersonDetailsType"),"See PersonDetails tab",IF(EXACT(C110,"xal:AddressType"),"See Address tab",IF(EXACT(C110,"ct:EDXLLocationType"),"See EDXLLocation tab","")))))</f>
        <v>no transformation</v>
      </c>
      <c r="K110" s="24" t="str">
        <f>IF(EXACT(C110,"xsd:ComplexType"),"N/A",IF(EXACT(C110,"xsd:anyURI"),"The value of the ValueListURI will be specified in the TPA. Example: http://icnet-test.mitre.org/ValueList",IF(EXACT(C148,"ct:PersonDetailsType"),"See PersonDetails tab",IF(EXACT(C148,"xal:AddressType"),"See Address tab",IF(EXACT(C148,"ct:EDXLLocationType"),"See EDXLLocation tab","")))))</f>
        <v>The value of the ValueListURI will be specified in the TPA. Example: http://icnet-test.mitre.org/ValueList</v>
      </c>
      <c r="M110" s="22">
        <v>108</v>
      </c>
      <c r="X110" s="30"/>
    </row>
    <row r="111" spans="1:24" ht="135">
      <c r="A111" s="115" t="s">
        <v>795</v>
      </c>
      <c r="B111" s="19" t="s">
        <v>149</v>
      </c>
      <c r="C111" s="37" t="s">
        <v>68</v>
      </c>
      <c r="D111" s="19" t="s">
        <v>21</v>
      </c>
      <c r="E111" s="20"/>
      <c r="F111" s="20"/>
      <c r="G111" s="19">
        <v>1</v>
      </c>
      <c r="H111" s="34" t="s">
        <v>324</v>
      </c>
      <c r="J111" s="24" t="s">
        <v>572</v>
      </c>
      <c r="K111" s="24"/>
      <c r="M111" s="22">
        <v>109</v>
      </c>
      <c r="X111" s="30" t="s">
        <v>464</v>
      </c>
    </row>
    <row r="112" spans="1:24" ht="60">
      <c r="A112" s="115" t="s">
        <v>796</v>
      </c>
      <c r="B112" s="19" t="s">
        <v>150</v>
      </c>
      <c r="C112" s="37" t="s">
        <v>51</v>
      </c>
      <c r="D112" s="19" t="s">
        <v>21</v>
      </c>
      <c r="E112" s="20"/>
      <c r="F112" s="20" t="s">
        <v>326</v>
      </c>
      <c r="G112" s="19">
        <v>1</v>
      </c>
      <c r="H112" s="34" t="s">
        <v>327</v>
      </c>
      <c r="J112" s="24" t="s">
        <v>572</v>
      </c>
      <c r="K112" s="24"/>
      <c r="M112" s="22">
        <v>110</v>
      </c>
      <c r="X112" s="30"/>
    </row>
    <row r="113" spans="1:24" ht="45">
      <c r="A113" s="115" t="s">
        <v>797</v>
      </c>
      <c r="B113" s="19" t="s">
        <v>151</v>
      </c>
      <c r="C113" s="37" t="s">
        <v>66</v>
      </c>
      <c r="D113" s="19" t="s">
        <v>21</v>
      </c>
      <c r="E113" s="20"/>
      <c r="F113" s="20"/>
      <c r="G113" s="19">
        <v>1</v>
      </c>
      <c r="H113" s="34"/>
      <c r="J113" s="24" t="s">
        <v>572</v>
      </c>
      <c r="K113" s="24"/>
      <c r="M113" s="22">
        <v>111</v>
      </c>
      <c r="X113" s="30"/>
    </row>
    <row r="114" spans="1:24" ht="60">
      <c r="A114" s="115" t="s">
        <v>798</v>
      </c>
      <c r="B114" s="19" t="s">
        <v>152</v>
      </c>
      <c r="C114" s="37" t="s">
        <v>68</v>
      </c>
      <c r="D114" s="19" t="s">
        <v>21</v>
      </c>
      <c r="E114" s="20" t="s">
        <v>325</v>
      </c>
      <c r="F114" s="20"/>
      <c r="G114" s="19">
        <v>1</v>
      </c>
      <c r="H114" s="34"/>
      <c r="J114" s="24" t="s">
        <v>572</v>
      </c>
      <c r="K114" s="24"/>
      <c r="M114" s="22">
        <v>112</v>
      </c>
      <c r="X114" s="30" t="s">
        <v>464</v>
      </c>
    </row>
    <row r="115" spans="1:24" ht="165">
      <c r="A115" s="115" t="s">
        <v>799</v>
      </c>
      <c r="B115" s="19" t="s">
        <v>153</v>
      </c>
      <c r="C115" s="37" t="s">
        <v>54</v>
      </c>
      <c r="D115" s="19" t="s">
        <v>1</v>
      </c>
      <c r="E115" s="20" t="s">
        <v>328</v>
      </c>
      <c r="F115" s="20" t="s">
        <v>330</v>
      </c>
      <c r="G115" s="19" t="s">
        <v>58</v>
      </c>
      <c r="H115" s="34" t="s">
        <v>329</v>
      </c>
      <c r="J115" s="24" t="s">
        <v>572</v>
      </c>
      <c r="K115" s="24"/>
      <c r="M115" s="22">
        <v>113</v>
      </c>
      <c r="X115" s="30" t="s">
        <v>464</v>
      </c>
    </row>
    <row r="116" spans="1:24" ht="60">
      <c r="A116" s="115" t="s">
        <v>800</v>
      </c>
      <c r="B116" s="19" t="s">
        <v>154</v>
      </c>
      <c r="C116" s="37" t="s">
        <v>54</v>
      </c>
      <c r="D116" s="19" t="s">
        <v>1</v>
      </c>
      <c r="E116" s="20" t="s">
        <v>334</v>
      </c>
      <c r="F116" s="20" t="s">
        <v>335</v>
      </c>
      <c r="G116" s="19" t="s">
        <v>58</v>
      </c>
      <c r="H116" s="34"/>
      <c r="J116" s="24" t="s">
        <v>572</v>
      </c>
      <c r="K116" s="24"/>
      <c r="M116" s="22">
        <v>114</v>
      </c>
      <c r="X116" s="30" t="s">
        <v>464</v>
      </c>
    </row>
    <row r="117" spans="1:24" ht="75">
      <c r="A117" s="115" t="s">
        <v>801</v>
      </c>
      <c r="B117" s="19" t="s">
        <v>155</v>
      </c>
      <c r="C117" s="37" t="s">
        <v>146</v>
      </c>
      <c r="D117" s="19" t="s">
        <v>1</v>
      </c>
      <c r="E117" s="20" t="s">
        <v>336</v>
      </c>
      <c r="F117" s="20" t="s">
        <v>337</v>
      </c>
      <c r="G117" s="19" t="s">
        <v>58</v>
      </c>
      <c r="H117" s="34" t="s">
        <v>338</v>
      </c>
      <c r="J117" s="24" t="str">
        <f>IF(EXACT(C117,"xsd:ComplexType"),"Complex type. No transformation necessary (simple subtypes are translated)",IF(EXACT(C117,"xsd:anyURI"),"no transformation",IF(EXACT(C117,"ct:PersonDetailsType"),"See PersonDetails tab",IF(EXACT(C117,"xal:AddressType"),"See Address tab",IF(EXACT(C117,"ct:EDXLLocationType"),"See EDXLLocation tab","")))))</f>
        <v>See Address tab</v>
      </c>
      <c r="K117" s="24">
        <f>IF(EXACT(C117,"xsd:ComplexType"),"N/A",IF(EXACT(C117,"xsd:anyURI"),"The value of the ValueListURI will be specified in the TPA. Example: http://icnet-test.mitre.org/ValueList",IF(EXACT(C155,"ct:PersonDetailsType"),"See PersonDetails tab",IF(EXACT(C155,"xal:AddressType"),"See Address tab",IF(EXACT(C155,"ct:EDXLLocationType"),"See EDXLLocation tab","")))))</f>
      </c>
      <c r="M117" s="22">
        <v>115</v>
      </c>
      <c r="X117" s="30" t="s">
        <v>464</v>
      </c>
    </row>
    <row r="118" spans="1:24" ht="45">
      <c r="A118" s="115" t="s">
        <v>802</v>
      </c>
      <c r="B118" s="19" t="s">
        <v>156</v>
      </c>
      <c r="C118" s="37" t="s">
        <v>51</v>
      </c>
      <c r="D118" s="19" t="s">
        <v>1</v>
      </c>
      <c r="E118" s="20"/>
      <c r="F118" s="20" t="s">
        <v>340</v>
      </c>
      <c r="G118" s="19" t="s">
        <v>58</v>
      </c>
      <c r="H118" s="34" t="s">
        <v>341</v>
      </c>
      <c r="J118" s="24" t="s">
        <v>572</v>
      </c>
      <c r="K118" s="24"/>
      <c r="M118" s="22">
        <v>116</v>
      </c>
      <c r="X118" s="30"/>
    </row>
    <row r="119" spans="1:24" ht="60">
      <c r="A119" s="115" t="s">
        <v>803</v>
      </c>
      <c r="B119" s="19" t="s">
        <v>157</v>
      </c>
      <c r="C119" s="37" t="s">
        <v>66</v>
      </c>
      <c r="D119" s="19" t="s">
        <v>21</v>
      </c>
      <c r="E119" s="20"/>
      <c r="F119" s="20"/>
      <c r="G119" s="19">
        <v>1</v>
      </c>
      <c r="H119" s="34"/>
      <c r="J119" s="24" t="s">
        <v>572</v>
      </c>
      <c r="K119" s="24"/>
      <c r="M119" s="22">
        <v>117</v>
      </c>
      <c r="X119" s="30"/>
    </row>
    <row r="120" spans="1:24" ht="60">
      <c r="A120" s="115" t="s">
        <v>804</v>
      </c>
      <c r="B120" s="19" t="s">
        <v>158</v>
      </c>
      <c r="C120" s="37" t="s">
        <v>68</v>
      </c>
      <c r="D120" s="19" t="s">
        <v>21</v>
      </c>
      <c r="E120" s="20" t="s">
        <v>339</v>
      </c>
      <c r="F120" s="20"/>
      <c r="G120" s="19">
        <v>1</v>
      </c>
      <c r="H120" s="34"/>
      <c r="J120" s="24" t="s">
        <v>572</v>
      </c>
      <c r="K120" s="24"/>
      <c r="M120" s="22">
        <v>118</v>
      </c>
      <c r="X120" s="30" t="s">
        <v>464</v>
      </c>
    </row>
    <row r="121" spans="1:24" ht="120">
      <c r="A121" s="115" t="s">
        <v>805</v>
      </c>
      <c r="B121" s="19" t="s">
        <v>159</v>
      </c>
      <c r="C121" s="37" t="s">
        <v>51</v>
      </c>
      <c r="D121" s="19" t="s">
        <v>1</v>
      </c>
      <c r="E121" s="20" t="s">
        <v>160</v>
      </c>
      <c r="F121" s="20" t="s">
        <v>342</v>
      </c>
      <c r="G121" s="19" t="s">
        <v>58</v>
      </c>
      <c r="H121" s="34"/>
      <c r="J121" s="24" t="s">
        <v>572</v>
      </c>
      <c r="K121" s="24"/>
      <c r="M121" s="22">
        <v>119</v>
      </c>
      <c r="X121" s="32"/>
    </row>
    <row r="122" spans="1:24" ht="150">
      <c r="A122" s="115" t="s">
        <v>806</v>
      </c>
      <c r="B122" s="19" t="s">
        <v>161</v>
      </c>
      <c r="C122" s="37" t="s">
        <v>54</v>
      </c>
      <c r="D122" s="19" t="s">
        <v>31</v>
      </c>
      <c r="E122" s="20" t="s">
        <v>343</v>
      </c>
      <c r="F122" s="20" t="s">
        <v>344</v>
      </c>
      <c r="G122" s="19" t="s">
        <v>58</v>
      </c>
      <c r="H122" s="34"/>
      <c r="J122" s="24" t="s">
        <v>572</v>
      </c>
      <c r="K122" s="24"/>
      <c r="M122" s="22">
        <v>120</v>
      </c>
      <c r="X122" s="30" t="s">
        <v>468</v>
      </c>
    </row>
    <row r="123" spans="1:24" ht="45">
      <c r="A123" s="115" t="s">
        <v>807</v>
      </c>
      <c r="B123" s="19" t="s">
        <v>162</v>
      </c>
      <c r="C123" s="37" t="s">
        <v>51</v>
      </c>
      <c r="D123" s="19" t="s">
        <v>1</v>
      </c>
      <c r="E123" s="20"/>
      <c r="F123" s="20" t="s">
        <v>320</v>
      </c>
      <c r="G123" s="19" t="s">
        <v>58</v>
      </c>
      <c r="H123" s="34"/>
      <c r="J123" s="24" t="s">
        <v>572</v>
      </c>
      <c r="K123" s="24"/>
      <c r="M123" s="22">
        <v>121</v>
      </c>
      <c r="X123" s="32"/>
    </row>
    <row r="124" spans="1:24" ht="60">
      <c r="A124" s="115" t="s">
        <v>808</v>
      </c>
      <c r="B124" s="19" t="s">
        <v>163</v>
      </c>
      <c r="C124" s="37" t="s">
        <v>66</v>
      </c>
      <c r="D124" s="19" t="s">
        <v>21</v>
      </c>
      <c r="E124" s="20"/>
      <c r="F124" s="20"/>
      <c r="G124" s="19">
        <v>1</v>
      </c>
      <c r="H124" s="34"/>
      <c r="J124" s="24" t="s">
        <v>572</v>
      </c>
      <c r="K124" s="24"/>
      <c r="M124" s="22">
        <v>122</v>
      </c>
      <c r="X124" s="32"/>
    </row>
    <row r="125" spans="1:24" ht="75">
      <c r="A125" s="115" t="s">
        <v>809</v>
      </c>
      <c r="B125" s="19" t="s">
        <v>164</v>
      </c>
      <c r="C125" s="37" t="s">
        <v>68</v>
      </c>
      <c r="D125" s="19" t="s">
        <v>21</v>
      </c>
      <c r="E125" s="20" t="s">
        <v>345</v>
      </c>
      <c r="F125" s="20"/>
      <c r="G125" s="19">
        <v>1</v>
      </c>
      <c r="H125" s="34" t="s">
        <v>346</v>
      </c>
      <c r="J125" s="24" t="s">
        <v>572</v>
      </c>
      <c r="K125" s="24"/>
      <c r="M125" s="22">
        <v>123</v>
      </c>
      <c r="X125" s="30" t="s">
        <v>465</v>
      </c>
    </row>
    <row r="126" spans="1:24" ht="45">
      <c r="A126" s="115" t="s">
        <v>810</v>
      </c>
      <c r="B126" s="19" t="s">
        <v>165</v>
      </c>
      <c r="C126" s="37" t="s">
        <v>54</v>
      </c>
      <c r="D126" s="19" t="s">
        <v>1</v>
      </c>
      <c r="E126" s="20" t="s">
        <v>347</v>
      </c>
      <c r="F126" s="20" t="s">
        <v>270</v>
      </c>
      <c r="G126" s="19" t="s">
        <v>58</v>
      </c>
      <c r="H126" s="34"/>
      <c r="J126" s="24" t="s">
        <v>572</v>
      </c>
      <c r="K126" s="24"/>
      <c r="M126" s="22">
        <v>124</v>
      </c>
      <c r="X126" s="30" t="s">
        <v>466</v>
      </c>
    </row>
    <row r="127" spans="1:24" ht="45">
      <c r="A127" s="115" t="s">
        <v>811</v>
      </c>
      <c r="B127" s="19" t="s">
        <v>166</v>
      </c>
      <c r="C127" s="37" t="s">
        <v>146</v>
      </c>
      <c r="D127" s="19" t="s">
        <v>21</v>
      </c>
      <c r="E127" s="20"/>
      <c r="F127" s="20"/>
      <c r="G127" s="19">
        <v>1</v>
      </c>
      <c r="H127" s="34"/>
      <c r="J127" s="24" t="str">
        <f>IF(EXACT(C127,"xsd:ComplexType"),"Complex type. No transformation necessary (simple subtypes are translated)",IF(EXACT(C127,"xsd:anyURI"),"no transformation",IF(EXACT(C127,"ct:PersonDetailsType"),"See PersonDetails tab",IF(EXACT(C127,"xal:AddressType"),"See Address tab",IF(EXACT(C127,"ct:EDXLLocationType"),"See EDXLLocation tab","")))))</f>
        <v>See Address tab</v>
      </c>
      <c r="K127" s="24">
        <f>IF(EXACT(C127,"xsd:ComplexType"),"N/A",IF(EXACT(C127,"xsd:anyURI"),"The value of the ValueListURI will be specified in the TPA. Example: http://icnet-test.mitre.org/ValueList",IF(EXACT(C165,"ct:PersonDetailsType"),"See PersonDetails tab",IF(EXACT(C165,"xal:AddressType"),"See Address tab",IF(EXACT(C165,"ct:EDXLLocationType"),"See EDXLLocation tab","")))))</f>
      </c>
      <c r="M127" s="22">
        <v>125</v>
      </c>
      <c r="X127" s="24"/>
    </row>
    <row r="128" spans="1:24" ht="180">
      <c r="A128" s="115" t="s">
        <v>812</v>
      </c>
      <c r="B128" s="19" t="s">
        <v>167</v>
      </c>
      <c r="C128" s="37" t="s">
        <v>51</v>
      </c>
      <c r="D128" s="19" t="s">
        <v>21</v>
      </c>
      <c r="E128" s="20" t="s">
        <v>168</v>
      </c>
      <c r="F128" s="20" t="s">
        <v>348</v>
      </c>
      <c r="G128" s="19">
        <v>1</v>
      </c>
      <c r="H128" s="34" t="s">
        <v>421</v>
      </c>
      <c r="J128" s="24" t="s">
        <v>572</v>
      </c>
      <c r="K128" s="24"/>
      <c r="M128" s="22">
        <v>126</v>
      </c>
      <c r="O128" s="22"/>
      <c r="Q128" s="22"/>
      <c r="R128" s="22"/>
      <c r="S128" s="22"/>
      <c r="T128" s="22"/>
      <c r="X128" s="38"/>
    </row>
    <row r="129" spans="1:24" ht="165">
      <c r="A129" s="115" t="s">
        <v>813</v>
      </c>
      <c r="B129" s="19" t="s">
        <v>169</v>
      </c>
      <c r="C129" s="37" t="s">
        <v>54</v>
      </c>
      <c r="D129" s="19" t="s">
        <v>21</v>
      </c>
      <c r="E129" s="20" t="s">
        <v>349</v>
      </c>
      <c r="F129" s="20" t="s">
        <v>270</v>
      </c>
      <c r="G129" s="19">
        <v>1</v>
      </c>
      <c r="H129" s="34"/>
      <c r="J129" s="24" t="s">
        <v>572</v>
      </c>
      <c r="K129" s="24"/>
      <c r="M129" s="22">
        <v>127</v>
      </c>
      <c r="X129" s="103" t="s">
        <v>905</v>
      </c>
    </row>
    <row r="130" spans="1:24" ht="165">
      <c r="A130" s="115" t="s">
        <v>814</v>
      </c>
      <c r="B130" s="19" t="s">
        <v>170</v>
      </c>
      <c r="C130" s="37" t="s">
        <v>135</v>
      </c>
      <c r="D130" s="19" t="s">
        <v>21</v>
      </c>
      <c r="E130" s="20" t="s">
        <v>350</v>
      </c>
      <c r="F130" s="20" t="s">
        <v>351</v>
      </c>
      <c r="G130" s="19">
        <v>1</v>
      </c>
      <c r="H130" s="34" t="s">
        <v>137</v>
      </c>
      <c r="J130" s="24" t="s">
        <v>572</v>
      </c>
      <c r="K130" s="24"/>
      <c r="M130" s="22">
        <v>128</v>
      </c>
      <c r="X130" s="103" t="s">
        <v>906</v>
      </c>
    </row>
    <row r="131" spans="1:24" ht="45">
      <c r="A131" s="115" t="s">
        <v>815</v>
      </c>
      <c r="B131" s="19" t="s">
        <v>171</v>
      </c>
      <c r="C131" s="37" t="s">
        <v>51</v>
      </c>
      <c r="D131" s="19" t="s">
        <v>21</v>
      </c>
      <c r="E131" s="20"/>
      <c r="F131" s="20" t="s">
        <v>88</v>
      </c>
      <c r="G131" s="19">
        <v>1</v>
      </c>
      <c r="H131" s="34"/>
      <c r="J131" s="24" t="s">
        <v>572</v>
      </c>
      <c r="K131" s="24"/>
      <c r="M131" s="22">
        <v>129</v>
      </c>
      <c r="X131" s="32"/>
    </row>
    <row r="132" spans="1:24" ht="45">
      <c r="A132" s="115" t="s">
        <v>816</v>
      </c>
      <c r="B132" s="19" t="s">
        <v>172</v>
      </c>
      <c r="C132" s="37" t="s">
        <v>66</v>
      </c>
      <c r="D132" s="19" t="s">
        <v>21</v>
      </c>
      <c r="E132" s="20"/>
      <c r="F132" s="20"/>
      <c r="G132" s="19">
        <v>1</v>
      </c>
      <c r="H132" s="34"/>
      <c r="J132" s="24" t="s">
        <v>572</v>
      </c>
      <c r="K132" s="24"/>
      <c r="M132" s="22">
        <v>130</v>
      </c>
      <c r="X132" s="32"/>
    </row>
    <row r="133" spans="1:24" ht="75">
      <c r="A133" s="115" t="s">
        <v>817</v>
      </c>
      <c r="B133" s="19" t="s">
        <v>173</v>
      </c>
      <c r="C133" s="37" t="s">
        <v>68</v>
      </c>
      <c r="D133" s="19" t="s">
        <v>21</v>
      </c>
      <c r="E133" s="20" t="s">
        <v>352</v>
      </c>
      <c r="F133" s="20"/>
      <c r="G133" s="19">
        <v>1</v>
      </c>
      <c r="H133" s="34" t="s">
        <v>353</v>
      </c>
      <c r="J133" s="24" t="s">
        <v>572</v>
      </c>
      <c r="K133" s="24"/>
      <c r="M133" s="22">
        <v>131</v>
      </c>
      <c r="X133" s="103" t="s">
        <v>907</v>
      </c>
    </row>
    <row r="134" spans="1:24" ht="135">
      <c r="A134" s="115" t="s">
        <v>818</v>
      </c>
      <c r="B134" s="19" t="s">
        <v>174</v>
      </c>
      <c r="C134" s="37" t="s">
        <v>133</v>
      </c>
      <c r="D134" s="19" t="s">
        <v>21</v>
      </c>
      <c r="E134" s="20" t="s">
        <v>354</v>
      </c>
      <c r="F134" s="20"/>
      <c r="G134" s="19">
        <v>1</v>
      </c>
      <c r="H134" s="34"/>
      <c r="J134" s="24" t="s">
        <v>572</v>
      </c>
      <c r="K134" s="24">
        <f>IF(EXACT(C134,"xsd:ComplexType"),"N/A",IF(EXACT(C134,"xsd:anyURI"),"The value of the ValueListURI will be specified in the TPA. Example: http://icnet-test.mitre.org/ValueList",IF(EXACT(C172,"ct:PersonDetailsType"),"See PersonDetails tab",IF(EXACT(C172,"xal:AddressType"),"See Address tab",IF(EXACT(C172,"ct:EDXLLocationType"),"See EDXLLocation tab","")))))</f>
      </c>
      <c r="M134" s="22">
        <v>132</v>
      </c>
      <c r="X134" s="24"/>
    </row>
    <row r="135" spans="1:24" ht="120">
      <c r="A135" s="115" t="s">
        <v>819</v>
      </c>
      <c r="B135" s="19" t="s">
        <v>175</v>
      </c>
      <c r="C135" s="37" t="s">
        <v>51</v>
      </c>
      <c r="D135" s="19" t="s">
        <v>21</v>
      </c>
      <c r="E135" s="20" t="s">
        <v>176</v>
      </c>
      <c r="F135" s="20"/>
      <c r="G135" s="19">
        <v>1</v>
      </c>
      <c r="H135" s="34"/>
      <c r="J135" s="24" t="s">
        <v>572</v>
      </c>
      <c r="K135" s="24"/>
      <c r="M135" s="22">
        <v>133</v>
      </c>
      <c r="X135" s="32"/>
    </row>
    <row r="136" spans="1:24" ht="45">
      <c r="A136" s="115" t="s">
        <v>820</v>
      </c>
      <c r="B136" s="19" t="s">
        <v>177</v>
      </c>
      <c r="C136" s="37" t="s">
        <v>54</v>
      </c>
      <c r="D136" s="19" t="s">
        <v>21</v>
      </c>
      <c r="E136" s="20" t="s">
        <v>355</v>
      </c>
      <c r="F136" s="20" t="s">
        <v>270</v>
      </c>
      <c r="G136" s="19">
        <v>1</v>
      </c>
      <c r="H136" s="34"/>
      <c r="J136" s="24" t="s">
        <v>572</v>
      </c>
      <c r="K136" s="24"/>
      <c r="M136" s="22">
        <v>134</v>
      </c>
      <c r="X136" s="103" t="s">
        <v>908</v>
      </c>
    </row>
    <row r="137" spans="1:24" ht="255">
      <c r="A137" s="115" t="s">
        <v>821</v>
      </c>
      <c r="B137" s="19" t="s">
        <v>178</v>
      </c>
      <c r="C137" s="37" t="s">
        <v>135</v>
      </c>
      <c r="D137" s="19" t="s">
        <v>21</v>
      </c>
      <c r="E137" s="20" t="s">
        <v>356</v>
      </c>
      <c r="F137" s="20" t="s">
        <v>357</v>
      </c>
      <c r="G137" s="19">
        <v>1</v>
      </c>
      <c r="H137" s="34" t="s">
        <v>137</v>
      </c>
      <c r="J137" s="24" t="s">
        <v>572</v>
      </c>
      <c r="K137" s="24"/>
      <c r="M137" s="22">
        <v>135</v>
      </c>
      <c r="X137" s="32" t="s">
        <v>467</v>
      </c>
    </row>
    <row r="138" spans="1:24" ht="75">
      <c r="A138" s="115" t="s">
        <v>822</v>
      </c>
      <c r="B138" s="19" t="s">
        <v>179</v>
      </c>
      <c r="C138" s="37" t="s">
        <v>54</v>
      </c>
      <c r="D138" s="19" t="s">
        <v>21</v>
      </c>
      <c r="E138" s="20" t="s">
        <v>358</v>
      </c>
      <c r="F138" s="20" t="s">
        <v>300</v>
      </c>
      <c r="G138" s="19">
        <v>1</v>
      </c>
      <c r="H138" s="34" t="s">
        <v>180</v>
      </c>
      <c r="J138" s="24" t="s">
        <v>627</v>
      </c>
      <c r="K138" s="24" t="s">
        <v>628</v>
      </c>
      <c r="M138" s="22">
        <v>136</v>
      </c>
      <c r="N138" s="22" t="s">
        <v>557</v>
      </c>
      <c r="O138" s="22" t="s">
        <v>543</v>
      </c>
      <c r="Q138" s="22"/>
      <c r="R138" s="22"/>
      <c r="S138" s="22"/>
      <c r="T138" s="22" t="s">
        <v>1</v>
      </c>
      <c r="X138" s="30"/>
    </row>
    <row r="139" spans="1:24" ht="64.5" customHeight="1">
      <c r="A139" s="115" t="s">
        <v>823</v>
      </c>
      <c r="B139" s="19"/>
      <c r="C139" s="37"/>
      <c r="D139" s="19"/>
      <c r="E139" s="20"/>
      <c r="F139" s="20"/>
      <c r="G139" s="19"/>
      <c r="H139" s="34"/>
      <c r="J139" s="24" t="s">
        <v>629</v>
      </c>
      <c r="K139" s="24" t="s">
        <v>629</v>
      </c>
      <c r="M139" s="22">
        <v>139</v>
      </c>
      <c r="N139" s="22" t="s">
        <v>444</v>
      </c>
      <c r="O139" s="22" t="s">
        <v>438</v>
      </c>
      <c r="Q139" s="22"/>
      <c r="R139" s="22"/>
      <c r="S139" s="22" t="s">
        <v>562</v>
      </c>
      <c r="T139" s="22" t="s">
        <v>31</v>
      </c>
      <c r="W139" s="86" t="s">
        <v>630</v>
      </c>
      <c r="X139" s="103" t="s">
        <v>631</v>
      </c>
    </row>
    <row r="140" spans="1:24" ht="15">
      <c r="A140" s="115" t="s">
        <v>824</v>
      </c>
      <c r="B140" s="19"/>
      <c r="C140" s="37"/>
      <c r="D140" s="19"/>
      <c r="E140" s="20"/>
      <c r="F140" s="20"/>
      <c r="G140" s="19"/>
      <c r="H140" s="34"/>
      <c r="J140" s="24" t="s">
        <v>2</v>
      </c>
      <c r="K140" s="24"/>
      <c r="M140" s="22">
        <v>137</v>
      </c>
      <c r="N140" s="22" t="s">
        <v>446</v>
      </c>
      <c r="O140" s="22" t="s">
        <v>439</v>
      </c>
      <c r="Q140" s="22" t="s">
        <v>440</v>
      </c>
      <c r="R140" s="22"/>
      <c r="S140" s="22" t="s">
        <v>29</v>
      </c>
      <c r="T140" s="22" t="s">
        <v>21</v>
      </c>
      <c r="V140" s="15" t="s">
        <v>441</v>
      </c>
      <c r="W140" s="89"/>
      <c r="X140" s="103"/>
    </row>
    <row r="141" spans="1:24" ht="30">
      <c r="A141" s="115" t="s">
        <v>825</v>
      </c>
      <c r="B141" s="19"/>
      <c r="C141" s="37"/>
      <c r="D141" s="19"/>
      <c r="E141" s="20"/>
      <c r="F141" s="20"/>
      <c r="G141" s="19"/>
      <c r="H141" s="34"/>
      <c r="J141" s="24" t="s">
        <v>572</v>
      </c>
      <c r="K141" s="24"/>
      <c r="M141" s="22">
        <v>138</v>
      </c>
      <c r="N141" s="22" t="s">
        <v>445</v>
      </c>
      <c r="O141" s="22" t="s">
        <v>424</v>
      </c>
      <c r="Q141" s="22"/>
      <c r="R141" s="22"/>
      <c r="S141" s="22" t="s">
        <v>2</v>
      </c>
      <c r="T141" s="22" t="s">
        <v>21</v>
      </c>
      <c r="V141" s="4">
        <v>9999</v>
      </c>
      <c r="W141" s="86" t="s">
        <v>572</v>
      </c>
      <c r="X141" s="103" t="s">
        <v>632</v>
      </c>
    </row>
    <row r="142" spans="1:24" ht="330">
      <c r="A142" s="115" t="s">
        <v>826</v>
      </c>
      <c r="B142" s="19" t="s">
        <v>181</v>
      </c>
      <c r="C142" s="37" t="s">
        <v>54</v>
      </c>
      <c r="D142" s="19" t="s">
        <v>21</v>
      </c>
      <c r="E142" s="20" t="s">
        <v>359</v>
      </c>
      <c r="F142" s="20" t="s">
        <v>360</v>
      </c>
      <c r="G142" s="19">
        <v>1</v>
      </c>
      <c r="H142" s="34" t="s">
        <v>182</v>
      </c>
      <c r="J142" s="24" t="s">
        <v>633</v>
      </c>
      <c r="K142" s="24" t="s">
        <v>634</v>
      </c>
      <c r="M142" s="22">
        <v>140</v>
      </c>
      <c r="N142" s="22" t="s">
        <v>557</v>
      </c>
      <c r="O142" s="22" t="s">
        <v>543</v>
      </c>
      <c r="Q142" s="22"/>
      <c r="R142" s="22"/>
      <c r="S142" s="22"/>
      <c r="T142" s="22" t="s">
        <v>1</v>
      </c>
      <c r="X142" s="30"/>
    </row>
    <row r="143" spans="1:24" ht="45">
      <c r="A143" s="115" t="s">
        <v>827</v>
      </c>
      <c r="B143" s="19"/>
      <c r="C143" s="37"/>
      <c r="D143" s="19"/>
      <c r="E143" s="20"/>
      <c r="F143" s="20"/>
      <c r="G143" s="19"/>
      <c r="H143" s="34"/>
      <c r="J143" s="24" t="s">
        <v>629</v>
      </c>
      <c r="K143" s="24" t="s">
        <v>629</v>
      </c>
      <c r="M143" s="22">
        <v>143</v>
      </c>
      <c r="N143" s="22" t="s">
        <v>444</v>
      </c>
      <c r="O143" s="22" t="s">
        <v>438</v>
      </c>
      <c r="Q143" s="22"/>
      <c r="R143" s="22"/>
      <c r="S143" s="22" t="s">
        <v>562</v>
      </c>
      <c r="T143" s="22" t="s">
        <v>31</v>
      </c>
      <c r="W143" s="86" t="s">
        <v>635</v>
      </c>
      <c r="X143" s="103" t="s">
        <v>631</v>
      </c>
    </row>
    <row r="144" spans="1:24" ht="15">
      <c r="A144" s="115" t="s">
        <v>828</v>
      </c>
      <c r="B144" s="19"/>
      <c r="C144" s="37"/>
      <c r="D144" s="19"/>
      <c r="E144" s="20"/>
      <c r="F144" s="20"/>
      <c r="G144" s="19"/>
      <c r="H144" s="34"/>
      <c r="J144" s="24" t="s">
        <v>2</v>
      </c>
      <c r="K144" s="24"/>
      <c r="M144" s="22">
        <v>141</v>
      </c>
      <c r="N144" s="22" t="s">
        <v>446</v>
      </c>
      <c r="O144" s="22" t="s">
        <v>439</v>
      </c>
      <c r="Q144" s="22" t="s">
        <v>440</v>
      </c>
      <c r="R144" s="22"/>
      <c r="S144" s="22" t="s">
        <v>29</v>
      </c>
      <c r="T144" s="22" t="s">
        <v>21</v>
      </c>
      <c r="V144" s="15" t="s">
        <v>441</v>
      </c>
      <c r="W144" s="89"/>
      <c r="X144" s="103"/>
    </row>
    <row r="145" spans="1:24" ht="30">
      <c r="A145" s="115" t="s">
        <v>829</v>
      </c>
      <c r="B145" s="19"/>
      <c r="C145" s="37"/>
      <c r="D145" s="19"/>
      <c r="E145" s="20"/>
      <c r="F145" s="20"/>
      <c r="G145" s="19"/>
      <c r="H145" s="34"/>
      <c r="J145" s="24" t="s">
        <v>572</v>
      </c>
      <c r="K145" s="24"/>
      <c r="M145" s="22">
        <v>142</v>
      </c>
      <c r="N145" s="22" t="s">
        <v>445</v>
      </c>
      <c r="O145" s="22" t="s">
        <v>424</v>
      </c>
      <c r="Q145" s="22"/>
      <c r="R145" s="22"/>
      <c r="S145" s="22" t="s">
        <v>2</v>
      </c>
      <c r="T145" s="22" t="s">
        <v>21</v>
      </c>
      <c r="V145" s="4">
        <v>9999</v>
      </c>
      <c r="W145" s="86" t="s">
        <v>572</v>
      </c>
      <c r="X145" s="103" t="s">
        <v>636</v>
      </c>
    </row>
    <row r="146" spans="1:24" ht="213" customHeight="1">
      <c r="A146" s="115" t="s">
        <v>830</v>
      </c>
      <c r="B146" s="19" t="s">
        <v>183</v>
      </c>
      <c r="C146" s="37" t="s">
        <v>54</v>
      </c>
      <c r="D146" s="19" t="s">
        <v>1</v>
      </c>
      <c r="E146" s="20" t="s">
        <v>361</v>
      </c>
      <c r="F146" s="20" t="s">
        <v>335</v>
      </c>
      <c r="G146" s="19" t="s">
        <v>58</v>
      </c>
      <c r="H146" s="34"/>
      <c r="J146" s="24" t="s">
        <v>910</v>
      </c>
      <c r="K146" s="24"/>
      <c r="M146" s="22">
        <v>144</v>
      </c>
      <c r="X146" s="103" t="s">
        <v>909</v>
      </c>
    </row>
    <row r="147" spans="1:24" ht="135">
      <c r="A147" s="115" t="s">
        <v>831</v>
      </c>
      <c r="B147" s="19" t="s">
        <v>184</v>
      </c>
      <c r="C147" s="37" t="s">
        <v>185</v>
      </c>
      <c r="D147" s="19" t="s">
        <v>1</v>
      </c>
      <c r="E147" s="20" t="s">
        <v>362</v>
      </c>
      <c r="F147" s="20" t="s">
        <v>363</v>
      </c>
      <c r="G147" s="19" t="s">
        <v>58</v>
      </c>
      <c r="H147" s="34"/>
      <c r="J147" s="24" t="s">
        <v>572</v>
      </c>
      <c r="K147" s="24"/>
      <c r="M147" s="22">
        <v>145</v>
      </c>
      <c r="X147" s="35" t="s">
        <v>469</v>
      </c>
    </row>
    <row r="148" spans="1:24" ht="45">
      <c r="A148" s="115" t="s">
        <v>832</v>
      </c>
      <c r="B148" s="19" t="s">
        <v>186</v>
      </c>
      <c r="C148" s="37" t="s">
        <v>185</v>
      </c>
      <c r="D148" s="19" t="s">
        <v>1</v>
      </c>
      <c r="E148" s="20" t="s">
        <v>364</v>
      </c>
      <c r="F148" s="20" t="s">
        <v>365</v>
      </c>
      <c r="G148" s="19" t="s">
        <v>58</v>
      </c>
      <c r="H148" s="34"/>
      <c r="J148" s="24" t="s">
        <v>572</v>
      </c>
      <c r="K148" s="24"/>
      <c r="M148" s="22">
        <v>146</v>
      </c>
      <c r="X148" s="31" t="s">
        <v>470</v>
      </c>
    </row>
    <row r="149" spans="1:24" ht="45">
      <c r="A149" s="115" t="s">
        <v>833</v>
      </c>
      <c r="B149" s="19" t="s">
        <v>187</v>
      </c>
      <c r="C149" s="37" t="s">
        <v>185</v>
      </c>
      <c r="D149" s="19" t="s">
        <v>1</v>
      </c>
      <c r="E149" s="20" t="s">
        <v>366</v>
      </c>
      <c r="F149" s="20" t="s">
        <v>367</v>
      </c>
      <c r="G149" s="19" t="s">
        <v>58</v>
      </c>
      <c r="H149" s="34"/>
      <c r="J149" s="24" t="s">
        <v>572</v>
      </c>
      <c r="K149" s="24"/>
      <c r="M149" s="22">
        <v>147</v>
      </c>
      <c r="X149" s="31" t="s">
        <v>470</v>
      </c>
    </row>
    <row r="150" spans="1:24" ht="45">
      <c r="A150" s="115" t="s">
        <v>834</v>
      </c>
      <c r="B150" s="19" t="s">
        <v>188</v>
      </c>
      <c r="C150" s="37" t="s">
        <v>185</v>
      </c>
      <c r="D150" s="19" t="s">
        <v>1</v>
      </c>
      <c r="E150" s="20" t="s">
        <v>368</v>
      </c>
      <c r="F150" s="20" t="s">
        <v>369</v>
      </c>
      <c r="G150" s="19" t="s">
        <v>58</v>
      </c>
      <c r="H150" s="34"/>
      <c r="J150" s="24" t="s">
        <v>572</v>
      </c>
      <c r="K150" s="24"/>
      <c r="M150" s="22">
        <v>148</v>
      </c>
      <c r="X150" s="31" t="s">
        <v>470</v>
      </c>
    </row>
    <row r="151" spans="1:24" ht="45">
      <c r="A151" s="115" t="s">
        <v>835</v>
      </c>
      <c r="B151" s="19" t="s">
        <v>189</v>
      </c>
      <c r="C151" s="37" t="s">
        <v>51</v>
      </c>
      <c r="D151" s="19" t="s">
        <v>1</v>
      </c>
      <c r="E151" s="20"/>
      <c r="F151" s="20" t="s">
        <v>371</v>
      </c>
      <c r="G151" s="19" t="s">
        <v>58</v>
      </c>
      <c r="H151" s="34"/>
      <c r="J151" s="24" t="s">
        <v>572</v>
      </c>
      <c r="K151" s="24"/>
      <c r="M151" s="22">
        <v>149</v>
      </c>
      <c r="X151" s="31"/>
    </row>
    <row r="152" spans="1:24" ht="60">
      <c r="A152" s="115" t="s">
        <v>836</v>
      </c>
      <c r="B152" s="19" t="s">
        <v>190</v>
      </c>
      <c r="C152" s="37" t="s">
        <v>66</v>
      </c>
      <c r="D152" s="19" t="s">
        <v>21</v>
      </c>
      <c r="E152" s="20"/>
      <c r="F152" s="20"/>
      <c r="G152" s="19">
        <v>1</v>
      </c>
      <c r="H152" s="34"/>
      <c r="J152" s="24" t="s">
        <v>572</v>
      </c>
      <c r="K152" s="24"/>
      <c r="M152" s="22">
        <v>150</v>
      </c>
      <c r="X152" s="33"/>
    </row>
    <row r="153" spans="1:24" ht="60">
      <c r="A153" s="115" t="s">
        <v>837</v>
      </c>
      <c r="B153" s="19" t="s">
        <v>191</v>
      </c>
      <c r="C153" s="37" t="s">
        <v>68</v>
      </c>
      <c r="D153" s="19" t="s">
        <v>21</v>
      </c>
      <c r="E153" s="20" t="s">
        <v>370</v>
      </c>
      <c r="F153" s="20"/>
      <c r="G153" s="19" t="s">
        <v>62</v>
      </c>
      <c r="H153" s="34" t="s">
        <v>372</v>
      </c>
      <c r="J153" s="24" t="s">
        <v>572</v>
      </c>
      <c r="K153" s="24"/>
      <c r="M153" s="22">
        <v>151</v>
      </c>
      <c r="X153" s="31" t="s">
        <v>471</v>
      </c>
    </row>
    <row r="154" spans="1:24" ht="123" customHeight="1">
      <c r="A154" s="115" t="s">
        <v>838</v>
      </c>
      <c r="B154" s="19" t="s">
        <v>192</v>
      </c>
      <c r="C154" s="37" t="s">
        <v>54</v>
      </c>
      <c r="D154" s="19" t="s">
        <v>1</v>
      </c>
      <c r="E154" s="20" t="s">
        <v>373</v>
      </c>
      <c r="F154" s="20" t="s">
        <v>335</v>
      </c>
      <c r="G154" s="19" t="s">
        <v>58</v>
      </c>
      <c r="H154" s="34"/>
      <c r="J154" s="24" t="s">
        <v>572</v>
      </c>
      <c r="K154" s="24"/>
      <c r="M154" s="22">
        <v>152</v>
      </c>
      <c r="X154" s="31" t="s">
        <v>472</v>
      </c>
    </row>
    <row r="155" spans="1:24" ht="45">
      <c r="A155" s="115" t="s">
        <v>839</v>
      </c>
      <c r="B155" s="19" t="s">
        <v>193</v>
      </c>
      <c r="C155" s="37" t="s">
        <v>194</v>
      </c>
      <c r="D155" s="19" t="s">
        <v>1</v>
      </c>
      <c r="E155" s="20" t="s">
        <v>374</v>
      </c>
      <c r="F155" s="20" t="s">
        <v>375</v>
      </c>
      <c r="G155" s="19" t="s">
        <v>58</v>
      </c>
      <c r="H155" s="34"/>
      <c r="J155" s="24" t="s">
        <v>572</v>
      </c>
      <c r="K155" s="24"/>
      <c r="M155" s="22">
        <v>153</v>
      </c>
      <c r="X155" s="31" t="s">
        <v>473</v>
      </c>
    </row>
    <row r="156" spans="1:24" ht="45">
      <c r="A156" s="115" t="s">
        <v>840</v>
      </c>
      <c r="B156" s="19" t="s">
        <v>195</v>
      </c>
      <c r="C156" s="37" t="s">
        <v>74</v>
      </c>
      <c r="D156" s="19" t="s">
        <v>1</v>
      </c>
      <c r="E156" s="20" t="s">
        <v>376</v>
      </c>
      <c r="F156" s="20" t="s">
        <v>377</v>
      </c>
      <c r="G156" s="19" t="s">
        <v>58</v>
      </c>
      <c r="H156" s="34"/>
      <c r="J156" s="24" t="s">
        <v>572</v>
      </c>
      <c r="K156" s="24"/>
      <c r="M156" s="22">
        <v>154</v>
      </c>
      <c r="X156" s="31" t="s">
        <v>474</v>
      </c>
    </row>
    <row r="157" spans="1:24" ht="45">
      <c r="A157" s="115" t="s">
        <v>841</v>
      </c>
      <c r="B157" s="19" t="s">
        <v>196</v>
      </c>
      <c r="C157" s="37" t="s">
        <v>185</v>
      </c>
      <c r="D157" s="19" t="s">
        <v>1</v>
      </c>
      <c r="E157" s="20" t="s">
        <v>378</v>
      </c>
      <c r="F157" s="20" t="s">
        <v>379</v>
      </c>
      <c r="G157" s="19" t="s">
        <v>58</v>
      </c>
      <c r="H157" s="34"/>
      <c r="J157" s="24" t="s">
        <v>572</v>
      </c>
      <c r="K157" s="24"/>
      <c r="M157" s="22">
        <v>155</v>
      </c>
      <c r="X157" s="31" t="s">
        <v>475</v>
      </c>
    </row>
    <row r="158" spans="1:24" ht="45">
      <c r="A158" s="115" t="s">
        <v>842</v>
      </c>
      <c r="B158" s="19" t="s">
        <v>197</v>
      </c>
      <c r="C158" s="37" t="s">
        <v>194</v>
      </c>
      <c r="D158" s="19" t="s">
        <v>1</v>
      </c>
      <c r="E158" s="20" t="s">
        <v>380</v>
      </c>
      <c r="F158" s="20" t="s">
        <v>381</v>
      </c>
      <c r="G158" s="19" t="s">
        <v>58</v>
      </c>
      <c r="H158" s="34"/>
      <c r="J158" s="24" t="s">
        <v>572</v>
      </c>
      <c r="K158" s="24"/>
      <c r="M158" s="22">
        <v>156</v>
      </c>
      <c r="O158" s="22"/>
      <c r="Q158" s="22"/>
      <c r="R158" s="22"/>
      <c r="S158" s="22"/>
      <c r="T158" s="22"/>
      <c r="X158" s="31" t="s">
        <v>476</v>
      </c>
    </row>
    <row r="159" spans="1:24" ht="45">
      <c r="A159" s="115" t="s">
        <v>843</v>
      </c>
      <c r="B159" s="19" t="s">
        <v>198</v>
      </c>
      <c r="C159" s="37" t="s">
        <v>185</v>
      </c>
      <c r="D159" s="19" t="s">
        <v>1</v>
      </c>
      <c r="E159" s="20" t="s">
        <v>382</v>
      </c>
      <c r="F159" s="20" t="s">
        <v>383</v>
      </c>
      <c r="G159" s="19" t="s">
        <v>58</v>
      </c>
      <c r="H159" s="34"/>
      <c r="J159" s="24" t="s">
        <v>572</v>
      </c>
      <c r="K159" s="24"/>
      <c r="M159" s="22">
        <v>157</v>
      </c>
      <c r="O159" s="22"/>
      <c r="Q159" s="22"/>
      <c r="R159" s="22"/>
      <c r="S159" s="22"/>
      <c r="T159" s="22"/>
      <c r="X159" s="31" t="s">
        <v>477</v>
      </c>
    </row>
    <row r="160" spans="1:24" ht="105">
      <c r="A160" s="115" t="s">
        <v>844</v>
      </c>
      <c r="B160" s="19" t="s">
        <v>199</v>
      </c>
      <c r="C160" s="37" t="s">
        <v>51</v>
      </c>
      <c r="D160" s="19" t="s">
        <v>1</v>
      </c>
      <c r="E160" s="20" t="s">
        <v>384</v>
      </c>
      <c r="F160" s="20" t="s">
        <v>286</v>
      </c>
      <c r="G160" s="19" t="s">
        <v>107</v>
      </c>
      <c r="H160" s="34"/>
      <c r="J160" s="24" t="str">
        <f>IF(EXACT(C160,"xsd:ComplexType"),"Complex type. No transformation necessary (simple subtypes are translated)",IF(EXACT(C160,"xsd:anyURI"),"no transformation",IF(EXACT(C160,"ct:PersonDetailsType"),"See PersonDetails tab",IF(EXACT(C160,"xal:AddressType"),"See Address tab",IF(EXACT(C160,"ct:EDXLLocationType"),"See EDXLLocation tab","")))))</f>
        <v>Complex type. No transformation necessary (simple subtypes are translated)</v>
      </c>
      <c r="K160" s="24" t="str">
        <f>IF(EXACT(C160,"xsd:ComplexType"),"N/A",IF(EXACT(C160,"xsd:anyURI"),"The value of the ValueListURI will be specified in the TPA. Example: http://icnet-test.mitre.org/ValueList",IF(EXACT(C194,"ct:PersonDetailsType"),"See PersonDetails tab",IF(EXACT(C194,"xal:AddressType"),"See Address tab",IF(EXACT(C194,"ct:EDXLLocationType"),"See EDXLLocation tab","")))))</f>
        <v>N/A</v>
      </c>
      <c r="M160" s="22">
        <v>158</v>
      </c>
      <c r="X160" s="30"/>
    </row>
    <row r="161" spans="1:24" ht="60">
      <c r="A161" s="115" t="s">
        <v>845</v>
      </c>
      <c r="B161" s="19" t="s">
        <v>200</v>
      </c>
      <c r="C161" s="37" t="s">
        <v>51</v>
      </c>
      <c r="D161" s="19" t="s">
        <v>21</v>
      </c>
      <c r="E161" s="20"/>
      <c r="F161" s="20" t="s">
        <v>88</v>
      </c>
      <c r="G161" s="19">
        <v>1</v>
      </c>
      <c r="H161" s="34"/>
      <c r="J161" s="24" t="s">
        <v>911</v>
      </c>
      <c r="K161" s="24"/>
      <c r="M161" s="22">
        <v>159</v>
      </c>
      <c r="O161" s="22"/>
      <c r="Q161" s="22"/>
      <c r="R161" s="22"/>
      <c r="S161" s="22"/>
      <c r="T161" s="22"/>
      <c r="X161" s="103" t="s">
        <v>912</v>
      </c>
    </row>
    <row r="162" spans="1:24" ht="60">
      <c r="A162" s="115" t="s">
        <v>846</v>
      </c>
      <c r="B162" s="19" t="s">
        <v>201</v>
      </c>
      <c r="C162" s="37" t="s">
        <v>66</v>
      </c>
      <c r="D162" s="19" t="s">
        <v>21</v>
      </c>
      <c r="E162" s="20"/>
      <c r="F162" s="20"/>
      <c r="G162" s="19">
        <v>1</v>
      </c>
      <c r="H162" s="34"/>
      <c r="J162" s="24" t="s">
        <v>572</v>
      </c>
      <c r="K162" s="24"/>
      <c r="M162" s="22">
        <v>160</v>
      </c>
      <c r="X162" s="32"/>
    </row>
    <row r="163" spans="1:24" ht="77.25" customHeight="1">
      <c r="A163" s="115" t="s">
        <v>847</v>
      </c>
      <c r="B163" s="19" t="s">
        <v>202</v>
      </c>
      <c r="C163" s="37" t="s">
        <v>68</v>
      </c>
      <c r="D163" s="19" t="s">
        <v>21</v>
      </c>
      <c r="E163" s="20" t="s">
        <v>287</v>
      </c>
      <c r="F163" s="20"/>
      <c r="G163" s="19">
        <v>1</v>
      </c>
      <c r="H163" s="34" t="s">
        <v>288</v>
      </c>
      <c r="J163" s="24" t="s">
        <v>572</v>
      </c>
      <c r="K163" s="24"/>
      <c r="M163" s="22">
        <v>161</v>
      </c>
      <c r="O163" s="22"/>
      <c r="Q163" s="22"/>
      <c r="R163" s="22"/>
      <c r="S163" s="22"/>
      <c r="T163" s="22"/>
      <c r="V163" s="15"/>
      <c r="W163" s="89"/>
      <c r="X163" s="30" t="s">
        <v>478</v>
      </c>
    </row>
    <row r="164" spans="1:24" ht="60">
      <c r="A164" s="115" t="s">
        <v>848</v>
      </c>
      <c r="B164" s="19" t="s">
        <v>203</v>
      </c>
      <c r="C164" s="37" t="s">
        <v>54</v>
      </c>
      <c r="D164" s="19" t="s">
        <v>1</v>
      </c>
      <c r="E164" s="20" t="s">
        <v>385</v>
      </c>
      <c r="F164" s="20" t="s">
        <v>270</v>
      </c>
      <c r="G164" s="19" t="s">
        <v>58</v>
      </c>
      <c r="H164" s="34" t="s">
        <v>488</v>
      </c>
      <c r="J164" s="24" t="s">
        <v>572</v>
      </c>
      <c r="K164" s="24"/>
      <c r="M164" s="22">
        <v>162</v>
      </c>
      <c r="O164" s="22"/>
      <c r="Q164" s="22"/>
      <c r="R164" s="22"/>
      <c r="S164" s="22"/>
      <c r="T164" s="22"/>
      <c r="X164" s="30" t="s">
        <v>478</v>
      </c>
    </row>
    <row r="165" spans="1:24" ht="60">
      <c r="A165" s="115" t="s">
        <v>849</v>
      </c>
      <c r="B165" s="19" t="s">
        <v>204</v>
      </c>
      <c r="C165" s="37" t="s">
        <v>51</v>
      </c>
      <c r="D165" s="19" t="s">
        <v>1</v>
      </c>
      <c r="E165" s="20" t="s">
        <v>291</v>
      </c>
      <c r="F165" s="20" t="s">
        <v>88</v>
      </c>
      <c r="G165" s="19" t="s">
        <v>58</v>
      </c>
      <c r="H165" s="34"/>
      <c r="J165" s="24" t="s">
        <v>572</v>
      </c>
      <c r="K165" s="24"/>
      <c r="M165" s="22">
        <v>163</v>
      </c>
      <c r="O165" s="22"/>
      <c r="Q165" s="22"/>
      <c r="R165" s="22"/>
      <c r="S165" s="22" t="s">
        <v>2</v>
      </c>
      <c r="T165" s="22"/>
      <c r="X165" s="32"/>
    </row>
    <row r="166" spans="1:24" ht="60">
      <c r="A166" s="115" t="s">
        <v>850</v>
      </c>
      <c r="B166" s="19" t="s">
        <v>205</v>
      </c>
      <c r="C166" s="37" t="s">
        <v>66</v>
      </c>
      <c r="D166" s="19" t="s">
        <v>21</v>
      </c>
      <c r="E166" s="20"/>
      <c r="F166" s="20"/>
      <c r="G166" s="19">
        <v>1</v>
      </c>
      <c r="H166" s="34"/>
      <c r="J166" s="24" t="s">
        <v>572</v>
      </c>
      <c r="K166" s="24"/>
      <c r="M166" s="22">
        <v>164</v>
      </c>
      <c r="S166" s="22" t="s">
        <v>2</v>
      </c>
      <c r="X166" s="32"/>
    </row>
    <row r="167" spans="1:24" ht="60">
      <c r="A167" s="115" t="s">
        <v>851</v>
      </c>
      <c r="B167" s="19" t="s">
        <v>206</v>
      </c>
      <c r="C167" s="37" t="s">
        <v>68</v>
      </c>
      <c r="D167" s="19" t="s">
        <v>21</v>
      </c>
      <c r="E167" s="20"/>
      <c r="F167" s="20"/>
      <c r="G167" s="19">
        <v>1</v>
      </c>
      <c r="H167" s="34"/>
      <c r="J167" s="24" t="s">
        <v>572</v>
      </c>
      <c r="K167" s="24"/>
      <c r="M167" s="22">
        <v>165</v>
      </c>
      <c r="S167" s="22"/>
      <c r="V167" s="15"/>
      <c r="W167" s="89"/>
      <c r="X167" s="30" t="s">
        <v>478</v>
      </c>
    </row>
    <row r="168" spans="1:24" ht="60">
      <c r="A168" s="115" t="s">
        <v>852</v>
      </c>
      <c r="B168" s="19" t="s">
        <v>207</v>
      </c>
      <c r="C168" s="37" t="s">
        <v>54</v>
      </c>
      <c r="D168" s="19" t="s">
        <v>1</v>
      </c>
      <c r="E168" s="20" t="s">
        <v>386</v>
      </c>
      <c r="F168" s="20" t="s">
        <v>270</v>
      </c>
      <c r="G168" s="19" t="s">
        <v>58</v>
      </c>
      <c r="H168" s="34" t="s">
        <v>487</v>
      </c>
      <c r="J168" s="24" t="s">
        <v>572</v>
      </c>
      <c r="K168" s="24"/>
      <c r="M168" s="22">
        <v>166</v>
      </c>
      <c r="X168" s="30" t="s">
        <v>479</v>
      </c>
    </row>
    <row r="169" spans="1:24" ht="180">
      <c r="A169" s="115" t="s">
        <v>853</v>
      </c>
      <c r="B169" s="19" t="s">
        <v>208</v>
      </c>
      <c r="C169" s="37" t="s">
        <v>51</v>
      </c>
      <c r="D169" s="19" t="s">
        <v>1</v>
      </c>
      <c r="E169" s="20"/>
      <c r="F169" s="20" t="s">
        <v>388</v>
      </c>
      <c r="G169" s="19" t="s">
        <v>58</v>
      </c>
      <c r="H169" s="34" t="s">
        <v>422</v>
      </c>
      <c r="J169" s="24" t="s">
        <v>543</v>
      </c>
      <c r="K169" s="24" t="s">
        <v>913</v>
      </c>
      <c r="M169" s="22">
        <v>167</v>
      </c>
      <c r="X169" s="103" t="s">
        <v>914</v>
      </c>
    </row>
    <row r="170" spans="1:24" ht="60">
      <c r="A170" s="115" t="s">
        <v>854</v>
      </c>
      <c r="B170" s="19" t="s">
        <v>209</v>
      </c>
      <c r="C170" s="37" t="s">
        <v>66</v>
      </c>
      <c r="D170" s="19" t="s">
        <v>21</v>
      </c>
      <c r="E170" s="20"/>
      <c r="F170" s="20"/>
      <c r="G170" s="19">
        <v>1</v>
      </c>
      <c r="H170" s="34"/>
      <c r="J170" s="24" t="s">
        <v>572</v>
      </c>
      <c r="K170" s="24"/>
      <c r="M170" s="22">
        <v>168</v>
      </c>
      <c r="X170" s="30"/>
    </row>
    <row r="171" spans="1:24" ht="60">
      <c r="A171" s="115" t="s">
        <v>855</v>
      </c>
      <c r="B171" s="19" t="s">
        <v>210</v>
      </c>
      <c r="C171" s="37" t="s">
        <v>68</v>
      </c>
      <c r="D171" s="19" t="s">
        <v>21</v>
      </c>
      <c r="E171" s="20" t="s">
        <v>387</v>
      </c>
      <c r="F171" s="20"/>
      <c r="G171" s="19" t="s">
        <v>62</v>
      </c>
      <c r="H171" s="34" t="s">
        <v>389</v>
      </c>
      <c r="J171" s="24" t="s">
        <v>572</v>
      </c>
      <c r="K171" s="24"/>
      <c r="M171" s="22">
        <v>169</v>
      </c>
      <c r="O171" s="22"/>
      <c r="Q171" s="22"/>
      <c r="R171" s="22"/>
      <c r="S171" s="22"/>
      <c r="T171" s="22"/>
      <c r="X171" s="30" t="s">
        <v>480</v>
      </c>
    </row>
    <row r="172" spans="1:24" ht="105">
      <c r="A172" s="115" t="s">
        <v>856</v>
      </c>
      <c r="B172" s="19" t="s">
        <v>211</v>
      </c>
      <c r="C172" s="37" t="s">
        <v>51</v>
      </c>
      <c r="D172" s="19" t="s">
        <v>1</v>
      </c>
      <c r="E172" s="20" t="s">
        <v>390</v>
      </c>
      <c r="F172" s="20" t="s">
        <v>388</v>
      </c>
      <c r="G172" s="19" t="s">
        <v>58</v>
      </c>
      <c r="H172" s="34" t="s">
        <v>391</v>
      </c>
      <c r="J172" s="24" t="s">
        <v>572</v>
      </c>
      <c r="K172" s="24"/>
      <c r="M172" s="22">
        <v>170</v>
      </c>
      <c r="X172" s="32"/>
    </row>
    <row r="173" spans="1:24" ht="60">
      <c r="A173" s="115" t="s">
        <v>857</v>
      </c>
      <c r="B173" s="19" t="s">
        <v>212</v>
      </c>
      <c r="C173" s="37" t="s">
        <v>66</v>
      </c>
      <c r="D173" s="19" t="s">
        <v>21</v>
      </c>
      <c r="E173" s="20"/>
      <c r="F173" s="20"/>
      <c r="G173" s="19">
        <v>1</v>
      </c>
      <c r="H173" s="34"/>
      <c r="J173" s="24" t="s">
        <v>572</v>
      </c>
      <c r="K173" s="24"/>
      <c r="M173" s="22">
        <v>171</v>
      </c>
      <c r="O173" s="22"/>
      <c r="Q173" s="22"/>
      <c r="R173" s="22"/>
      <c r="S173" s="22"/>
      <c r="T173" s="22"/>
      <c r="X173" s="32"/>
    </row>
    <row r="174" spans="1:28" ht="60">
      <c r="A174" s="115" t="s">
        <v>858</v>
      </c>
      <c r="B174" s="19" t="s">
        <v>213</v>
      </c>
      <c r="C174" s="37" t="s">
        <v>68</v>
      </c>
      <c r="D174" s="19" t="s">
        <v>21</v>
      </c>
      <c r="E174" s="20"/>
      <c r="F174" s="20"/>
      <c r="G174" s="19" t="s">
        <v>62</v>
      </c>
      <c r="H174" s="34"/>
      <c r="J174" s="24" t="s">
        <v>572</v>
      </c>
      <c r="K174" s="24"/>
      <c r="M174" s="22">
        <v>172</v>
      </c>
      <c r="X174" s="30" t="s">
        <v>481</v>
      </c>
      <c r="AB174" s="12" t="s">
        <v>493</v>
      </c>
    </row>
    <row r="175" spans="1:24" ht="75">
      <c r="A175" s="115" t="s">
        <v>859</v>
      </c>
      <c r="B175" s="19" t="s">
        <v>214</v>
      </c>
      <c r="C175" s="37" t="s">
        <v>54</v>
      </c>
      <c r="D175" s="19" t="s">
        <v>1</v>
      </c>
      <c r="E175" s="20" t="s">
        <v>392</v>
      </c>
      <c r="F175" s="20" t="s">
        <v>270</v>
      </c>
      <c r="G175" s="19" t="s">
        <v>58</v>
      </c>
      <c r="H175" s="34"/>
      <c r="J175" s="24" t="s">
        <v>572</v>
      </c>
      <c r="K175" s="24"/>
      <c r="M175" s="22">
        <v>173</v>
      </c>
      <c r="X175" s="30" t="s">
        <v>482</v>
      </c>
    </row>
    <row r="176" spans="1:24" ht="75">
      <c r="A176" s="115" t="s">
        <v>860</v>
      </c>
      <c r="B176" s="19" t="s">
        <v>215</v>
      </c>
      <c r="C176" s="37" t="s">
        <v>76</v>
      </c>
      <c r="D176" s="19" t="s">
        <v>1</v>
      </c>
      <c r="E176" s="20" t="s">
        <v>393</v>
      </c>
      <c r="F176" s="20" t="s">
        <v>394</v>
      </c>
      <c r="G176" s="19" t="s">
        <v>58</v>
      </c>
      <c r="H176" s="34" t="s">
        <v>395</v>
      </c>
      <c r="J176" s="24" t="s">
        <v>572</v>
      </c>
      <c r="K176" s="24"/>
      <c r="M176" s="22">
        <v>174</v>
      </c>
      <c r="X176" s="30" t="s">
        <v>483</v>
      </c>
    </row>
    <row r="177" spans="1:24" ht="180">
      <c r="A177" s="115" t="s">
        <v>861</v>
      </c>
      <c r="B177" s="19" t="s">
        <v>216</v>
      </c>
      <c r="C177" s="37" t="s">
        <v>76</v>
      </c>
      <c r="D177" s="19" t="s">
        <v>1</v>
      </c>
      <c r="E177" s="20" t="s">
        <v>396</v>
      </c>
      <c r="F177" s="20" t="s">
        <v>397</v>
      </c>
      <c r="G177" s="19" t="s">
        <v>58</v>
      </c>
      <c r="H177" s="34" t="s">
        <v>398</v>
      </c>
      <c r="J177" s="24" t="s">
        <v>572</v>
      </c>
      <c r="K177" s="24"/>
      <c r="M177" s="22">
        <v>175</v>
      </c>
      <c r="X177" s="30" t="s">
        <v>484</v>
      </c>
    </row>
    <row r="178" spans="1:24" ht="345">
      <c r="A178" s="115" t="s">
        <v>862</v>
      </c>
      <c r="B178" s="19" t="s">
        <v>217</v>
      </c>
      <c r="C178" s="37" t="s">
        <v>54</v>
      </c>
      <c r="D178" s="19" t="s">
        <v>1</v>
      </c>
      <c r="E178" s="20" t="s">
        <v>399</v>
      </c>
      <c r="F178" s="20" t="s">
        <v>400</v>
      </c>
      <c r="G178" s="19" t="s">
        <v>58</v>
      </c>
      <c r="H178" s="34" t="s">
        <v>401</v>
      </c>
      <c r="J178" s="24" t="s">
        <v>572</v>
      </c>
      <c r="K178" s="24"/>
      <c r="M178" s="22">
        <v>176</v>
      </c>
      <c r="X178" s="30" t="s">
        <v>485</v>
      </c>
    </row>
    <row r="179" spans="1:24" ht="120">
      <c r="A179" s="115" t="s">
        <v>863</v>
      </c>
      <c r="B179" s="19" t="s">
        <v>218</v>
      </c>
      <c r="C179" s="37" t="s">
        <v>51</v>
      </c>
      <c r="D179" s="19" t="s">
        <v>1</v>
      </c>
      <c r="E179" s="20" t="s">
        <v>402</v>
      </c>
      <c r="F179" s="20" t="s">
        <v>403</v>
      </c>
      <c r="G179" s="19" t="s">
        <v>107</v>
      </c>
      <c r="H179" s="34"/>
      <c r="J179" s="24" t="str">
        <f>IF(EXACT(C179,"xsd:ComplexType"),"Complex type. No transformation necessary (simple subtypes are translated)",IF(EXACT(C179,"xsd:anyURI"),"no transformation",IF(EXACT(C179,"ct:PersonDetailsType"),"See PersonDetails tab",IF(EXACT(C179,"xal:AddressType"),"See Address tab",IF(EXACT(C179,"ct:EDXLLocationType"),"See EDXLLocation tab","")))))</f>
        <v>Complex type. No transformation necessary (simple subtypes are translated)</v>
      </c>
      <c r="K179" s="24" t="str">
        <f>IF(EXACT(C179,"xsd:ComplexType"),"N/A",IF(EXACT(C179,"xsd:anyURI"),"The value of the ValueListURI will be specified in the TPA. Example: http://icnet-test.mitre.org/ValueList",IF(EXACT(C213,"ct:PersonDetailsType"),"See PersonDetails tab",IF(EXACT(C213,"xal:AddressType"),"See Address tab",IF(EXACT(C213,"ct:EDXLLocationType"),"See EDXLLocation tab","")))))</f>
        <v>N/A</v>
      </c>
      <c r="M179" s="22">
        <v>177</v>
      </c>
      <c r="X179" s="24"/>
    </row>
    <row r="180" spans="1:24" ht="165">
      <c r="A180" s="115" t="s">
        <v>864</v>
      </c>
      <c r="B180" s="19" t="s">
        <v>219</v>
      </c>
      <c r="C180" s="37" t="s">
        <v>135</v>
      </c>
      <c r="D180" s="19" t="s">
        <v>1</v>
      </c>
      <c r="E180" s="20" t="s">
        <v>404</v>
      </c>
      <c r="F180" s="20" t="s">
        <v>405</v>
      </c>
      <c r="G180" s="19" t="s">
        <v>58</v>
      </c>
      <c r="H180" s="34" t="s">
        <v>137</v>
      </c>
      <c r="J180" s="24"/>
      <c r="K180" s="24" t="s">
        <v>915</v>
      </c>
      <c r="M180" s="22">
        <v>178</v>
      </c>
      <c r="X180" s="103" t="s">
        <v>916</v>
      </c>
    </row>
    <row r="181" spans="1:24" ht="105">
      <c r="A181" s="115" t="s">
        <v>865</v>
      </c>
      <c r="B181" s="19" t="s">
        <v>220</v>
      </c>
      <c r="C181" s="37" t="s">
        <v>133</v>
      </c>
      <c r="D181" s="19" t="s">
        <v>21</v>
      </c>
      <c r="E181" s="20" t="s">
        <v>406</v>
      </c>
      <c r="F181" s="20"/>
      <c r="G181" s="19">
        <v>1</v>
      </c>
      <c r="H181" s="34"/>
      <c r="J181" s="24" t="str">
        <f>IF(EXACT(C181,"xsd:ComplexType"),"Complex type. No transformation necessary (simple subtypes are translated)",IF(EXACT(C181,"xsd:anyURI"),"no transformation",IF(EXACT(C181,"ct:PersonDetailsType"),"See PersonDetails tab",IF(EXACT(C181,"xal:AddressType"),"See Address tab",IF(EXACT(C181,"ct:EDXLLocationType"),"See EDXLLocation tab","")))))</f>
        <v>See EDXLLocation tab</v>
      </c>
      <c r="K181" s="24">
        <f>IF(EXACT(C181,"xsd:ComplexType"),"N/A",IF(EXACT(C181,"xsd:anyURI"),"The value of the ValueListURI will be specified in the TPA. Example: http://icnet-test.mitre.org/ValueList",IF(EXACT(C215,"ct:PersonDetailsType"),"See PersonDetails tab",IF(EXACT(C215,"xal:AddressType"),"See Address tab",IF(EXACT(C215,"ct:EDXLLocationType"),"See EDXLLocation tab","")))))</f>
      </c>
      <c r="M181" s="22">
        <v>179</v>
      </c>
      <c r="X181" s="103" t="s">
        <v>918</v>
      </c>
    </row>
    <row r="182" spans="1:24" ht="165">
      <c r="A182" s="115" t="s">
        <v>866</v>
      </c>
      <c r="B182" s="19" t="s">
        <v>221</v>
      </c>
      <c r="C182" s="37" t="s">
        <v>135</v>
      </c>
      <c r="D182" s="19" t="s">
        <v>1</v>
      </c>
      <c r="E182" s="20" t="s">
        <v>406</v>
      </c>
      <c r="F182" s="20" t="s">
        <v>407</v>
      </c>
      <c r="G182" s="19" t="s">
        <v>58</v>
      </c>
      <c r="H182" s="34" t="s">
        <v>137</v>
      </c>
      <c r="J182" s="24" t="s">
        <v>919</v>
      </c>
      <c r="K182" s="24"/>
      <c r="M182" s="22">
        <v>180</v>
      </c>
      <c r="X182" s="103" t="s">
        <v>920</v>
      </c>
    </row>
    <row r="183" spans="1:24" ht="165">
      <c r="A183" s="115" t="s">
        <v>867</v>
      </c>
      <c r="B183" s="19" t="s">
        <v>222</v>
      </c>
      <c r="C183" s="37" t="s">
        <v>135</v>
      </c>
      <c r="D183" s="19" t="s">
        <v>1</v>
      </c>
      <c r="E183" s="20" t="s">
        <v>408</v>
      </c>
      <c r="F183" s="20" t="s">
        <v>409</v>
      </c>
      <c r="G183" s="19" t="s">
        <v>58</v>
      </c>
      <c r="H183" s="34" t="s">
        <v>137</v>
      </c>
      <c r="J183" s="24"/>
      <c r="K183" s="24" t="s">
        <v>915</v>
      </c>
      <c r="M183" s="22">
        <v>181</v>
      </c>
      <c r="X183" s="103" t="s">
        <v>916</v>
      </c>
    </row>
    <row r="184" spans="1:24" ht="75">
      <c r="A184" s="115" t="s">
        <v>868</v>
      </c>
      <c r="B184" s="19" t="s">
        <v>223</v>
      </c>
      <c r="C184" s="37" t="s">
        <v>51</v>
      </c>
      <c r="D184" s="19" t="s">
        <v>1</v>
      </c>
      <c r="E184" s="20" t="s">
        <v>224</v>
      </c>
      <c r="F184" s="20"/>
      <c r="G184" s="19" t="s">
        <v>107</v>
      </c>
      <c r="H184" s="34"/>
      <c r="J184" s="24" t="s">
        <v>637</v>
      </c>
      <c r="K184" s="24" t="s">
        <v>433</v>
      </c>
      <c r="M184" s="22">
        <v>182</v>
      </c>
      <c r="X184" s="24"/>
    </row>
    <row r="185" spans="1:24" ht="45">
      <c r="A185" s="115" t="s">
        <v>869</v>
      </c>
      <c r="B185" s="19" t="s">
        <v>225</v>
      </c>
      <c r="C185" s="37" t="s">
        <v>66</v>
      </c>
      <c r="D185" s="19" t="s">
        <v>21</v>
      </c>
      <c r="E185" s="20" t="s">
        <v>226</v>
      </c>
      <c r="F185" s="20"/>
      <c r="G185" s="19">
        <v>1</v>
      </c>
      <c r="H185" s="34"/>
      <c r="J185" s="24" t="s">
        <v>638</v>
      </c>
      <c r="K185" s="24" t="s">
        <v>638</v>
      </c>
      <c r="M185" s="22">
        <v>183</v>
      </c>
      <c r="O185" s="22"/>
      <c r="Q185" s="22"/>
      <c r="R185" s="22"/>
      <c r="S185" s="22"/>
      <c r="T185" s="22"/>
      <c r="X185" s="24"/>
    </row>
    <row r="186" spans="1:24" ht="45">
      <c r="A186" s="115" t="s">
        <v>870</v>
      </c>
      <c r="B186" s="19" t="s">
        <v>227</v>
      </c>
      <c r="C186" s="37" t="s">
        <v>66</v>
      </c>
      <c r="D186" s="19" t="s">
        <v>21</v>
      </c>
      <c r="E186" s="20" t="s">
        <v>228</v>
      </c>
      <c r="F186" s="20"/>
      <c r="G186" s="19">
        <v>1</v>
      </c>
      <c r="H186" s="34"/>
      <c r="J186" s="24" t="s">
        <v>638</v>
      </c>
      <c r="K186" s="24" t="s">
        <v>638</v>
      </c>
      <c r="M186" s="22">
        <v>184</v>
      </c>
      <c r="X186" s="24"/>
    </row>
    <row r="187" spans="1:24" ht="45">
      <c r="A187" s="115" t="s">
        <v>871</v>
      </c>
      <c r="B187" s="19" t="s">
        <v>229</v>
      </c>
      <c r="C187" s="37" t="s">
        <v>51</v>
      </c>
      <c r="D187" s="19" t="s">
        <v>21</v>
      </c>
      <c r="E187" s="20" t="s">
        <v>230</v>
      </c>
      <c r="F187" s="20"/>
      <c r="G187" s="19" t="s">
        <v>62</v>
      </c>
      <c r="H187" s="34"/>
      <c r="J187" s="24" t="s">
        <v>638</v>
      </c>
      <c r="K187" s="24" t="s">
        <v>638</v>
      </c>
      <c r="M187" s="22">
        <v>185</v>
      </c>
      <c r="X187" s="24"/>
    </row>
    <row r="188" spans="1:24" ht="45">
      <c r="A188" s="115" t="s">
        <v>872</v>
      </c>
      <c r="B188" s="19" t="s">
        <v>231</v>
      </c>
      <c r="C188" s="37" t="s">
        <v>66</v>
      </c>
      <c r="D188" s="19" t="s">
        <v>21</v>
      </c>
      <c r="E188" s="20" t="s">
        <v>232</v>
      </c>
      <c r="F188" s="20"/>
      <c r="G188" s="19">
        <v>1</v>
      </c>
      <c r="H188" s="34"/>
      <c r="J188" s="24" t="s">
        <v>638</v>
      </c>
      <c r="K188" s="24" t="s">
        <v>638</v>
      </c>
      <c r="M188" s="22">
        <v>186</v>
      </c>
      <c r="X188" s="24"/>
    </row>
    <row r="189" spans="1:24" ht="45">
      <c r="A189" s="115" t="s">
        <v>873</v>
      </c>
      <c r="B189" s="19" t="s">
        <v>233</v>
      </c>
      <c r="C189" s="37" t="s">
        <v>68</v>
      </c>
      <c r="D189" s="19" t="s">
        <v>1</v>
      </c>
      <c r="E189" s="20"/>
      <c r="F189" s="20" t="s">
        <v>234</v>
      </c>
      <c r="G189" s="19" t="s">
        <v>58</v>
      </c>
      <c r="H189" s="34"/>
      <c r="J189" s="24" t="s">
        <v>638</v>
      </c>
      <c r="K189" s="24" t="s">
        <v>638</v>
      </c>
      <c r="M189" s="22">
        <v>187</v>
      </c>
      <c r="X189" s="24"/>
    </row>
    <row r="190" spans="1:24" ht="45">
      <c r="A190" s="115" t="s">
        <v>874</v>
      </c>
      <c r="B190" s="19" t="s">
        <v>235</v>
      </c>
      <c r="C190" s="37" t="s">
        <v>54</v>
      </c>
      <c r="D190" s="19" t="s">
        <v>21</v>
      </c>
      <c r="E190" s="20"/>
      <c r="F190" s="20" t="s">
        <v>55</v>
      </c>
      <c r="G190" s="19" t="s">
        <v>62</v>
      </c>
      <c r="H190" s="34" t="s">
        <v>56</v>
      </c>
      <c r="J190" s="24" t="s">
        <v>638</v>
      </c>
      <c r="K190" s="24" t="s">
        <v>638</v>
      </c>
      <c r="M190" s="22">
        <v>188</v>
      </c>
      <c r="X190" s="24"/>
    </row>
    <row r="191" spans="1:24" ht="30">
      <c r="A191" s="115" t="s">
        <v>875</v>
      </c>
      <c r="B191" s="19" t="s">
        <v>236</v>
      </c>
      <c r="C191" s="37" t="s">
        <v>68</v>
      </c>
      <c r="D191" s="19" t="s">
        <v>1</v>
      </c>
      <c r="E191" s="20"/>
      <c r="F191" s="20" t="s">
        <v>234</v>
      </c>
      <c r="G191" s="19" t="s">
        <v>58</v>
      </c>
      <c r="H191" s="34"/>
      <c r="J191" s="24"/>
      <c r="K191" s="24"/>
      <c r="X191" s="24"/>
    </row>
    <row r="200" ht="15">
      <c r="B200" s="19"/>
    </row>
    <row r="201" ht="59.25" customHeight="1">
      <c r="B201" s="36"/>
    </row>
    <row r="202" ht="15">
      <c r="B202" s="36"/>
    </row>
    <row r="203" spans="2:24" ht="15">
      <c r="B203" s="36"/>
      <c r="C203" s="22"/>
      <c r="D203" s="22"/>
      <c r="E203" s="24"/>
      <c r="F203" s="24"/>
      <c r="G203" s="22"/>
      <c r="J203" s="24"/>
      <c r="K203" s="24"/>
      <c r="O203" s="22"/>
      <c r="Q203" s="22"/>
      <c r="R203" s="22"/>
      <c r="S203" s="22"/>
      <c r="T203" s="22"/>
      <c r="X203" s="24"/>
    </row>
    <row r="204" ht="15">
      <c r="B204" s="36"/>
    </row>
    <row r="205" ht="126.75" customHeight="1">
      <c r="B205" s="36"/>
    </row>
    <row r="206" ht="15">
      <c r="B206" s="36"/>
    </row>
  </sheetData>
  <sheetProtection/>
  <autoFilter ref="B2:X191"/>
  <conditionalFormatting sqref="B30:G30 B3:H11 B13:H29 B32:H37 B39:H191">
    <cfRule type="expression" priority="285" dxfId="5" stopIfTrue="1">
      <formula>OR(LEFT($C3,3)="ct:",LEFT($C3,4)="xal:")</formula>
    </cfRule>
    <cfRule type="expression" priority="286" dxfId="4" stopIfTrue="1">
      <formula>RIGHT($B3,12)="ValueListURI"</formula>
    </cfRule>
    <cfRule type="expression" priority="287" dxfId="3" stopIfTrue="1">
      <formula>EXACT($C3,"xsd:ComplexType")</formula>
    </cfRule>
  </conditionalFormatting>
  <conditionalFormatting sqref="B38:H38">
    <cfRule type="expression" priority="217" dxfId="5" stopIfTrue="1">
      <formula>OR(LEFT($C38,3)="ct:",LEFT($C38,4)="xal:")</formula>
    </cfRule>
    <cfRule type="expression" priority="218" dxfId="4" stopIfTrue="1">
      <formula>RIGHT($B38,12)="ValueListURI"</formula>
    </cfRule>
    <cfRule type="expression" priority="219" dxfId="3" stopIfTrue="1">
      <formula>EXACT($C38,"xsd:ComplexType")</formula>
    </cfRule>
  </conditionalFormatting>
  <conditionalFormatting sqref="A3:A191">
    <cfRule type="expression" priority="1" dxfId="5" stopIfTrue="1">
      <formula>OR(LEFT($C3,3)="ct:",LEFT($C3,4)="xal:")</formula>
    </cfRule>
    <cfRule type="expression" priority="2" dxfId="4" stopIfTrue="1">
      <formula>RIGHT($B3,12)="ValueListURI"</formula>
    </cfRule>
    <cfRule type="expression" priority="3" dxfId="3" stopIfTrue="1">
      <formula>EXACT($C3,"xsd:ComplexType")</formula>
    </cfRule>
  </conditionalFormatting>
  <conditionalFormatting sqref="J191:K191">
    <cfRule type="expression" priority="294" dxfId="0" stopIfTrue="1">
      <formula>AND(EXACT($T191,"R"),OR(ISBLANK($D191),EXACT($D191,"")))</formula>
    </cfRule>
    <cfRule type="expression" priority="295" dxfId="1" stopIfTrue="1">
      <formula>AND(EXACT($D191,"R"),EXACT($T191,"C"))</formula>
    </cfRule>
    <cfRule type="expression" priority="296" dxfId="0" stopIfTrue="1">
      <formula>AND(AND(NOT(RIGHT($B191,13)=".ValueListURI"),NOT(EXACT($C191,"xsd:ComplexType"))),AND(EXACT($D191,"R"),OR(ISBLANK($T191),EXACT($T191,""))))</formula>
    </cfRule>
    <cfRule type="expression" priority="297" dxfId="0" stopIfTrue="1">
      <formula>OR(AND(EXACT($D191,"R"),EXACT($T191,"O")),AND(EXACT($D191,"O"),EXACT($T191,"R")))</formula>
    </cfRule>
    <cfRule type="expression" priority="298" dxfId="12" stopIfTrue="1">
      <formula>AND(EXACT($D191,"O"),EXACT($T191,"O"))</formula>
    </cfRule>
    <cfRule type="expression" priority="299" dxfId="12" stopIfTrue="1">
      <formula>AND(EXACT($D191,"R"),EXACT($T191,"R"))</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Z4"/>
  <sheetViews>
    <sheetView zoomScalePageLayoutView="0" workbookViewId="0" topLeftCell="A1">
      <selection activeCell="D11" sqref="D11"/>
    </sheetView>
  </sheetViews>
  <sheetFormatPr defaultColWidth="9.140625" defaultRowHeight="15"/>
  <cols>
    <col min="1" max="1" width="5.28125" style="0" customWidth="1"/>
    <col min="2" max="2" width="23.57421875" style="0" customWidth="1"/>
    <col min="3" max="3" width="10.7109375" style="0" customWidth="1"/>
    <col min="4" max="4" width="4.421875" style="0" customWidth="1"/>
    <col min="5" max="6" width="30.7109375" style="0" customWidth="1"/>
    <col min="7" max="7" width="4.57421875" style="0" customWidth="1"/>
    <col min="8" max="8" width="12.7109375" style="0" customWidth="1"/>
    <col min="9" max="9" width="1.7109375" style="0" customWidth="1"/>
    <col min="10" max="11" width="20.7109375" style="0" customWidth="1"/>
    <col min="12" max="12" width="1.7109375" style="0" customWidth="1"/>
    <col min="13" max="13" width="19.28125" style="0" customWidth="1"/>
    <col min="14" max="14" width="8.7109375" style="0" customWidth="1"/>
    <col min="15" max="15" width="8.140625" style="0" customWidth="1"/>
    <col min="16" max="16" width="5.7109375" style="0" customWidth="1"/>
    <col min="17" max="17" width="6.57421875" style="0" customWidth="1"/>
    <col min="18" max="18" width="5.28125" style="0" customWidth="1"/>
    <col min="19" max="19" width="5.140625" style="0" bestFit="1" customWidth="1"/>
    <col min="20" max="20" width="6.28125" style="0" bestFit="1" customWidth="1"/>
    <col min="21" max="21" width="5.7109375" style="0" customWidth="1"/>
    <col min="22" max="22" width="32.00390625" style="0" customWidth="1"/>
    <col min="26" max="26" width="36.8515625" style="0" customWidth="1"/>
  </cols>
  <sheetData>
    <row r="1" spans="2:26" s="9" customFormat="1" ht="30">
      <c r="B1" s="44" t="s">
        <v>3</v>
      </c>
      <c r="C1" s="22"/>
      <c r="D1" s="22"/>
      <c r="E1" s="24"/>
      <c r="F1" s="24"/>
      <c r="G1" s="22"/>
      <c r="H1" s="2"/>
      <c r="I1" s="21"/>
      <c r="J1" s="24"/>
      <c r="K1" s="24"/>
      <c r="L1" s="21"/>
      <c r="M1" s="22"/>
      <c r="N1" s="22"/>
      <c r="O1" s="22"/>
      <c r="P1" s="22"/>
      <c r="Q1" s="22"/>
      <c r="R1" s="22"/>
      <c r="S1" s="22"/>
      <c r="T1" s="4"/>
      <c r="U1" s="4"/>
      <c r="V1" s="24"/>
      <c r="W1" s="1"/>
      <c r="X1" s="1"/>
      <c r="Y1" s="1"/>
      <c r="Z1" s="39" t="s">
        <v>489</v>
      </c>
    </row>
    <row r="2" spans="1:25" s="5" customFormat="1" ht="57" customHeight="1">
      <c r="A2" s="5" t="s">
        <v>437</v>
      </c>
      <c r="B2" s="10" t="s">
        <v>44</v>
      </c>
      <c r="C2" s="10" t="s">
        <v>0</v>
      </c>
      <c r="D2" s="10" t="s">
        <v>38</v>
      </c>
      <c r="E2" s="10" t="s">
        <v>4</v>
      </c>
      <c r="F2" s="10" t="s">
        <v>5</v>
      </c>
      <c r="G2" s="10" t="s">
        <v>47</v>
      </c>
      <c r="H2" s="10" t="s">
        <v>6</v>
      </c>
      <c r="I2" s="11"/>
      <c r="J2" s="10" t="s">
        <v>48</v>
      </c>
      <c r="K2" s="10" t="s">
        <v>49</v>
      </c>
      <c r="L2" s="11"/>
      <c r="M2" s="10" t="s">
        <v>7</v>
      </c>
      <c r="N2" s="10" t="s">
        <v>14</v>
      </c>
      <c r="O2" s="10" t="s">
        <v>16</v>
      </c>
      <c r="P2" s="10" t="s">
        <v>10</v>
      </c>
      <c r="Q2" s="10" t="s">
        <v>11</v>
      </c>
      <c r="R2" s="10" t="s">
        <v>8</v>
      </c>
      <c r="S2" s="10" t="s">
        <v>9</v>
      </c>
      <c r="T2" s="10" t="s">
        <v>12</v>
      </c>
      <c r="U2" s="10" t="s">
        <v>13</v>
      </c>
      <c r="V2" s="10" t="s">
        <v>5</v>
      </c>
      <c r="W2" s="22"/>
      <c r="X2" s="22"/>
      <c r="Y2" s="22"/>
    </row>
    <row r="4" ht="26.25">
      <c r="B4" s="105" t="s">
        <v>572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4"/>
  <sheetViews>
    <sheetView zoomScalePageLayoutView="0" workbookViewId="0" topLeftCell="A1">
      <selection activeCell="W3" sqref="W3"/>
    </sheetView>
  </sheetViews>
  <sheetFormatPr defaultColWidth="9.140625" defaultRowHeight="15"/>
  <cols>
    <col min="1" max="1" width="5.28125" style="0" customWidth="1"/>
    <col min="2" max="2" width="23.57421875" style="0" customWidth="1"/>
    <col min="3" max="3" width="10.7109375" style="0" customWidth="1"/>
    <col min="4" max="4" width="4.421875" style="0" customWidth="1"/>
    <col min="5" max="6" width="30.7109375" style="0" customWidth="1"/>
    <col min="7" max="7" width="4.57421875" style="0" customWidth="1"/>
    <col min="8" max="8" width="12.7109375" style="0" customWidth="1"/>
    <col min="9" max="9" width="1.7109375" style="0" customWidth="1"/>
    <col min="10" max="11" width="20.7109375" style="0" customWidth="1"/>
    <col min="12" max="12" width="1.7109375" style="0" customWidth="1"/>
    <col min="13" max="13" width="19.28125" style="0" customWidth="1"/>
    <col min="14" max="14" width="8.7109375" style="0" customWidth="1"/>
    <col min="15" max="15" width="8.140625" style="0" customWidth="1"/>
    <col min="16" max="16" width="5.7109375" style="0" customWidth="1"/>
    <col min="17" max="17" width="6.57421875" style="0" customWidth="1"/>
    <col min="18" max="18" width="5.28125" style="0" customWidth="1"/>
    <col min="19" max="19" width="5.140625" style="0" bestFit="1" customWidth="1"/>
    <col min="20" max="20" width="6.28125" style="0" bestFit="1" customWidth="1"/>
    <col min="21" max="21" width="5.7109375" style="0" customWidth="1"/>
    <col min="22" max="22" width="32.00390625" style="0" customWidth="1"/>
    <col min="26" max="26" width="36.8515625" style="0" customWidth="1"/>
  </cols>
  <sheetData>
    <row r="1" spans="2:26" s="9" customFormat="1" ht="30">
      <c r="B1" s="44" t="s">
        <v>3</v>
      </c>
      <c r="C1" s="22"/>
      <c r="D1" s="22"/>
      <c r="E1" s="24"/>
      <c r="F1" s="24"/>
      <c r="G1" s="22"/>
      <c r="H1" s="2"/>
      <c r="I1" s="21"/>
      <c r="J1" s="24"/>
      <c r="K1" s="24"/>
      <c r="L1" s="21"/>
      <c r="M1" s="22"/>
      <c r="N1" s="22"/>
      <c r="O1" s="22"/>
      <c r="P1" s="22"/>
      <c r="Q1" s="22"/>
      <c r="R1" s="22"/>
      <c r="S1" s="22"/>
      <c r="T1" s="4"/>
      <c r="U1" s="4"/>
      <c r="V1" s="24"/>
      <c r="W1" s="1"/>
      <c r="X1" s="1"/>
      <c r="Y1" s="1"/>
      <c r="Z1" s="39" t="s">
        <v>489</v>
      </c>
    </row>
    <row r="2" spans="1:25" s="5" customFormat="1" ht="57" customHeight="1">
      <c r="A2" s="5" t="s">
        <v>437</v>
      </c>
      <c r="B2" s="10" t="s">
        <v>44</v>
      </c>
      <c r="C2" s="10" t="s">
        <v>0</v>
      </c>
      <c r="D2" s="10" t="s">
        <v>38</v>
      </c>
      <c r="E2" s="10" t="s">
        <v>4</v>
      </c>
      <c r="F2" s="10" t="s">
        <v>5</v>
      </c>
      <c r="G2" s="10" t="s">
        <v>47</v>
      </c>
      <c r="H2" s="10" t="s">
        <v>6</v>
      </c>
      <c r="I2" s="11"/>
      <c r="J2" s="10" t="s">
        <v>48</v>
      </c>
      <c r="K2" s="10" t="s">
        <v>49</v>
      </c>
      <c r="L2" s="11"/>
      <c r="M2" s="10" t="s">
        <v>7</v>
      </c>
      <c r="N2" s="10" t="s">
        <v>14</v>
      </c>
      <c r="O2" s="10" t="s">
        <v>16</v>
      </c>
      <c r="P2" s="10" t="s">
        <v>10</v>
      </c>
      <c r="Q2" s="10" t="s">
        <v>11</v>
      </c>
      <c r="R2" s="10" t="s">
        <v>8</v>
      </c>
      <c r="S2" s="10" t="s">
        <v>9</v>
      </c>
      <c r="T2" s="10" t="s">
        <v>12</v>
      </c>
      <c r="U2" s="10" t="s">
        <v>13</v>
      </c>
      <c r="V2" s="10" t="s">
        <v>5</v>
      </c>
      <c r="W2" s="22"/>
      <c r="X2" s="22"/>
      <c r="Y2" s="22"/>
    </row>
    <row r="3" ht="15">
      <c r="W3" t="s">
        <v>917</v>
      </c>
    </row>
    <row r="4" ht="26.25">
      <c r="B4" s="105" t="s">
        <v>572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Z4"/>
  <sheetViews>
    <sheetView zoomScalePageLayoutView="0" workbookViewId="0" topLeftCell="A1">
      <selection activeCell="E8" sqref="E8"/>
    </sheetView>
  </sheetViews>
  <sheetFormatPr defaultColWidth="9.140625" defaultRowHeight="15"/>
  <cols>
    <col min="1" max="1" width="5.28125" style="0" customWidth="1"/>
    <col min="2" max="2" width="23.57421875" style="0" customWidth="1"/>
    <col min="3" max="3" width="10.7109375" style="0" customWidth="1"/>
    <col min="4" max="4" width="4.421875" style="0" customWidth="1"/>
    <col min="5" max="6" width="30.7109375" style="0" customWidth="1"/>
    <col min="7" max="7" width="4.57421875" style="0" customWidth="1"/>
    <col min="8" max="8" width="12.7109375" style="0" customWidth="1"/>
    <col min="9" max="9" width="1.7109375" style="0" customWidth="1"/>
    <col min="10" max="11" width="20.7109375" style="0" customWidth="1"/>
    <col min="12" max="12" width="1.7109375" style="0" customWidth="1"/>
    <col min="13" max="13" width="19.28125" style="0" customWidth="1"/>
    <col min="14" max="14" width="8.7109375" style="0" customWidth="1"/>
    <col min="15" max="15" width="8.140625" style="0" customWidth="1"/>
    <col min="16" max="16" width="5.7109375" style="0" customWidth="1"/>
    <col min="17" max="17" width="6.57421875" style="0" customWidth="1"/>
    <col min="18" max="18" width="5.28125" style="0" customWidth="1"/>
    <col min="19" max="19" width="5.140625" style="0" bestFit="1" customWidth="1"/>
    <col min="20" max="20" width="6.28125" style="0" bestFit="1" customWidth="1"/>
    <col min="21" max="21" width="5.7109375" style="0" customWidth="1"/>
    <col min="22" max="22" width="32.00390625" style="0" customWidth="1"/>
    <col min="26" max="26" width="36.8515625" style="0" customWidth="1"/>
  </cols>
  <sheetData>
    <row r="1" spans="2:26" s="9" customFormat="1" ht="30">
      <c r="B1" s="44" t="s">
        <v>3</v>
      </c>
      <c r="C1" s="22"/>
      <c r="D1" s="22"/>
      <c r="E1" s="24"/>
      <c r="F1" s="24"/>
      <c r="G1" s="22"/>
      <c r="H1" s="2"/>
      <c r="I1" s="21"/>
      <c r="J1" s="24"/>
      <c r="K1" s="24"/>
      <c r="L1" s="21"/>
      <c r="M1" s="22"/>
      <c r="N1" s="22"/>
      <c r="O1" s="22"/>
      <c r="P1" s="22"/>
      <c r="Q1" s="22"/>
      <c r="R1" s="22"/>
      <c r="S1" s="22"/>
      <c r="T1" s="4"/>
      <c r="U1" s="4"/>
      <c r="V1" s="24"/>
      <c r="W1" s="1"/>
      <c r="X1" s="1"/>
      <c r="Y1" s="1"/>
      <c r="Z1" s="39" t="s">
        <v>489</v>
      </c>
    </row>
    <row r="2" spans="1:25" s="5" customFormat="1" ht="57" customHeight="1">
      <c r="A2" s="5" t="s">
        <v>437</v>
      </c>
      <c r="B2" s="10" t="s">
        <v>44</v>
      </c>
      <c r="C2" s="10" t="s">
        <v>0</v>
      </c>
      <c r="D2" s="10" t="s">
        <v>38</v>
      </c>
      <c r="E2" s="10" t="s">
        <v>4</v>
      </c>
      <c r="F2" s="10" t="s">
        <v>5</v>
      </c>
      <c r="G2" s="10" t="s">
        <v>47</v>
      </c>
      <c r="H2" s="10" t="s">
        <v>6</v>
      </c>
      <c r="I2" s="11"/>
      <c r="J2" s="10" t="s">
        <v>48</v>
      </c>
      <c r="K2" s="10" t="s">
        <v>49</v>
      </c>
      <c r="L2" s="11"/>
      <c r="M2" s="10" t="s">
        <v>7</v>
      </c>
      <c r="N2" s="10" t="s">
        <v>14</v>
      </c>
      <c r="O2" s="10" t="s">
        <v>16</v>
      </c>
      <c r="P2" s="10" t="s">
        <v>10</v>
      </c>
      <c r="Q2" s="10" t="s">
        <v>11</v>
      </c>
      <c r="R2" s="10" t="s">
        <v>8</v>
      </c>
      <c r="S2" s="10" t="s">
        <v>9</v>
      </c>
      <c r="T2" s="10" t="s">
        <v>12</v>
      </c>
      <c r="U2" s="10" t="s">
        <v>13</v>
      </c>
      <c r="V2" s="10" t="s">
        <v>5</v>
      </c>
      <c r="W2" s="22"/>
      <c r="X2" s="22"/>
      <c r="Y2" s="22"/>
    </row>
    <row r="4" ht="26.25">
      <c r="B4" s="105" t="s">
        <v>572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Z4"/>
  <sheetViews>
    <sheetView zoomScalePageLayoutView="0" workbookViewId="0" topLeftCell="A1">
      <selection activeCell="E8" sqref="E8"/>
    </sheetView>
  </sheetViews>
  <sheetFormatPr defaultColWidth="9.140625" defaultRowHeight="15"/>
  <cols>
    <col min="1" max="1" width="5.28125" style="0" customWidth="1"/>
    <col min="2" max="2" width="23.57421875" style="0" customWidth="1"/>
    <col min="3" max="3" width="10.7109375" style="0" customWidth="1"/>
    <col min="4" max="4" width="4.421875" style="0" customWidth="1"/>
    <col min="5" max="6" width="30.7109375" style="0" customWidth="1"/>
    <col min="7" max="7" width="4.57421875" style="0" customWidth="1"/>
    <col min="8" max="8" width="12.7109375" style="0" customWidth="1"/>
    <col min="9" max="9" width="1.7109375" style="0" customWidth="1"/>
    <col min="10" max="11" width="20.7109375" style="0" customWidth="1"/>
    <col min="12" max="12" width="1.7109375" style="0" customWidth="1"/>
    <col min="13" max="13" width="19.28125" style="0" customWidth="1"/>
    <col min="14" max="14" width="8.7109375" style="0" customWidth="1"/>
    <col min="15" max="15" width="8.140625" style="0" customWidth="1"/>
    <col min="16" max="16" width="5.7109375" style="0" customWidth="1"/>
    <col min="17" max="17" width="6.57421875" style="0" customWidth="1"/>
    <col min="18" max="18" width="5.28125" style="0" customWidth="1"/>
    <col min="19" max="19" width="5.140625" style="0" bestFit="1" customWidth="1"/>
    <col min="20" max="20" width="6.28125" style="0" bestFit="1" customWidth="1"/>
    <col min="21" max="21" width="5.7109375" style="0" customWidth="1"/>
    <col min="22" max="22" width="32.00390625" style="0" customWidth="1"/>
    <col min="26" max="26" width="36.8515625" style="0" customWidth="1"/>
  </cols>
  <sheetData>
    <row r="1" spans="2:26" s="9" customFormat="1" ht="30">
      <c r="B1" s="44" t="s">
        <v>3</v>
      </c>
      <c r="C1" s="22"/>
      <c r="D1" s="22"/>
      <c r="E1" s="24"/>
      <c r="F1" s="24"/>
      <c r="G1" s="22"/>
      <c r="H1" s="2"/>
      <c r="I1" s="21"/>
      <c r="J1" s="24"/>
      <c r="K1" s="24"/>
      <c r="L1" s="21"/>
      <c r="M1" s="22"/>
      <c r="N1" s="22"/>
      <c r="O1" s="22"/>
      <c r="P1" s="22"/>
      <c r="Q1" s="22"/>
      <c r="R1" s="22"/>
      <c r="S1" s="22"/>
      <c r="T1" s="4"/>
      <c r="U1" s="4"/>
      <c r="V1" s="24"/>
      <c r="W1" s="1"/>
      <c r="X1" s="1"/>
      <c r="Y1" s="1"/>
      <c r="Z1" s="39" t="s">
        <v>489</v>
      </c>
    </row>
    <row r="2" spans="1:25" s="5" customFormat="1" ht="57" customHeight="1">
      <c r="A2" s="5" t="s">
        <v>437</v>
      </c>
      <c r="B2" s="10" t="s">
        <v>44</v>
      </c>
      <c r="C2" s="10" t="s">
        <v>0</v>
      </c>
      <c r="D2" s="10" t="s">
        <v>38</v>
      </c>
      <c r="E2" s="10" t="s">
        <v>4</v>
      </c>
      <c r="F2" s="10" t="s">
        <v>5</v>
      </c>
      <c r="G2" s="10" t="s">
        <v>47</v>
      </c>
      <c r="H2" s="10" t="s">
        <v>6</v>
      </c>
      <c r="I2" s="11"/>
      <c r="J2" s="10" t="s">
        <v>48</v>
      </c>
      <c r="K2" s="10" t="s">
        <v>49</v>
      </c>
      <c r="L2" s="11"/>
      <c r="M2" s="10" t="s">
        <v>7</v>
      </c>
      <c r="N2" s="10" t="s">
        <v>14</v>
      </c>
      <c r="O2" s="10" t="s">
        <v>16</v>
      </c>
      <c r="P2" s="10" t="s">
        <v>10</v>
      </c>
      <c r="Q2" s="10" t="s">
        <v>11</v>
      </c>
      <c r="R2" s="10" t="s">
        <v>8</v>
      </c>
      <c r="S2" s="10" t="s">
        <v>9</v>
      </c>
      <c r="T2" s="10" t="s">
        <v>12</v>
      </c>
      <c r="U2" s="10" t="s">
        <v>13</v>
      </c>
      <c r="V2" s="10" t="s">
        <v>5</v>
      </c>
      <c r="W2" s="22"/>
      <c r="X2" s="22"/>
      <c r="Y2" s="22"/>
    </row>
    <row r="4" ht="26.25">
      <c r="B4" s="105" t="s">
        <v>572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8"/>
  <sheetViews>
    <sheetView zoomScalePageLayoutView="0" workbookViewId="0" topLeftCell="A1">
      <selection activeCell="B4" sqref="B4:I4"/>
    </sheetView>
  </sheetViews>
  <sheetFormatPr defaultColWidth="9.140625" defaultRowHeight="15"/>
  <cols>
    <col min="1" max="1" width="19.28125" style="0" customWidth="1"/>
    <col min="2" max="2" width="20.28125" style="0" customWidth="1"/>
  </cols>
  <sheetData>
    <row r="1" ht="15">
      <c r="A1" t="s">
        <v>566</v>
      </c>
    </row>
    <row r="3" spans="2:10" ht="30">
      <c r="B3" s="10" t="s">
        <v>7</v>
      </c>
      <c r="C3" s="10" t="s">
        <v>14</v>
      </c>
      <c r="D3" s="10" t="s">
        <v>10</v>
      </c>
      <c r="E3" s="10" t="s">
        <v>11</v>
      </c>
      <c r="F3" s="10" t="s">
        <v>8</v>
      </c>
      <c r="G3" s="10" t="s">
        <v>9</v>
      </c>
      <c r="H3" s="10" t="s">
        <v>12</v>
      </c>
      <c r="I3" s="10" t="s">
        <v>13</v>
      </c>
      <c r="J3" s="10" t="s">
        <v>5</v>
      </c>
    </row>
    <row r="4" spans="2:10" ht="30">
      <c r="B4" s="22" t="s">
        <v>445</v>
      </c>
      <c r="C4" s="22" t="s">
        <v>2</v>
      </c>
      <c r="D4" s="22"/>
      <c r="E4" s="22"/>
      <c r="F4" s="22" t="s">
        <v>2</v>
      </c>
      <c r="G4" s="22" t="s">
        <v>21</v>
      </c>
      <c r="H4" s="4"/>
      <c r="I4" s="4">
        <v>9999</v>
      </c>
      <c r="J4" s="24"/>
    </row>
    <row r="5" spans="1:10" ht="45">
      <c r="A5" t="s">
        <v>567</v>
      </c>
      <c r="B5" s="22" t="s">
        <v>549</v>
      </c>
      <c r="C5" s="22" t="s">
        <v>536</v>
      </c>
      <c r="D5" s="22"/>
      <c r="E5" s="22" t="s">
        <v>39</v>
      </c>
      <c r="F5" s="22" t="s">
        <v>19</v>
      </c>
      <c r="G5" s="22" t="s">
        <v>1</v>
      </c>
      <c r="H5" s="4"/>
      <c r="I5" s="4"/>
      <c r="J5" s="58"/>
    </row>
    <row r="6" spans="1:10" ht="45">
      <c r="A6" t="s">
        <v>568</v>
      </c>
      <c r="B6" s="22" t="s">
        <v>551</v>
      </c>
      <c r="C6" s="22" t="s">
        <v>537</v>
      </c>
      <c r="D6" s="22"/>
      <c r="E6" s="22" t="s">
        <v>541</v>
      </c>
      <c r="F6" s="22" t="s">
        <v>19</v>
      </c>
      <c r="G6" s="22" t="s">
        <v>1</v>
      </c>
      <c r="H6" s="4"/>
      <c r="I6" s="4"/>
      <c r="J6" s="58"/>
    </row>
    <row r="7" spans="1:10" ht="60">
      <c r="A7" t="s">
        <v>569</v>
      </c>
      <c r="B7" s="22" t="s">
        <v>550</v>
      </c>
      <c r="C7" s="22" t="s">
        <v>538</v>
      </c>
      <c r="D7" s="22" t="s">
        <v>540</v>
      </c>
      <c r="E7" s="22"/>
      <c r="F7" s="22" t="s">
        <v>29</v>
      </c>
      <c r="G7" s="22" t="s">
        <v>31</v>
      </c>
      <c r="H7" s="4"/>
      <c r="I7" s="4"/>
      <c r="J7" s="58"/>
    </row>
    <row r="8" spans="1:10" ht="60">
      <c r="A8" t="s">
        <v>570</v>
      </c>
      <c r="B8" s="22" t="s">
        <v>552</v>
      </c>
      <c r="C8" s="22" t="s">
        <v>539</v>
      </c>
      <c r="D8" s="22"/>
      <c r="E8" s="22" t="s">
        <v>541</v>
      </c>
      <c r="F8" s="22" t="s">
        <v>19</v>
      </c>
      <c r="G8" s="22" t="s">
        <v>1</v>
      </c>
      <c r="H8" s="4"/>
      <c r="I8" s="4"/>
      <c r="J8" s="58"/>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7"/>
  <sheetViews>
    <sheetView zoomScalePageLayoutView="0" workbookViewId="0" topLeftCell="A1">
      <selection activeCell="D17" sqref="D17"/>
    </sheetView>
  </sheetViews>
  <sheetFormatPr defaultColWidth="9.140625" defaultRowHeight="15"/>
  <cols>
    <col min="1" max="1" width="13.00390625" style="0" customWidth="1"/>
  </cols>
  <sheetData>
    <row r="1" ht="15">
      <c r="A1" t="s">
        <v>878</v>
      </c>
    </row>
    <row r="3" spans="2:12" ht="60">
      <c r="B3" s="10" t="s">
        <v>7</v>
      </c>
      <c r="C3" s="10" t="s">
        <v>14</v>
      </c>
      <c r="D3" s="10" t="s">
        <v>16</v>
      </c>
      <c r="E3" s="10" t="s">
        <v>528</v>
      </c>
      <c r="F3" s="10" t="s">
        <v>10</v>
      </c>
      <c r="G3" s="10" t="s">
        <v>11</v>
      </c>
      <c r="H3" s="10" t="s">
        <v>8</v>
      </c>
      <c r="I3" s="10" t="s">
        <v>9</v>
      </c>
      <c r="J3" s="10" t="s">
        <v>12</v>
      </c>
      <c r="K3" s="10" t="s">
        <v>13</v>
      </c>
      <c r="L3" s="87"/>
    </row>
    <row r="4" spans="1:12" ht="15">
      <c r="A4" t="s">
        <v>879</v>
      </c>
      <c r="B4" s="22" t="s">
        <v>452</v>
      </c>
      <c r="C4" s="22" t="s">
        <v>448</v>
      </c>
      <c r="D4" s="22"/>
      <c r="E4" s="22"/>
      <c r="F4" s="22"/>
      <c r="G4" s="22"/>
      <c r="H4" s="22" t="s">
        <v>19</v>
      </c>
      <c r="I4" s="22"/>
      <c r="J4" s="4"/>
      <c r="K4" s="4"/>
      <c r="L4" s="86"/>
    </row>
    <row r="5" spans="1:12" ht="30">
      <c r="A5" t="s">
        <v>880</v>
      </c>
      <c r="B5" s="22" t="s">
        <v>41</v>
      </c>
      <c r="C5" s="22" t="s">
        <v>449</v>
      </c>
      <c r="D5" s="22"/>
      <c r="E5" s="22"/>
      <c r="F5" s="22"/>
      <c r="G5" s="22"/>
      <c r="H5" s="22" t="s">
        <v>40</v>
      </c>
      <c r="I5" s="22"/>
      <c r="J5" s="4"/>
      <c r="K5" s="4"/>
      <c r="L5" s="86"/>
    </row>
    <row r="6" spans="1:12" ht="30">
      <c r="A6" t="s">
        <v>881</v>
      </c>
      <c r="B6" s="22" t="s">
        <v>42</v>
      </c>
      <c r="C6" s="22" t="s">
        <v>450</v>
      </c>
      <c r="D6" s="22"/>
      <c r="E6" s="22"/>
      <c r="F6" s="22"/>
      <c r="G6" s="22"/>
      <c r="H6" s="22" t="s">
        <v>19</v>
      </c>
      <c r="I6" s="22" t="s">
        <v>31</v>
      </c>
      <c r="J6" s="4"/>
      <c r="K6" s="4"/>
      <c r="L6" s="86"/>
    </row>
    <row r="7" spans="1:12" ht="30">
      <c r="A7" t="s">
        <v>882</v>
      </c>
      <c r="B7" s="22" t="s">
        <v>43</v>
      </c>
      <c r="C7" s="22" t="s">
        <v>453</v>
      </c>
      <c r="D7" s="22"/>
      <c r="E7" s="22"/>
      <c r="F7" s="22"/>
      <c r="G7" s="22"/>
      <c r="H7" s="22" t="s">
        <v>29</v>
      </c>
      <c r="I7" s="22" t="s">
        <v>31</v>
      </c>
      <c r="J7" s="4"/>
      <c r="K7" s="15" t="s">
        <v>454</v>
      </c>
      <c r="L7" s="89"/>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A2"/>
  <sheetViews>
    <sheetView zoomScalePageLayoutView="0" workbookViewId="0" topLeftCell="A1">
      <selection activeCell="A2" sqref="A2"/>
    </sheetView>
  </sheetViews>
  <sheetFormatPr defaultColWidth="9.140625" defaultRowHeight="15"/>
  <cols>
    <col min="1" max="1" width="39.7109375" style="0" customWidth="1"/>
  </cols>
  <sheetData>
    <row r="2" ht="90">
      <c r="A2" s="12" t="s">
        <v>883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MITRE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Lizzie DeYoung</dc:creator>
  <cp:keywords/>
  <dc:description/>
  <cp:lastModifiedBy>Patti Iles Aymond</cp:lastModifiedBy>
  <dcterms:created xsi:type="dcterms:W3CDTF">2013-01-17T01:41:27Z</dcterms:created>
  <dcterms:modified xsi:type="dcterms:W3CDTF">2014-07-31T04:30:15Z</dcterms:modified>
  <cp:category/>
  <cp:version/>
  <cp:contentType/>
  <cp:contentStatus/>
</cp:coreProperties>
</file>