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3455" windowHeight="13335" tabRatio="715" activeTab="3"/>
  </bookViews>
  <sheets>
    <sheet name="Server Results" sheetId="1" r:id="rId1"/>
    <sheet name="Client Results" sheetId="2" r:id="rId2"/>
    <sheet name="Result Charts" sheetId="3" r:id="rId3"/>
    <sheet name="12mth Progression" sheetId="4" r:id="rId4"/>
  </sheets>
  <externalReferences>
    <externalReference r:id="rId7"/>
  </externalReferences>
  <definedNames>
    <definedName name="States" localSheetId="3">'[1]Server Results'!$B$81:$B$83</definedName>
    <definedName name="States">'Server Results'!$B$81:$B$83</definedName>
  </definedNames>
  <calcPr fullCalcOnLoad="1"/>
</workbook>
</file>

<file path=xl/sharedStrings.xml><?xml version="1.0" encoding="utf-8"?>
<sst xmlns="http://schemas.openxmlformats.org/spreadsheetml/2006/main" count="918" uniqueCount="82">
  <si>
    <t>KMIP 1.0</t>
  </si>
  <si>
    <t>3.1.1 - Create / Destroy</t>
  </si>
  <si>
    <t xml:space="preserve">3.1.2 - Register / Create / Get attributes / Destroy </t>
  </si>
  <si>
    <t xml:space="preserve">3.1.3 - Create / Locate / Get / Destroy </t>
  </si>
  <si>
    <t>3.1.4 - Dual client use-case, ID Placeholder linked Locate &amp; Get batch</t>
  </si>
  <si>
    <t>3.1.5 - Register / Destroy Secret Data</t>
  </si>
  <si>
    <t>3.2 - Asynchronous Locate</t>
  </si>
  <si>
    <t>4.1 - Revoke scenario</t>
  </si>
  <si>
    <t>5.1 - Get usage allocation scenario</t>
  </si>
  <si>
    <t>6.1 - Import of a Third-party Key</t>
  </si>
  <si>
    <t>7.1 - Unrecognized Message Extension with Criticality Indicator false</t>
  </si>
  <si>
    <t>7.2 - Unrecognized Message Extension with Criticality Indicator true</t>
  </si>
  <si>
    <t>8.1 - Create a Key Pair</t>
  </si>
  <si>
    <t>8.2 - Register Both Halves of a Key Pair</t>
  </si>
  <si>
    <t>9.1 - Create a Key, Re-key</t>
  </si>
  <si>
    <t>9.2 - Existing Key Expired, Re-key with Same lifecycle</t>
  </si>
  <si>
    <t>9.3 - Existing Key Compromised, Re-key with same lifecycle</t>
  </si>
  <si>
    <t>9.4 - Create key, Re-key with new lifecycle</t>
  </si>
  <si>
    <t>9.5 - Obtain Lease for Expired Key</t>
  </si>
  <si>
    <t>10.1 - Create a Key, Archive and Recover it</t>
  </si>
  <si>
    <t>11.1 - Credential, Operation Policy, Destroy Date</t>
  </si>
  <si>
    <t>12.1 - Query, Maximum Response Size</t>
  </si>
  <si>
    <t>13.1 - Asymmetric Register PKCS#1</t>
  </si>
  <si>
    <t>13.2 - Asymmetric Register Certificate</t>
  </si>
  <si>
    <t>KMIP 1.1</t>
  </si>
  <si>
    <t>12.2 - Query Vendor Extensions</t>
  </si>
  <si>
    <t>13.3 - Asymmetric Create / Re-Key</t>
  </si>
  <si>
    <t>13.4 - Asymmetric Register / Certify</t>
  </si>
  <si>
    <t>14.1 - Key Wrapping using AES Key Wrap and No Encoding</t>
  </si>
  <si>
    <t>14.2 - Key Wrapping using AES Key Wrap with Attributes</t>
  </si>
  <si>
    <t>15.1 - Locate a Fresh Object from the Default Group</t>
  </si>
  <si>
    <t>15.2 - Client-side Group Management</t>
  </si>
  <si>
    <t>15.3 - Default Object Group Member</t>
  </si>
  <si>
    <t>16.1 - Discover Versions</t>
  </si>
  <si>
    <t>17.1 - Handling of Attributes and Attribute Index Values</t>
  </si>
  <si>
    <t>18.1 - Digests of Symmetric Keys</t>
  </si>
  <si>
    <t>Cryptsoft J</t>
  </si>
  <si>
    <t>NetApp</t>
  </si>
  <si>
    <t>Quintessence Labs</t>
  </si>
  <si>
    <t>Thales</t>
  </si>
  <si>
    <t>Use Case</t>
  </si>
  <si>
    <t>Custom</t>
  </si>
  <si>
    <t>Cryptsoft C</t>
  </si>
  <si>
    <t>IBM Development</t>
  </si>
  <si>
    <t>11.2 - Device Credential, Operation Policy, Destroy Date</t>
  </si>
  <si>
    <t>Total - V1.0</t>
  </si>
  <si>
    <t>Total - V1.1</t>
  </si>
  <si>
    <t>Totals</t>
  </si>
  <si>
    <t>3.1.1</t>
  </si>
  <si>
    <t>3.1.2</t>
  </si>
  <si>
    <t>3.1.3</t>
  </si>
  <si>
    <t>3.1.4</t>
  </si>
  <si>
    <t>3.1.5</t>
  </si>
  <si>
    <t>Supported KMIP Use Cases - Servers</t>
  </si>
  <si>
    <t>Supported KMIP Use Cases - Clients</t>
  </si>
  <si>
    <t>Servers</t>
  </si>
  <si>
    <t>Clients</t>
  </si>
  <si>
    <t>V1.0 Use Case</t>
  </si>
  <si>
    <t>V1.1 Use Case</t>
  </si>
  <si>
    <t>NetApp 1</t>
  </si>
  <si>
    <t>NetApp 2</t>
  </si>
  <si>
    <r>
      <t xml:space="preserve">Client request verification - </t>
    </r>
    <r>
      <rPr>
        <sz val="14"/>
        <rFont val="Arial"/>
        <family val="2"/>
      </rPr>
      <t>Server operators to complete</t>
    </r>
  </si>
  <si>
    <r>
      <t>Server Results -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Client operators to complete</t>
    </r>
  </si>
  <si>
    <t>States</t>
  </si>
  <si>
    <t>Compliant</t>
  </si>
  <si>
    <t>Non-Compliant</t>
  </si>
  <si>
    <t>Unsupported</t>
  </si>
  <si>
    <r>
      <rPr>
        <b/>
        <sz val="10"/>
        <rFont val="Arial"/>
        <family val="2"/>
      </rPr>
      <t>Instructions: Client request verification</t>
    </r>
    <r>
      <rPr>
        <sz val="10"/>
        <rFont val="Arial"/>
        <family val="2"/>
      </rPr>
      <t xml:space="preserve">
Each server operator should complete each column per client requests received. These results are used to verify the Server tests
Reportable states shall be </t>
    </r>
    <r>
      <rPr>
        <b/>
        <sz val="10"/>
        <rFont val="Arial"/>
        <family val="2"/>
      </rPr>
      <t xml:space="preserve">Compliant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Non-Compliant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Unsupported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</si>
  <si>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Instructions: Server testing</t>
    </r>
    <r>
      <rPr>
        <sz val="10"/>
        <rFont val="Arial"/>
        <family val="0"/>
      </rPr>
      <t xml:space="preserve">
Each client operator should complete each column per client request tested. These results are used to state Server status.
Reportable states shall be </t>
    </r>
    <r>
      <rPr>
        <b/>
        <sz val="10"/>
        <rFont val="Arial"/>
        <family val="2"/>
      </rPr>
      <t>Compliant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Non-Compliant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Unsupported</t>
    </r>
    <r>
      <rPr>
        <sz val="10"/>
        <rFont val="Arial"/>
        <family val="0"/>
      </rPr>
      <t>.</t>
    </r>
  </si>
  <si>
    <t>NetApp 3</t>
  </si>
  <si>
    <t>NetApp 4</t>
  </si>
  <si>
    <t>18.2 - Digests of RSA Private Keys</t>
  </si>
  <si>
    <t>Ambiguous</t>
  </si>
  <si>
    <t>Total - NetApp</t>
  </si>
  <si>
    <t>Interop progression - 12 Months to August 2012</t>
  </si>
  <si>
    <t>Interop Round</t>
  </si>
  <si>
    <t>Use Cases</t>
  </si>
  <si>
    <t>IBM Dev</t>
  </si>
  <si>
    <t>IBM TKLM</t>
  </si>
  <si>
    <t>Q- Labs</t>
  </si>
  <si>
    <t>SafeNet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</si>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</sst>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1" fillId="0" borderId="14" xfId="57" applyFont="1" applyBorder="1">
      <alignment/>
      <protection/>
    </xf>
    <xf numFmtId="0" fontId="1" fillId="0" borderId="15" xfId="57" applyFont="1" applyBorder="1" applyAlignment="1">
      <alignment/>
      <protection/>
    </xf>
    <xf numFmtId="0" fontId="0" fillId="0" borderId="16" xfId="57" applyFont="1" applyBorder="1" applyAlignment="1">
      <alignment wrapText="1"/>
      <protection/>
    </xf>
    <xf numFmtId="0" fontId="0" fillId="0" borderId="16" xfId="57" applyBorder="1" applyAlignment="1">
      <alignment wrapText="1"/>
      <protection/>
    </xf>
    <xf numFmtId="0" fontId="0" fillId="0" borderId="17" xfId="57" applyBorder="1" applyAlignment="1">
      <alignment wrapText="1"/>
      <protection/>
    </xf>
    <xf numFmtId="0" fontId="0" fillId="0" borderId="17" xfId="57" applyFont="1" applyBorder="1" applyAlignment="1">
      <alignment wrapText="1"/>
      <protection/>
    </xf>
    <xf numFmtId="0" fontId="0" fillId="0" borderId="18" xfId="57" applyBorder="1" applyAlignment="1">
      <alignment wrapText="1"/>
      <protection/>
    </xf>
    <xf numFmtId="0" fontId="0" fillId="0" borderId="0" xfId="57" applyAlignment="1">
      <alignment wrapText="1"/>
      <protection/>
    </xf>
    <xf numFmtId="0" fontId="0" fillId="0" borderId="10" xfId="57" applyBorder="1">
      <alignment/>
      <protection/>
    </xf>
    <xf numFmtId="0" fontId="0" fillId="0" borderId="0" xfId="57" applyBorder="1">
      <alignment/>
      <protection/>
    </xf>
    <xf numFmtId="0" fontId="0" fillId="0" borderId="11" xfId="57" applyBorder="1">
      <alignment/>
      <protection/>
    </xf>
    <xf numFmtId="0" fontId="0" fillId="0" borderId="19" xfId="57" applyFont="1" applyBorder="1">
      <alignment/>
      <protection/>
    </xf>
    <xf numFmtId="0" fontId="0" fillId="0" borderId="19" xfId="57" applyBorder="1">
      <alignment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18" xfId="57" applyBorder="1">
      <alignment/>
      <protection/>
    </xf>
    <xf numFmtId="0" fontId="0" fillId="0" borderId="10" xfId="57" applyFont="1" applyBorder="1">
      <alignment/>
      <protection/>
    </xf>
    <xf numFmtId="0" fontId="1" fillId="0" borderId="1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4" fillId="35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25" xfId="57" applyFont="1" applyBorder="1" applyAlignment="1">
      <alignment horizontal="center"/>
      <protection/>
    </xf>
    <xf numFmtId="17" fontId="1" fillId="0" borderId="26" xfId="57" applyNumberFormat="1" applyFont="1" applyBorder="1" applyAlignment="1">
      <alignment horizontal="center" wrapText="1"/>
      <protection/>
    </xf>
    <xf numFmtId="17" fontId="1" fillId="0" borderId="13" xfId="57" applyNumberFormat="1" applyFont="1" applyBorder="1" applyAlignment="1">
      <alignment horizontal="center" wrapText="1"/>
      <protection/>
    </xf>
    <xf numFmtId="17" fontId="1" fillId="0" borderId="14" xfId="57" applyNumberFormat="1" applyFont="1" applyBorder="1" applyAlignment="1">
      <alignment horizontal="center" wrapText="1"/>
      <protection/>
    </xf>
    <xf numFmtId="17" fontId="1" fillId="0" borderId="17" xfId="57" applyNumberFormat="1" applyFont="1" applyBorder="1" applyAlignment="1">
      <alignment horizontal="center" wrapText="1"/>
      <protection/>
    </xf>
    <xf numFmtId="17" fontId="1" fillId="0" borderId="0" xfId="57" applyNumberFormat="1" applyFont="1" applyBorder="1" applyAlignment="1">
      <alignment horizontal="center" wrapText="1"/>
      <protection/>
    </xf>
    <xf numFmtId="17" fontId="1" fillId="0" borderId="12" xfId="57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2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4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'Server Results'!$B$75</c:f>
              <c:strCache>
                <c:ptCount val="1"/>
                <c:pt idx="0">
                  <c:v>Total - V1.0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'Server Results'!$C$74:$G$74</c:f>
              <c:strCache>
                <c:ptCount val="5"/>
                <c:pt idx="0">
                  <c:v>Cryptsoft C</c:v>
                </c:pt>
                <c:pt idx="1">
                  <c:v>Cryptsoft J</c:v>
                </c:pt>
                <c:pt idx="2">
                  <c:v>IBM Development</c:v>
                </c:pt>
                <c:pt idx="3">
                  <c:v>Quintessence Labs</c:v>
                </c:pt>
                <c:pt idx="4">
                  <c:v>Thales</c:v>
                </c:pt>
              </c:strCache>
            </c:strRef>
          </c:cat>
          <c:val>
            <c:numRef>
              <c:f>'Server Results'!$C$75:$G$75</c:f>
              <c:numCache>
                <c:ptCount val="5"/>
                <c:pt idx="0">
                  <c:v>24</c:v>
                </c:pt>
                <c:pt idx="1">
                  <c:v>22</c:v>
                </c:pt>
                <c:pt idx="2">
                  <c:v>24</c:v>
                </c:pt>
                <c:pt idx="3">
                  <c:v>20</c:v>
                </c:pt>
                <c:pt idx="4">
                  <c:v>24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'Server Results'!$B$76</c:f>
              <c:strCache>
                <c:ptCount val="1"/>
                <c:pt idx="0">
                  <c:v>Total - NetApp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'Server Results'!$C$76:$G$76</c:f>
              <c:numCache>
                <c:ptCount val="5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'Server Results'!$B$77</c:f>
              <c:strCache>
                <c:ptCount val="1"/>
                <c:pt idx="0">
                  <c:v>Total - V1.1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'Server Results'!$C$74:$G$74</c:f>
              <c:strCache>
                <c:ptCount val="5"/>
                <c:pt idx="0">
                  <c:v>Cryptsoft C</c:v>
                </c:pt>
                <c:pt idx="1">
                  <c:v>Cryptsoft J</c:v>
                </c:pt>
                <c:pt idx="2">
                  <c:v>IBM Development</c:v>
                </c:pt>
                <c:pt idx="3">
                  <c:v>Quintessence Labs</c:v>
                </c:pt>
                <c:pt idx="4">
                  <c:v>Thales</c:v>
                </c:pt>
              </c:strCache>
            </c:strRef>
          </c:cat>
          <c:val>
            <c:numRef>
              <c:f>'Server Results'!$C$77:$G$77</c:f>
              <c:numCache>
                <c:ptCount val="5"/>
                <c:pt idx="0">
                  <c:v>35</c:v>
                </c:pt>
                <c:pt idx="1">
                  <c:v>34</c:v>
                </c:pt>
                <c:pt idx="2">
                  <c:v>36</c:v>
                </c:pt>
                <c:pt idx="3">
                  <c:v>30</c:v>
                </c:pt>
                <c:pt idx="4">
                  <c:v>35</c:v>
                </c:pt>
              </c:numCache>
            </c:numRef>
          </c:val>
          <c:shape val="box"/>
        </c:ser>
        <c:overlap val="100"/>
        <c:shape val="box"/>
        <c:axId val="29679801"/>
        <c:axId val="65791618"/>
      </c:bar3DChart>
      <c:catAx>
        <c:axId val="2967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1618"/>
        <c:crosses val="autoZero"/>
        <c:auto val="1"/>
        <c:lblOffset val="100"/>
        <c:tickLblSkip val="1"/>
        <c:noMultiLvlLbl val="0"/>
      </c:catAx>
      <c:valAx>
        <c:axId val="65791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7275"/>
          <c:w val="0.201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345"/>
          <c:w val="0.77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'12mth Progression'!$A$4:$A$7</c:f>
              <c:strCache>
                <c:ptCount val="1"/>
                <c:pt idx="0">
                  <c:v>Jan-12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'12mth Progression'!$J$4:$P$4</c:f>
              <c:strCache/>
            </c:strRef>
          </c:cat>
          <c:val>
            <c:numRef>
              <c:f>'12mth Progression'!$J$7:$P$7</c:f>
              <c:numCache/>
            </c:numRef>
          </c:val>
          <c:shape val="box"/>
        </c:ser>
        <c:ser>
          <c:idx val="1"/>
          <c:order val="1"/>
          <c:tx>
            <c:strRef>
              <c:f>'12mth Progression'!$A$8:$A$12</c:f>
              <c:strCache>
                <c:ptCount val="1"/>
                <c:pt idx="0">
                  <c:v>Jul-12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'12mth Progression'!$J$12:$P$12</c:f>
              <c:numCache/>
            </c:numRef>
          </c:val>
          <c:shape val="box"/>
        </c:ser>
        <c:shape val="box"/>
        <c:axId val="12961251"/>
        <c:axId val="49542396"/>
      </c:bar3DChart>
      <c:catAx>
        <c:axId val="1296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42396"/>
        <c:crosses val="autoZero"/>
        <c:auto val="1"/>
        <c:lblOffset val="100"/>
        <c:tickLblSkip val="1"/>
        <c:noMultiLvlLbl val="0"/>
      </c:catAx>
      <c:valAx>
        <c:axId val="49542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1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4085"/>
          <c:w val="0.148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4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'Client Results'!$B$75</c:f>
              <c:strCache>
                <c:ptCount val="1"/>
                <c:pt idx="0">
                  <c:v>Total - V1.0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'Client Results'!$C$74:$H$74</c:f>
              <c:strCache>
                <c:ptCount val="6"/>
                <c:pt idx="0">
                  <c:v>Cryptsoft C</c:v>
                </c:pt>
                <c:pt idx="1">
                  <c:v>Cryptsoft J</c:v>
                </c:pt>
                <c:pt idx="2">
                  <c:v>IBM Development</c:v>
                </c:pt>
                <c:pt idx="3">
                  <c:v>NetApp</c:v>
                </c:pt>
                <c:pt idx="4">
                  <c:v>Quintessence Labs</c:v>
                </c:pt>
                <c:pt idx="5">
                  <c:v>Thales</c:v>
                </c:pt>
              </c:strCache>
            </c:strRef>
          </c:cat>
          <c:val>
            <c:numRef>
              <c:f>'Client Results'!$C$75:$H$75</c:f>
              <c:numCach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0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'Client Results'!$B$76</c:f>
              <c:strCache>
                <c:ptCount val="1"/>
                <c:pt idx="0">
                  <c:v>Total - NetApp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'Client Results'!$C$76:$H$76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'Client Results'!$B$77</c:f>
              <c:strCache>
                <c:ptCount val="1"/>
                <c:pt idx="0">
                  <c:v>Total - V1.1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'Client Results'!$C$74:$H$74</c:f>
              <c:strCache>
                <c:ptCount val="6"/>
                <c:pt idx="0">
                  <c:v>Cryptsoft C</c:v>
                </c:pt>
                <c:pt idx="1">
                  <c:v>Cryptsoft J</c:v>
                </c:pt>
                <c:pt idx="2">
                  <c:v>IBM Development</c:v>
                </c:pt>
                <c:pt idx="3">
                  <c:v>NetApp</c:v>
                </c:pt>
                <c:pt idx="4">
                  <c:v>Quintessence Labs</c:v>
                </c:pt>
                <c:pt idx="5">
                  <c:v>Thales</c:v>
                </c:pt>
              </c:strCache>
            </c:strRef>
          </c:cat>
          <c:val>
            <c:numRef>
              <c:f>'Client Results'!$C$77:$H$77</c:f>
              <c:numCache>
                <c:ptCount val="6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0</c:v>
                </c:pt>
                <c:pt idx="4">
                  <c:v>30</c:v>
                </c:pt>
                <c:pt idx="5">
                  <c:v>36</c:v>
                </c:pt>
              </c:numCache>
            </c:numRef>
          </c:val>
          <c:shape val="box"/>
        </c:ser>
        <c:overlap val="100"/>
        <c:shape val="box"/>
        <c:axId val="55253651"/>
        <c:axId val="27520812"/>
      </c:bar3DChart>
      <c:catAx>
        <c:axId val="55253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20812"/>
        <c:crosses val="autoZero"/>
        <c:auto val="1"/>
        <c:lblOffset val="100"/>
        <c:tickLblSkip val="1"/>
        <c:noMultiLvlLbl val="0"/>
      </c:catAx>
      <c:valAx>
        <c:axId val="27520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53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7275"/>
          <c:w val="0.201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v>V1.0 Use Case Support - Server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'Server Results'!$I$5:$I$28</c:f>
              <c:strCache>
                <c:ptCount val="24"/>
                <c:pt idx="0">
                  <c:v>3.1.1</c:v>
                </c:pt>
                <c:pt idx="1">
                  <c:v>3.1.2</c:v>
                </c:pt>
                <c:pt idx="2">
                  <c:v>3.1.3</c:v>
                </c:pt>
                <c:pt idx="3">
                  <c:v>3.1.4</c:v>
                </c:pt>
                <c:pt idx="4">
                  <c:v>3.1.5</c:v>
                </c:pt>
                <c:pt idx="5">
                  <c:v>3.2</c:v>
                </c:pt>
                <c:pt idx="6">
                  <c:v>4.1</c:v>
                </c:pt>
                <c:pt idx="7">
                  <c:v>5.1</c:v>
                </c:pt>
                <c:pt idx="8">
                  <c:v>6.1</c:v>
                </c:pt>
                <c:pt idx="9">
                  <c:v>7.1</c:v>
                </c:pt>
                <c:pt idx="10">
                  <c:v>7.2</c:v>
                </c:pt>
                <c:pt idx="11">
                  <c:v>8.1</c:v>
                </c:pt>
                <c:pt idx="12">
                  <c:v>8.2</c:v>
                </c:pt>
                <c:pt idx="13">
                  <c:v>9.1</c:v>
                </c:pt>
                <c:pt idx="14">
                  <c:v>9.2</c:v>
                </c:pt>
                <c:pt idx="15">
                  <c:v>9.3</c:v>
                </c:pt>
                <c:pt idx="16">
                  <c:v>9.4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12.1</c:v>
                </c:pt>
                <c:pt idx="21">
                  <c:v>13.1</c:v>
                </c:pt>
                <c:pt idx="22">
                  <c:v>13.2</c:v>
                </c:pt>
                <c:pt idx="23">
                  <c:v>13.4</c:v>
                </c:pt>
              </c:strCache>
            </c:strRef>
          </c:cat>
          <c:val>
            <c:numRef>
              <c:f>'Server Results'!$J$5:$J$28</c:f>
              <c:numCach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hape val="box"/>
        </c:ser>
        <c:overlap val="100"/>
        <c:shape val="box"/>
        <c:axId val="46360717"/>
        <c:axId val="14593270"/>
      </c:bar3DChart>
      <c:catAx>
        <c:axId val="4636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93270"/>
        <c:crosses val="autoZero"/>
        <c:auto val="1"/>
        <c:lblOffset val="100"/>
        <c:tickLblSkip val="2"/>
        <c:noMultiLvlLbl val="0"/>
      </c:catAx>
      <c:valAx>
        <c:axId val="14593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0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v>V1.0 Use Case Support - Client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'Client Results'!$J$5:$J$28</c:f>
              <c:strCache>
                <c:ptCount val="24"/>
                <c:pt idx="0">
                  <c:v>3.1.1</c:v>
                </c:pt>
                <c:pt idx="1">
                  <c:v>3.1.2</c:v>
                </c:pt>
                <c:pt idx="2">
                  <c:v>3.1.3</c:v>
                </c:pt>
                <c:pt idx="3">
                  <c:v>3.1.4</c:v>
                </c:pt>
                <c:pt idx="4">
                  <c:v>3.1.5</c:v>
                </c:pt>
                <c:pt idx="5">
                  <c:v>3.2</c:v>
                </c:pt>
                <c:pt idx="6">
                  <c:v>4.1</c:v>
                </c:pt>
                <c:pt idx="7">
                  <c:v>5.1</c:v>
                </c:pt>
                <c:pt idx="8">
                  <c:v>6.1</c:v>
                </c:pt>
                <c:pt idx="9">
                  <c:v>7.1</c:v>
                </c:pt>
                <c:pt idx="10">
                  <c:v>7.2</c:v>
                </c:pt>
                <c:pt idx="11">
                  <c:v>8.1</c:v>
                </c:pt>
                <c:pt idx="12">
                  <c:v>8.2</c:v>
                </c:pt>
                <c:pt idx="13">
                  <c:v>9.1</c:v>
                </c:pt>
                <c:pt idx="14">
                  <c:v>9.2</c:v>
                </c:pt>
                <c:pt idx="15">
                  <c:v>9.3</c:v>
                </c:pt>
                <c:pt idx="16">
                  <c:v>9.4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12.1</c:v>
                </c:pt>
                <c:pt idx="21">
                  <c:v>13.1</c:v>
                </c:pt>
                <c:pt idx="22">
                  <c:v>13.2</c:v>
                </c:pt>
                <c:pt idx="23">
                  <c:v>13.4</c:v>
                </c:pt>
              </c:strCache>
            </c:strRef>
          </c:cat>
          <c:val>
            <c:numRef>
              <c:f>'Client Results'!$K$5:$K$28</c:f>
              <c:numCach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hape val="box"/>
        </c:ser>
        <c:overlap val="100"/>
        <c:shape val="box"/>
        <c:axId val="64230567"/>
        <c:axId val="41204192"/>
      </c:bar3DChart>
      <c:catAx>
        <c:axId val="6423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04192"/>
        <c:crosses val="autoZero"/>
        <c:auto val="1"/>
        <c:lblOffset val="100"/>
        <c:tickLblSkip val="2"/>
        <c:noMultiLvlLbl val="0"/>
      </c:catAx>
      <c:valAx>
        <c:axId val="41204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0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v>V1.1 Use Case Support - Server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'Server Results'!$I$30:$I$65</c:f>
              <c:strCache>
                <c:ptCount val="36"/>
                <c:pt idx="0">
                  <c:v>3.1.1</c:v>
                </c:pt>
                <c:pt idx="1">
                  <c:v>3.1.2</c:v>
                </c:pt>
                <c:pt idx="2">
                  <c:v>3.1.3</c:v>
                </c:pt>
                <c:pt idx="3">
                  <c:v>3.1.4</c:v>
                </c:pt>
                <c:pt idx="4">
                  <c:v>3.1.5</c:v>
                </c:pt>
                <c:pt idx="5">
                  <c:v>3.2</c:v>
                </c:pt>
                <c:pt idx="6">
                  <c:v>4.1</c:v>
                </c:pt>
                <c:pt idx="7">
                  <c:v>5.1</c:v>
                </c:pt>
                <c:pt idx="8">
                  <c:v>6.1</c:v>
                </c:pt>
                <c:pt idx="9">
                  <c:v>7.1</c:v>
                </c:pt>
                <c:pt idx="10">
                  <c:v>7.2</c:v>
                </c:pt>
                <c:pt idx="11">
                  <c:v>8.1</c:v>
                </c:pt>
                <c:pt idx="12">
                  <c:v>8.2</c:v>
                </c:pt>
                <c:pt idx="13">
                  <c:v>9.1</c:v>
                </c:pt>
                <c:pt idx="14">
                  <c:v>9.2</c:v>
                </c:pt>
                <c:pt idx="15">
                  <c:v>9.3</c:v>
                </c:pt>
                <c:pt idx="16">
                  <c:v>9.4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11.2</c:v>
                </c:pt>
                <c:pt idx="21">
                  <c:v>12.1</c:v>
                </c:pt>
                <c:pt idx="22">
                  <c:v>12.2</c:v>
                </c:pt>
                <c:pt idx="23">
                  <c:v>13.1</c:v>
                </c:pt>
                <c:pt idx="24">
                  <c:v>13.2</c:v>
                </c:pt>
                <c:pt idx="25">
                  <c:v>13.3</c:v>
                </c:pt>
                <c:pt idx="26">
                  <c:v>13.4</c:v>
                </c:pt>
                <c:pt idx="27">
                  <c:v>14.1</c:v>
                </c:pt>
                <c:pt idx="28">
                  <c:v>14.2</c:v>
                </c:pt>
                <c:pt idx="29">
                  <c:v>15.1</c:v>
                </c:pt>
                <c:pt idx="30">
                  <c:v>15.2</c:v>
                </c:pt>
                <c:pt idx="31">
                  <c:v>15.3</c:v>
                </c:pt>
                <c:pt idx="32">
                  <c:v>16.1</c:v>
                </c:pt>
                <c:pt idx="33">
                  <c:v>17.1</c:v>
                </c:pt>
                <c:pt idx="34">
                  <c:v>18.1</c:v>
                </c:pt>
                <c:pt idx="35">
                  <c:v>18.1</c:v>
                </c:pt>
              </c:strCache>
            </c:strRef>
          </c:cat>
          <c:val>
            <c:numRef>
              <c:f>'Server Results'!$J$30:$J$65</c:f>
              <c:numCach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</c:numCache>
            </c:numRef>
          </c:val>
          <c:shape val="box"/>
        </c:ser>
        <c:overlap val="100"/>
        <c:shape val="box"/>
        <c:axId val="35293409"/>
        <c:axId val="49205226"/>
      </c:bar3DChart>
      <c:catAx>
        <c:axId val="3529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05226"/>
        <c:crosses val="autoZero"/>
        <c:auto val="1"/>
        <c:lblOffset val="100"/>
        <c:tickLblSkip val="2"/>
        <c:noMultiLvlLbl val="0"/>
      </c:catAx>
      <c:valAx>
        <c:axId val="49205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3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v>V1.1 Use Case Support - Client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'Client Results'!$J$30:$J$65</c:f>
              <c:strCache>
                <c:ptCount val="36"/>
                <c:pt idx="0">
                  <c:v>3.1.1</c:v>
                </c:pt>
                <c:pt idx="1">
                  <c:v>3.1.2</c:v>
                </c:pt>
                <c:pt idx="2">
                  <c:v>3.1.3</c:v>
                </c:pt>
                <c:pt idx="3">
                  <c:v>3.1.4</c:v>
                </c:pt>
                <c:pt idx="4">
                  <c:v>3.1.5</c:v>
                </c:pt>
                <c:pt idx="5">
                  <c:v>3.2</c:v>
                </c:pt>
                <c:pt idx="6">
                  <c:v>4.1</c:v>
                </c:pt>
                <c:pt idx="7">
                  <c:v>5.1</c:v>
                </c:pt>
                <c:pt idx="8">
                  <c:v>6.1</c:v>
                </c:pt>
                <c:pt idx="9">
                  <c:v>7.1</c:v>
                </c:pt>
                <c:pt idx="10">
                  <c:v>7.2</c:v>
                </c:pt>
                <c:pt idx="11">
                  <c:v>8.1</c:v>
                </c:pt>
                <c:pt idx="12">
                  <c:v>8.2</c:v>
                </c:pt>
                <c:pt idx="13">
                  <c:v>9.1</c:v>
                </c:pt>
                <c:pt idx="14">
                  <c:v>9.2</c:v>
                </c:pt>
                <c:pt idx="15">
                  <c:v>9.3</c:v>
                </c:pt>
                <c:pt idx="16">
                  <c:v>9.4</c:v>
                </c:pt>
                <c:pt idx="17">
                  <c:v>9.5</c:v>
                </c:pt>
                <c:pt idx="18">
                  <c:v>10.1</c:v>
                </c:pt>
                <c:pt idx="19">
                  <c:v>11.1</c:v>
                </c:pt>
                <c:pt idx="20">
                  <c:v>11.2</c:v>
                </c:pt>
                <c:pt idx="21">
                  <c:v>12.1</c:v>
                </c:pt>
                <c:pt idx="22">
                  <c:v>12.2</c:v>
                </c:pt>
                <c:pt idx="23">
                  <c:v>13.1</c:v>
                </c:pt>
                <c:pt idx="24">
                  <c:v>13.2</c:v>
                </c:pt>
                <c:pt idx="25">
                  <c:v>13.3</c:v>
                </c:pt>
                <c:pt idx="26">
                  <c:v>13.4</c:v>
                </c:pt>
                <c:pt idx="27">
                  <c:v>14.1</c:v>
                </c:pt>
                <c:pt idx="28">
                  <c:v>14.2</c:v>
                </c:pt>
                <c:pt idx="29">
                  <c:v>15.1</c:v>
                </c:pt>
                <c:pt idx="30">
                  <c:v>15.2</c:v>
                </c:pt>
                <c:pt idx="31">
                  <c:v>15.3</c:v>
                </c:pt>
                <c:pt idx="32">
                  <c:v>16.1</c:v>
                </c:pt>
                <c:pt idx="33">
                  <c:v>17.1</c:v>
                </c:pt>
                <c:pt idx="34">
                  <c:v>18.1</c:v>
                </c:pt>
                <c:pt idx="35">
                  <c:v>18.2</c:v>
                </c:pt>
              </c:strCache>
            </c:strRef>
          </c:cat>
          <c:val>
            <c:numRef>
              <c:f>'Client Results'!$K$30:$K$65</c:f>
              <c:numCach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</c:numCache>
            </c:numRef>
          </c:val>
          <c:shape val="box"/>
        </c:ser>
        <c:overlap val="100"/>
        <c:shape val="box"/>
        <c:axId val="40193851"/>
        <c:axId val="26200340"/>
      </c:bar3DChart>
      <c:catAx>
        <c:axId val="4019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00340"/>
        <c:crosses val="autoZero"/>
        <c:auto val="1"/>
        <c:lblOffset val="100"/>
        <c:tickLblSkip val="2"/>
        <c:noMultiLvlLbl val="0"/>
      </c:catAx>
      <c:valAx>
        <c:axId val="26200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93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24"/>
          <c:y val="0.0345"/>
          <c:w val="0.7847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'12mth Progression'!$A$4:$A$7</c:f>
              <c:strCache>
                <c:ptCount val="1"/>
                <c:pt idx="0">
                  <c:v>Jan-12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'12mth Progression'!$C$4:$I$4</c:f>
              <c:strCache/>
            </c:strRef>
          </c:cat>
          <c:val>
            <c:numRef>
              <c:f>'12mth Progression'!$C$7:$I$7</c:f>
              <c:numCache/>
            </c:numRef>
          </c:val>
          <c:shape val="box"/>
        </c:ser>
        <c:ser>
          <c:idx val="1"/>
          <c:order val="1"/>
          <c:tx>
            <c:strRef>
              <c:f>'12mth Progression'!$A$8:$A$12</c:f>
              <c:strCache>
                <c:ptCount val="1"/>
                <c:pt idx="0">
                  <c:v>Jul-12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'12mth Progression'!$C$12:$I$12</c:f>
              <c:numCache/>
            </c:numRef>
          </c:val>
          <c:shape val="box"/>
        </c:ser>
        <c:overlap val="100"/>
        <c:shape val="box"/>
        <c:axId val="34476469"/>
        <c:axId val="41852766"/>
      </c:bar3DChart>
      <c:catAx>
        <c:axId val="3447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52766"/>
        <c:crosses val="autoZero"/>
        <c:auto val="1"/>
        <c:lblOffset val="100"/>
        <c:tickLblSkip val="1"/>
        <c:noMultiLvlLbl val="0"/>
      </c:catAx>
      <c:valAx>
        <c:axId val="41852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7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5"/>
          <c:y val="0.4085"/>
          <c:w val="0.142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345"/>
          <c:w val="0.774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'12mth Progression'!$A$4:$A$7</c:f>
              <c:strCache>
                <c:ptCount val="1"/>
                <c:pt idx="0">
                  <c:v>Jan-12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'12mth Progression'!$J$4:$P$4</c:f>
              <c:strCache/>
            </c:strRef>
          </c:cat>
          <c:val>
            <c:numRef>
              <c:f>'12mth Progression'!$J$7:$P$7</c:f>
              <c:numCache/>
            </c:numRef>
          </c:val>
          <c:shape val="box"/>
        </c:ser>
        <c:ser>
          <c:idx val="1"/>
          <c:order val="1"/>
          <c:tx>
            <c:strRef>
              <c:f>'12mth Progression'!$A$8:$A$12</c:f>
              <c:strCache>
                <c:ptCount val="1"/>
                <c:pt idx="0">
                  <c:v>Jul-12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'12mth Progression'!$J$12:$P$12</c:f>
              <c:numCache/>
            </c:numRef>
          </c:val>
          <c:shape val="box"/>
        </c:ser>
        <c:overlap val="100"/>
        <c:shape val="box"/>
        <c:axId val="41130575"/>
        <c:axId val="34630856"/>
      </c:bar3DChart>
      <c:catAx>
        <c:axId val="4113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0856"/>
        <c:crosses val="autoZero"/>
        <c:auto val="1"/>
        <c:lblOffset val="100"/>
        <c:tickLblSkip val="1"/>
        <c:noMultiLvlLbl val="0"/>
      </c:catAx>
      <c:valAx>
        <c:axId val="34630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4085"/>
          <c:w val="0.148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4"/>
          <c:y val="0.0345"/>
          <c:w val="0.784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'12mth Progression'!$A$4:$A$7</c:f>
              <c:strCache>
                <c:ptCount val="1"/>
                <c:pt idx="0">
                  <c:v>Jan-12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'12mth Progression'!$C$4:$I$4</c:f>
              <c:strCache/>
            </c:strRef>
          </c:cat>
          <c:val>
            <c:numRef>
              <c:f>'12mth Progression'!$C$7:$I$7</c:f>
              <c:numCache/>
            </c:numRef>
          </c:val>
          <c:shape val="box"/>
        </c:ser>
        <c:ser>
          <c:idx val="1"/>
          <c:order val="1"/>
          <c:tx>
            <c:strRef>
              <c:f>'12mth Progression'!$A$8:$A$12</c:f>
              <c:strCache>
                <c:ptCount val="1"/>
                <c:pt idx="0">
                  <c:v>Jul-12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'12mth Progression'!$C$12:$I$12</c:f>
              <c:numCache/>
            </c:numRef>
          </c:val>
          <c:shape val="box"/>
        </c:ser>
        <c:shape val="box"/>
        <c:axId val="43242249"/>
        <c:axId val="53635922"/>
      </c:bar3DChart>
      <c:catAx>
        <c:axId val="432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35922"/>
        <c:crosses val="autoZero"/>
        <c:auto val="1"/>
        <c:lblOffset val="100"/>
        <c:tickLblSkip val="1"/>
        <c:noMultiLvlLbl val="0"/>
      </c:catAx>
      <c:valAx>
        <c:axId val="53635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2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5"/>
          <c:y val="0.4085"/>
          <c:w val="0.142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7</xdr:col>
      <xdr:colOff>504825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00025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</xdr:row>
      <xdr:rowOff>152400</xdr:rowOff>
    </xdr:from>
    <xdr:to>
      <xdr:col>15</xdr:col>
      <xdr:colOff>504825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076825" y="352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20</xdr:row>
      <xdr:rowOff>19050</xdr:rowOff>
    </xdr:from>
    <xdr:to>
      <xdr:col>7</xdr:col>
      <xdr:colOff>495300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190500" y="32956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200025</xdr:colOff>
      <xdr:row>20</xdr:row>
      <xdr:rowOff>28575</xdr:rowOff>
    </xdr:from>
    <xdr:to>
      <xdr:col>15</xdr:col>
      <xdr:colOff>504825</xdr:colOff>
      <xdr:row>37</xdr:row>
      <xdr:rowOff>19050</xdr:rowOff>
    </xdr:to>
    <xdr:graphicFrame>
      <xdr:nvGraphicFramePr>
        <xdr:cNvPr id="4" name="Chart 6"/>
        <xdr:cNvGraphicFramePr/>
      </xdr:nvGraphicFramePr>
      <xdr:xfrm>
        <a:off x="5076825" y="33051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38</xdr:row>
      <xdr:rowOff>9525</xdr:rowOff>
    </xdr:from>
    <xdr:to>
      <xdr:col>7</xdr:col>
      <xdr:colOff>485775</xdr:colOff>
      <xdr:row>55</xdr:row>
      <xdr:rowOff>0</xdr:rowOff>
    </xdr:to>
    <xdr:graphicFrame>
      <xdr:nvGraphicFramePr>
        <xdr:cNvPr id="5" name="Chart 7"/>
        <xdr:cNvGraphicFramePr/>
      </xdr:nvGraphicFramePr>
      <xdr:xfrm>
        <a:off x="180975" y="6200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38</xdr:row>
      <xdr:rowOff>19050</xdr:rowOff>
    </xdr:from>
    <xdr:to>
      <xdr:col>15</xdr:col>
      <xdr:colOff>523875</xdr:colOff>
      <xdr:row>55</xdr:row>
      <xdr:rowOff>9525</xdr:rowOff>
    </xdr:to>
    <xdr:graphicFrame>
      <xdr:nvGraphicFramePr>
        <xdr:cNvPr id="6" name="Chart 8"/>
        <xdr:cNvGraphicFramePr/>
      </xdr:nvGraphicFramePr>
      <xdr:xfrm>
        <a:off x="5095875" y="62103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13</xdr:row>
      <xdr:rowOff>9525</xdr:rowOff>
    </xdr:from>
    <xdr:to>
      <xdr:col>8</xdr:col>
      <xdr:colOff>371475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876425" y="2152650"/>
        <a:ext cx="390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13</xdr:row>
      <xdr:rowOff>9525</xdr:rowOff>
    </xdr:from>
    <xdr:to>
      <xdr:col>15</xdr:col>
      <xdr:colOff>409575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867400" y="2152650"/>
        <a:ext cx="3733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838200</xdr:colOff>
      <xdr:row>30</xdr:row>
      <xdr:rowOff>9525</xdr:rowOff>
    </xdr:from>
    <xdr:to>
      <xdr:col>8</xdr:col>
      <xdr:colOff>361950</xdr:colOff>
      <xdr:row>47</xdr:row>
      <xdr:rowOff>0</xdr:rowOff>
    </xdr:to>
    <xdr:graphicFrame>
      <xdr:nvGraphicFramePr>
        <xdr:cNvPr id="3" name="Chart 1"/>
        <xdr:cNvGraphicFramePr/>
      </xdr:nvGraphicFramePr>
      <xdr:xfrm>
        <a:off x="1866900" y="4905375"/>
        <a:ext cx="390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29</xdr:row>
      <xdr:rowOff>152400</xdr:rowOff>
    </xdr:from>
    <xdr:to>
      <xdr:col>15</xdr:col>
      <xdr:colOff>419100</xdr:colOff>
      <xdr:row>46</xdr:row>
      <xdr:rowOff>142875</xdr:rowOff>
    </xdr:to>
    <xdr:graphicFrame>
      <xdr:nvGraphicFramePr>
        <xdr:cNvPr id="4" name="Chart 2"/>
        <xdr:cNvGraphicFramePr/>
      </xdr:nvGraphicFramePr>
      <xdr:xfrm>
        <a:off x="5876925" y="4886325"/>
        <a:ext cx="3733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nap1-l\archive\Users\johnl.HOMEIP\AppData\Local\Microsoft\Windows\Temporary%20Internet%20Files\Content.Outlook\9UH6150K\KMIPInteropResults-Jul2012-MASTER_v1.3_a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er Results"/>
      <sheetName val="Client Results"/>
      <sheetName val="Result Charts"/>
      <sheetName val="12mth Progression"/>
      <sheetName val="12mth Progression (2)"/>
      <sheetName val="24mth Progression"/>
    </sheetNames>
    <sheetDataSet>
      <sheetData sheetId="0">
        <row r="81">
          <cell r="B81" t="str">
            <v>Compliant</v>
          </cell>
        </row>
        <row r="82">
          <cell r="B82" t="str">
            <v>Non-Compliant</v>
          </cell>
        </row>
        <row r="83">
          <cell r="B83" t="str">
            <v>Unsupported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84"/>
  <sheetViews>
    <sheetView zoomScalePageLayoutView="0" workbookViewId="0" topLeftCell="A1">
      <pane xSplit="2" ySplit="4" topLeftCell="C50" activePane="bottomRight" state="frozen"/>
      <selection pane="topLeft" activeCell="C7" sqref="C7:P7"/>
      <selection pane="topRight" activeCell="C7" sqref="C7:P7"/>
      <selection pane="bottomLeft" activeCell="C7" sqref="C7:P7"/>
      <selection pane="bottomRight" activeCell="E77" sqref="E77"/>
    </sheetView>
  </sheetViews>
  <sheetFormatPr defaultColWidth="9.140625" defaultRowHeight="12.75"/>
  <cols>
    <col min="1" max="1" width="4.8515625" style="0" customWidth="1"/>
    <col min="2" max="2" width="55.8515625" style="0" customWidth="1"/>
    <col min="3" max="7" width="13.7109375" style="0" customWidth="1"/>
    <col min="9" max="9" width="9.140625" style="10" customWidth="1"/>
    <col min="13" max="13" width="11.00390625" style="0" customWidth="1"/>
  </cols>
  <sheetData>
    <row r="1" spans="1:8" ht="20.25">
      <c r="A1" s="50" t="s">
        <v>62</v>
      </c>
      <c r="B1" s="50"/>
      <c r="C1" s="50"/>
      <c r="D1" s="50"/>
      <c r="E1" s="50"/>
      <c r="F1" s="50"/>
      <c r="G1" s="50"/>
      <c r="H1" s="3"/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40.5" customHeight="1">
      <c r="A3" s="51" t="s">
        <v>68</v>
      </c>
      <c r="B3" s="52"/>
      <c r="C3" s="52"/>
      <c r="D3" s="52"/>
      <c r="E3" s="52"/>
      <c r="F3" s="52"/>
      <c r="G3" s="53"/>
      <c r="H3" s="3"/>
    </row>
    <row r="4" spans="1:10" ht="25.5">
      <c r="A4" s="6"/>
      <c r="B4" s="23" t="s">
        <v>40</v>
      </c>
      <c r="C4" s="17" t="s">
        <v>42</v>
      </c>
      <c r="D4" s="17" t="s">
        <v>36</v>
      </c>
      <c r="E4" s="17" t="s">
        <v>43</v>
      </c>
      <c r="F4" s="17" t="s">
        <v>38</v>
      </c>
      <c r="G4" s="17" t="s">
        <v>39</v>
      </c>
      <c r="H4" s="3"/>
      <c r="I4" s="9" t="s">
        <v>57</v>
      </c>
      <c r="J4" s="9" t="s">
        <v>55</v>
      </c>
    </row>
    <row r="5" spans="1:10" ht="12.75">
      <c r="A5" s="47" t="s">
        <v>0</v>
      </c>
      <c r="B5" s="14" t="s">
        <v>1</v>
      </c>
      <c r="C5" s="18" t="s">
        <v>64</v>
      </c>
      <c r="D5" s="18" t="s">
        <v>64</v>
      </c>
      <c r="E5" s="18" t="s">
        <v>64</v>
      </c>
      <c r="F5" s="18" t="s">
        <v>64</v>
      </c>
      <c r="G5" s="18" t="s">
        <v>64</v>
      </c>
      <c r="H5" s="3"/>
      <c r="I5" s="11" t="s">
        <v>48</v>
      </c>
      <c r="J5" s="7">
        <f>COUNTIF(C5:G5,"Compliant")</f>
        <v>5</v>
      </c>
    </row>
    <row r="6" spans="1:13" ht="12.75">
      <c r="A6" s="48"/>
      <c r="B6" s="14" t="s">
        <v>2</v>
      </c>
      <c r="C6" s="18" t="s">
        <v>64</v>
      </c>
      <c r="D6" s="18" t="s">
        <v>64</v>
      </c>
      <c r="E6" s="18" t="s">
        <v>64</v>
      </c>
      <c r="F6" s="18" t="s">
        <v>64</v>
      </c>
      <c r="G6" s="18" t="s">
        <v>64</v>
      </c>
      <c r="H6" s="3"/>
      <c r="I6" s="11" t="s">
        <v>49</v>
      </c>
      <c r="J6" s="7">
        <f aca="true" t="shared" si="0" ref="J6:J28">COUNTIF(C6:G6,"Compliant")</f>
        <v>5</v>
      </c>
      <c r="M6" s="13"/>
    </row>
    <row r="7" spans="1:13" ht="12.75">
      <c r="A7" s="48"/>
      <c r="B7" s="14" t="s">
        <v>3</v>
      </c>
      <c r="C7" s="18" t="s">
        <v>64</v>
      </c>
      <c r="D7" s="18" t="s">
        <v>64</v>
      </c>
      <c r="E7" s="18" t="s">
        <v>64</v>
      </c>
      <c r="F7" s="18" t="s">
        <v>64</v>
      </c>
      <c r="G7" s="18" t="s">
        <v>64</v>
      </c>
      <c r="H7" s="3"/>
      <c r="I7" s="11" t="s">
        <v>50</v>
      </c>
      <c r="J7" s="7">
        <f t="shared" si="0"/>
        <v>5</v>
      </c>
      <c r="M7" s="7"/>
    </row>
    <row r="8" spans="1:13" ht="12.75">
      <c r="A8" s="48"/>
      <c r="B8" s="14" t="s">
        <v>4</v>
      </c>
      <c r="C8" s="18" t="s">
        <v>64</v>
      </c>
      <c r="D8" s="18" t="s">
        <v>64</v>
      </c>
      <c r="E8" s="18" t="s">
        <v>64</v>
      </c>
      <c r="F8" s="18" t="s">
        <v>64</v>
      </c>
      <c r="G8" s="18" t="s">
        <v>64</v>
      </c>
      <c r="H8" s="3"/>
      <c r="I8" s="11" t="s">
        <v>51</v>
      </c>
      <c r="J8" s="7">
        <f t="shared" si="0"/>
        <v>5</v>
      </c>
      <c r="M8" s="7"/>
    </row>
    <row r="9" spans="1:13" ht="12.75">
      <c r="A9" s="48"/>
      <c r="B9" s="14" t="s">
        <v>5</v>
      </c>
      <c r="C9" s="18" t="s">
        <v>64</v>
      </c>
      <c r="D9" s="18" t="s">
        <v>64</v>
      </c>
      <c r="E9" s="18" t="s">
        <v>64</v>
      </c>
      <c r="F9" s="18" t="s">
        <v>64</v>
      </c>
      <c r="G9" s="18" t="s">
        <v>64</v>
      </c>
      <c r="H9" s="3"/>
      <c r="I9" s="11" t="s">
        <v>52</v>
      </c>
      <c r="J9" s="7">
        <f t="shared" si="0"/>
        <v>5</v>
      </c>
      <c r="M9" s="7"/>
    </row>
    <row r="10" spans="1:13" ht="12.75">
      <c r="A10" s="48"/>
      <c r="B10" s="14" t="s">
        <v>6</v>
      </c>
      <c r="C10" s="18" t="s">
        <v>64</v>
      </c>
      <c r="D10" s="18" t="s">
        <v>64</v>
      </c>
      <c r="E10" s="18" t="s">
        <v>64</v>
      </c>
      <c r="F10" s="19" t="s">
        <v>66</v>
      </c>
      <c r="G10" s="18" t="s">
        <v>64</v>
      </c>
      <c r="H10" s="3"/>
      <c r="I10" s="11">
        <v>3.2</v>
      </c>
      <c r="J10" s="7">
        <f t="shared" si="0"/>
        <v>4</v>
      </c>
      <c r="M10" s="7"/>
    </row>
    <row r="11" spans="1:13" ht="12.75">
      <c r="A11" s="48"/>
      <c r="B11" s="14" t="s">
        <v>7</v>
      </c>
      <c r="C11" s="18" t="s">
        <v>64</v>
      </c>
      <c r="D11" s="18" t="s">
        <v>64</v>
      </c>
      <c r="E11" s="18" t="s">
        <v>64</v>
      </c>
      <c r="F11" s="18" t="s">
        <v>64</v>
      </c>
      <c r="G11" s="18" t="s">
        <v>64</v>
      </c>
      <c r="H11" s="3"/>
      <c r="I11" s="11">
        <v>4.1</v>
      </c>
      <c r="J11" s="7">
        <f t="shared" si="0"/>
        <v>5</v>
      </c>
      <c r="M11" s="7"/>
    </row>
    <row r="12" spans="1:10" ht="12.75">
      <c r="A12" s="48"/>
      <c r="B12" s="14" t="s">
        <v>8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3"/>
      <c r="I12" s="11">
        <v>5.1</v>
      </c>
      <c r="J12" s="7">
        <f t="shared" si="0"/>
        <v>5</v>
      </c>
    </row>
    <row r="13" spans="1:10" ht="12.75">
      <c r="A13" s="48"/>
      <c r="B13" s="14" t="s">
        <v>9</v>
      </c>
      <c r="C13" s="18" t="s">
        <v>64</v>
      </c>
      <c r="D13" s="18" t="s">
        <v>64</v>
      </c>
      <c r="E13" s="18" t="s">
        <v>64</v>
      </c>
      <c r="F13" s="18" t="s">
        <v>64</v>
      </c>
      <c r="G13" s="18" t="s">
        <v>64</v>
      </c>
      <c r="H13" s="3"/>
      <c r="I13" s="11">
        <v>6.1</v>
      </c>
      <c r="J13" s="7">
        <f t="shared" si="0"/>
        <v>5</v>
      </c>
    </row>
    <row r="14" spans="1:10" ht="12.75">
      <c r="A14" s="48"/>
      <c r="B14" s="14" t="s">
        <v>10</v>
      </c>
      <c r="C14" s="18" t="s">
        <v>64</v>
      </c>
      <c r="D14" s="18" t="s">
        <v>64</v>
      </c>
      <c r="E14" s="18" t="s">
        <v>64</v>
      </c>
      <c r="F14" s="18" t="s">
        <v>64</v>
      </c>
      <c r="G14" s="18" t="s">
        <v>64</v>
      </c>
      <c r="H14" s="3"/>
      <c r="I14" s="11">
        <v>7.1</v>
      </c>
      <c r="J14" s="7">
        <f t="shared" si="0"/>
        <v>5</v>
      </c>
    </row>
    <row r="15" spans="1:10" ht="12.75">
      <c r="A15" s="48"/>
      <c r="B15" s="14" t="s">
        <v>11</v>
      </c>
      <c r="C15" s="18" t="s">
        <v>64</v>
      </c>
      <c r="D15" s="18" t="s">
        <v>64</v>
      </c>
      <c r="E15" s="18" t="s">
        <v>64</v>
      </c>
      <c r="F15" s="18" t="s">
        <v>64</v>
      </c>
      <c r="G15" s="18" t="s">
        <v>64</v>
      </c>
      <c r="H15" s="3"/>
      <c r="I15" s="11">
        <v>7.2</v>
      </c>
      <c r="J15" s="7">
        <f t="shared" si="0"/>
        <v>5</v>
      </c>
    </row>
    <row r="16" spans="1:10" ht="12.75">
      <c r="A16" s="48"/>
      <c r="B16" s="14" t="s">
        <v>12</v>
      </c>
      <c r="C16" s="18" t="s">
        <v>64</v>
      </c>
      <c r="D16" s="18" t="s">
        <v>64</v>
      </c>
      <c r="E16" s="18" t="s">
        <v>64</v>
      </c>
      <c r="F16" s="18" t="s">
        <v>64</v>
      </c>
      <c r="G16" s="18" t="s">
        <v>64</v>
      </c>
      <c r="H16" s="3"/>
      <c r="I16" s="11">
        <v>8.1</v>
      </c>
      <c r="J16" s="7">
        <f t="shared" si="0"/>
        <v>5</v>
      </c>
    </row>
    <row r="17" spans="1:10" ht="12.75">
      <c r="A17" s="48"/>
      <c r="B17" s="14" t="s">
        <v>13</v>
      </c>
      <c r="C17" s="18" t="s">
        <v>64</v>
      </c>
      <c r="D17" s="18" t="s">
        <v>64</v>
      </c>
      <c r="E17" s="18" t="s">
        <v>64</v>
      </c>
      <c r="F17" s="18" t="s">
        <v>64</v>
      </c>
      <c r="G17" s="18" t="s">
        <v>64</v>
      </c>
      <c r="H17" s="3"/>
      <c r="I17" s="11">
        <v>8.2</v>
      </c>
      <c r="J17" s="7">
        <f t="shared" si="0"/>
        <v>5</v>
      </c>
    </row>
    <row r="18" spans="1:10" ht="12.75">
      <c r="A18" s="48"/>
      <c r="B18" s="14" t="s">
        <v>14</v>
      </c>
      <c r="C18" s="18" t="s">
        <v>64</v>
      </c>
      <c r="D18" s="18" t="s">
        <v>64</v>
      </c>
      <c r="E18" s="18" t="s">
        <v>64</v>
      </c>
      <c r="F18" s="18" t="s">
        <v>64</v>
      </c>
      <c r="G18" s="18" t="s">
        <v>64</v>
      </c>
      <c r="H18" s="3"/>
      <c r="I18" s="11">
        <v>9.1</v>
      </c>
      <c r="J18" s="7">
        <f t="shared" si="0"/>
        <v>5</v>
      </c>
    </row>
    <row r="19" spans="1:10" ht="12.75">
      <c r="A19" s="48"/>
      <c r="B19" s="14" t="s">
        <v>15</v>
      </c>
      <c r="C19" s="18" t="s">
        <v>64</v>
      </c>
      <c r="D19" s="18" t="s">
        <v>64</v>
      </c>
      <c r="E19" s="18" t="s">
        <v>64</v>
      </c>
      <c r="F19" s="18" t="s">
        <v>64</v>
      </c>
      <c r="G19" s="18" t="s">
        <v>64</v>
      </c>
      <c r="H19" s="3"/>
      <c r="I19" s="11">
        <v>9.2</v>
      </c>
      <c r="J19" s="7">
        <f t="shared" si="0"/>
        <v>5</v>
      </c>
    </row>
    <row r="20" spans="1:10" ht="12.75">
      <c r="A20" s="48"/>
      <c r="B20" s="14" t="s">
        <v>16</v>
      </c>
      <c r="C20" s="18" t="s">
        <v>64</v>
      </c>
      <c r="D20" s="18" t="s">
        <v>64</v>
      </c>
      <c r="E20" s="18" t="s">
        <v>64</v>
      </c>
      <c r="F20" s="18" t="s">
        <v>64</v>
      </c>
      <c r="G20" s="18" t="s">
        <v>64</v>
      </c>
      <c r="H20" s="3"/>
      <c r="I20" s="11">
        <v>9.3</v>
      </c>
      <c r="J20" s="7">
        <f t="shared" si="0"/>
        <v>5</v>
      </c>
    </row>
    <row r="21" spans="1:10" ht="12.75">
      <c r="A21" s="48"/>
      <c r="B21" s="14" t="s">
        <v>17</v>
      </c>
      <c r="C21" s="18" t="s">
        <v>64</v>
      </c>
      <c r="D21" s="18" t="s">
        <v>64</v>
      </c>
      <c r="E21" s="18" t="s">
        <v>64</v>
      </c>
      <c r="F21" s="18" t="s">
        <v>64</v>
      </c>
      <c r="G21" s="18" t="s">
        <v>64</v>
      </c>
      <c r="H21" s="3"/>
      <c r="I21" s="11">
        <v>9.4</v>
      </c>
      <c r="J21" s="7">
        <f t="shared" si="0"/>
        <v>5</v>
      </c>
    </row>
    <row r="22" spans="1:10" ht="12.75">
      <c r="A22" s="48"/>
      <c r="B22" s="14" t="s">
        <v>18</v>
      </c>
      <c r="C22" s="18" t="s">
        <v>64</v>
      </c>
      <c r="D22" s="18" t="s">
        <v>64</v>
      </c>
      <c r="E22" s="18" t="s">
        <v>64</v>
      </c>
      <c r="F22" s="18" t="s">
        <v>64</v>
      </c>
      <c r="G22" s="18" t="s">
        <v>64</v>
      </c>
      <c r="H22" s="3"/>
      <c r="I22" s="11">
        <v>9.5</v>
      </c>
      <c r="J22" s="7">
        <f t="shared" si="0"/>
        <v>5</v>
      </c>
    </row>
    <row r="23" spans="1:10" ht="12.75">
      <c r="A23" s="48"/>
      <c r="B23" s="14" t="s">
        <v>19</v>
      </c>
      <c r="C23" s="18" t="s">
        <v>64</v>
      </c>
      <c r="D23" s="18" t="s">
        <v>64</v>
      </c>
      <c r="E23" s="18" t="s">
        <v>64</v>
      </c>
      <c r="F23" s="19" t="s">
        <v>66</v>
      </c>
      <c r="G23" s="18" t="s">
        <v>64</v>
      </c>
      <c r="H23" s="3"/>
      <c r="I23" s="11">
        <v>10.1</v>
      </c>
      <c r="J23" s="7">
        <f t="shared" si="0"/>
        <v>4</v>
      </c>
    </row>
    <row r="24" spans="1:10" ht="12.75">
      <c r="A24" s="48"/>
      <c r="B24" s="15" t="s">
        <v>20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3"/>
      <c r="I24" s="11">
        <v>11.1</v>
      </c>
      <c r="J24" s="7">
        <f t="shared" si="0"/>
        <v>5</v>
      </c>
    </row>
    <row r="25" spans="1:10" ht="12.75">
      <c r="A25" s="48"/>
      <c r="B25" s="14" t="s">
        <v>21</v>
      </c>
      <c r="C25" s="18" t="s">
        <v>64</v>
      </c>
      <c r="D25" s="18" t="s">
        <v>64</v>
      </c>
      <c r="E25" s="18" t="s">
        <v>64</v>
      </c>
      <c r="F25" s="18" t="s">
        <v>64</v>
      </c>
      <c r="G25" s="18" t="s">
        <v>64</v>
      </c>
      <c r="H25" s="3"/>
      <c r="I25" s="11">
        <v>12.1</v>
      </c>
      <c r="J25" s="7">
        <f t="shared" si="0"/>
        <v>5</v>
      </c>
    </row>
    <row r="26" spans="1:10" ht="12.75">
      <c r="A26" s="48"/>
      <c r="B26" s="14" t="s">
        <v>22</v>
      </c>
      <c r="C26" s="18" t="s">
        <v>64</v>
      </c>
      <c r="D26" s="18" t="s">
        <v>64</v>
      </c>
      <c r="E26" s="18" t="s">
        <v>64</v>
      </c>
      <c r="F26" s="18" t="s">
        <v>64</v>
      </c>
      <c r="G26" s="18" t="s">
        <v>64</v>
      </c>
      <c r="H26" s="3"/>
      <c r="I26" s="11">
        <v>13.1</v>
      </c>
      <c r="J26" s="7">
        <f t="shared" si="0"/>
        <v>5</v>
      </c>
    </row>
    <row r="27" spans="1:10" ht="12.75">
      <c r="A27" s="48"/>
      <c r="B27" s="14" t="s">
        <v>23</v>
      </c>
      <c r="C27" s="18" t="s">
        <v>64</v>
      </c>
      <c r="D27" s="22" t="s">
        <v>65</v>
      </c>
      <c r="E27" s="18" t="s">
        <v>64</v>
      </c>
      <c r="F27" s="19" t="s">
        <v>66</v>
      </c>
      <c r="G27" s="18" t="s">
        <v>64</v>
      </c>
      <c r="H27" s="3"/>
      <c r="I27" s="11">
        <v>13.2</v>
      </c>
      <c r="J27" s="7">
        <f t="shared" si="0"/>
        <v>3</v>
      </c>
    </row>
    <row r="28" spans="1:10" ht="12.75">
      <c r="A28" s="48"/>
      <c r="B28" s="14" t="s">
        <v>27</v>
      </c>
      <c r="C28" s="18" t="s">
        <v>64</v>
      </c>
      <c r="D28" s="22" t="s">
        <v>65</v>
      </c>
      <c r="E28" s="18" t="s">
        <v>64</v>
      </c>
      <c r="F28" s="19" t="s">
        <v>66</v>
      </c>
      <c r="G28" s="18" t="s">
        <v>64</v>
      </c>
      <c r="H28" s="3"/>
      <c r="I28" s="11">
        <v>13.4</v>
      </c>
      <c r="J28" s="7">
        <f t="shared" si="0"/>
        <v>3</v>
      </c>
    </row>
    <row r="29" spans="1:12" ht="4.5" customHeight="1">
      <c r="A29" s="1"/>
      <c r="B29" s="2"/>
      <c r="C29" s="20"/>
      <c r="D29" s="20"/>
      <c r="E29" s="20"/>
      <c r="F29" s="20"/>
      <c r="G29" s="20"/>
      <c r="H29" s="4"/>
      <c r="I29" s="9" t="s">
        <v>58</v>
      </c>
      <c r="J29" s="9" t="s">
        <v>55</v>
      </c>
      <c r="K29" s="5"/>
      <c r="L29" s="5"/>
    </row>
    <row r="30" spans="1:10" ht="12.75" customHeight="1">
      <c r="A30" s="48" t="s">
        <v>24</v>
      </c>
      <c r="B30" s="14" t="s">
        <v>1</v>
      </c>
      <c r="C30" s="18" t="s">
        <v>64</v>
      </c>
      <c r="D30" s="18" t="s">
        <v>64</v>
      </c>
      <c r="E30" s="18" t="s">
        <v>64</v>
      </c>
      <c r="F30" s="18" t="s">
        <v>64</v>
      </c>
      <c r="G30" s="18" t="s">
        <v>64</v>
      </c>
      <c r="H30" s="3"/>
      <c r="I30" s="11" t="s">
        <v>48</v>
      </c>
      <c r="J30" s="7">
        <f>COUNTIF(C30:G30,"Compliant")</f>
        <v>5</v>
      </c>
    </row>
    <row r="31" spans="1:10" ht="12.75">
      <c r="A31" s="48"/>
      <c r="B31" s="14" t="s">
        <v>2</v>
      </c>
      <c r="C31" s="18" t="s">
        <v>64</v>
      </c>
      <c r="D31" s="18" t="s">
        <v>64</v>
      </c>
      <c r="E31" s="18" t="s">
        <v>64</v>
      </c>
      <c r="F31" s="18" t="s">
        <v>64</v>
      </c>
      <c r="G31" s="18" t="s">
        <v>64</v>
      </c>
      <c r="H31" s="3"/>
      <c r="I31" s="11" t="s">
        <v>49</v>
      </c>
      <c r="J31" s="7">
        <f aca="true" t="shared" si="1" ref="J31:J70">COUNTIF(C31:G31,"Compliant")</f>
        <v>5</v>
      </c>
    </row>
    <row r="32" spans="1:10" ht="12.75">
      <c r="A32" s="48"/>
      <c r="B32" s="14" t="s">
        <v>3</v>
      </c>
      <c r="C32" s="18" t="s">
        <v>64</v>
      </c>
      <c r="D32" s="18" t="s">
        <v>64</v>
      </c>
      <c r="E32" s="18" t="s">
        <v>64</v>
      </c>
      <c r="F32" s="18" t="s">
        <v>64</v>
      </c>
      <c r="G32" s="18" t="s">
        <v>64</v>
      </c>
      <c r="H32" s="3"/>
      <c r="I32" s="11" t="s">
        <v>50</v>
      </c>
      <c r="J32" s="7">
        <f t="shared" si="1"/>
        <v>5</v>
      </c>
    </row>
    <row r="33" spans="1:10" ht="12.75">
      <c r="A33" s="48"/>
      <c r="B33" s="14" t="s">
        <v>4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3"/>
      <c r="I33" s="11" t="s">
        <v>51</v>
      </c>
      <c r="J33" s="7">
        <f t="shared" si="1"/>
        <v>5</v>
      </c>
    </row>
    <row r="34" spans="1:10" ht="12.75">
      <c r="A34" s="48"/>
      <c r="B34" s="14" t="s">
        <v>5</v>
      </c>
      <c r="C34" s="18" t="s">
        <v>64</v>
      </c>
      <c r="D34" s="18" t="s">
        <v>64</v>
      </c>
      <c r="E34" s="18" t="s">
        <v>64</v>
      </c>
      <c r="F34" s="18" t="s">
        <v>64</v>
      </c>
      <c r="G34" s="18" t="s">
        <v>64</v>
      </c>
      <c r="H34" s="3"/>
      <c r="I34" s="11" t="s">
        <v>52</v>
      </c>
      <c r="J34" s="7">
        <f t="shared" si="1"/>
        <v>5</v>
      </c>
    </row>
    <row r="35" spans="1:10" ht="12.75">
      <c r="A35" s="48"/>
      <c r="B35" s="14" t="s">
        <v>6</v>
      </c>
      <c r="C35" s="18" t="s">
        <v>64</v>
      </c>
      <c r="D35" s="18" t="s">
        <v>64</v>
      </c>
      <c r="E35" s="18" t="s">
        <v>64</v>
      </c>
      <c r="F35" s="19" t="s">
        <v>66</v>
      </c>
      <c r="G35" s="18" t="s">
        <v>64</v>
      </c>
      <c r="H35" s="3"/>
      <c r="I35" s="11">
        <v>3.2</v>
      </c>
      <c r="J35" s="7">
        <f t="shared" si="1"/>
        <v>4</v>
      </c>
    </row>
    <row r="36" spans="1:10" ht="12.75">
      <c r="A36" s="48"/>
      <c r="B36" s="14" t="s">
        <v>7</v>
      </c>
      <c r="C36" s="18" t="s">
        <v>64</v>
      </c>
      <c r="D36" s="18" t="s">
        <v>64</v>
      </c>
      <c r="E36" s="18" t="s">
        <v>64</v>
      </c>
      <c r="F36" s="18" t="s">
        <v>64</v>
      </c>
      <c r="G36" s="18" t="s">
        <v>64</v>
      </c>
      <c r="H36" s="3"/>
      <c r="I36" s="11">
        <v>4.1</v>
      </c>
      <c r="J36" s="7">
        <f t="shared" si="1"/>
        <v>5</v>
      </c>
    </row>
    <row r="37" spans="1:10" ht="12.75">
      <c r="A37" s="48"/>
      <c r="B37" s="14" t="s">
        <v>8</v>
      </c>
      <c r="C37" s="18" t="s">
        <v>64</v>
      </c>
      <c r="D37" s="18" t="s">
        <v>64</v>
      </c>
      <c r="E37" s="18" t="s">
        <v>64</v>
      </c>
      <c r="F37" s="18" t="s">
        <v>64</v>
      </c>
      <c r="G37" s="18" t="s">
        <v>64</v>
      </c>
      <c r="H37" s="3"/>
      <c r="I37" s="11">
        <v>5.1</v>
      </c>
      <c r="J37" s="7">
        <f t="shared" si="1"/>
        <v>5</v>
      </c>
    </row>
    <row r="38" spans="1:10" ht="12.75">
      <c r="A38" s="48"/>
      <c r="B38" s="14" t="s">
        <v>9</v>
      </c>
      <c r="C38" s="18" t="s">
        <v>64</v>
      </c>
      <c r="D38" s="18" t="s">
        <v>64</v>
      </c>
      <c r="E38" s="18" t="s">
        <v>64</v>
      </c>
      <c r="F38" s="18" t="s">
        <v>64</v>
      </c>
      <c r="G38" s="18" t="s">
        <v>64</v>
      </c>
      <c r="H38" s="3"/>
      <c r="I38" s="11">
        <v>6.1</v>
      </c>
      <c r="J38" s="7">
        <f t="shared" si="1"/>
        <v>5</v>
      </c>
    </row>
    <row r="39" spans="1:10" ht="12.75">
      <c r="A39" s="48"/>
      <c r="B39" s="14" t="s">
        <v>10</v>
      </c>
      <c r="C39" s="18" t="s">
        <v>64</v>
      </c>
      <c r="D39" s="18" t="s">
        <v>64</v>
      </c>
      <c r="E39" s="18" t="s">
        <v>64</v>
      </c>
      <c r="F39" s="18" t="s">
        <v>64</v>
      </c>
      <c r="G39" s="18" t="s">
        <v>64</v>
      </c>
      <c r="H39" s="3"/>
      <c r="I39" s="11">
        <v>7.1</v>
      </c>
      <c r="J39" s="7">
        <f t="shared" si="1"/>
        <v>5</v>
      </c>
    </row>
    <row r="40" spans="1:10" ht="12.75">
      <c r="A40" s="48"/>
      <c r="B40" s="14" t="s">
        <v>11</v>
      </c>
      <c r="C40" s="18" t="s">
        <v>64</v>
      </c>
      <c r="D40" s="18" t="s">
        <v>64</v>
      </c>
      <c r="E40" s="18" t="s">
        <v>64</v>
      </c>
      <c r="F40" s="18" t="s">
        <v>64</v>
      </c>
      <c r="G40" s="18" t="s">
        <v>64</v>
      </c>
      <c r="H40" s="3"/>
      <c r="I40" s="11">
        <v>7.2</v>
      </c>
      <c r="J40" s="7">
        <f t="shared" si="1"/>
        <v>5</v>
      </c>
    </row>
    <row r="41" spans="1:10" ht="12.75">
      <c r="A41" s="48"/>
      <c r="B41" s="14" t="s">
        <v>12</v>
      </c>
      <c r="C41" s="18" t="s">
        <v>64</v>
      </c>
      <c r="D41" s="18" t="s">
        <v>64</v>
      </c>
      <c r="E41" s="18" t="s">
        <v>64</v>
      </c>
      <c r="F41" s="18" t="s">
        <v>64</v>
      </c>
      <c r="G41" s="18" t="s">
        <v>64</v>
      </c>
      <c r="H41" s="3"/>
      <c r="I41" s="11">
        <v>8.1</v>
      </c>
      <c r="J41" s="7">
        <f t="shared" si="1"/>
        <v>5</v>
      </c>
    </row>
    <row r="42" spans="1:10" ht="12.75">
      <c r="A42" s="48"/>
      <c r="B42" s="14" t="s">
        <v>13</v>
      </c>
      <c r="C42" s="18" t="s">
        <v>64</v>
      </c>
      <c r="D42" s="18" t="s">
        <v>64</v>
      </c>
      <c r="E42" s="18" t="s">
        <v>64</v>
      </c>
      <c r="F42" s="18" t="s">
        <v>64</v>
      </c>
      <c r="G42" s="18" t="s">
        <v>64</v>
      </c>
      <c r="H42" s="3"/>
      <c r="I42" s="11">
        <v>8.2</v>
      </c>
      <c r="J42" s="7">
        <f t="shared" si="1"/>
        <v>5</v>
      </c>
    </row>
    <row r="43" spans="1:10" ht="12.75">
      <c r="A43" s="48"/>
      <c r="B43" s="14" t="s">
        <v>14</v>
      </c>
      <c r="C43" s="18" t="s">
        <v>64</v>
      </c>
      <c r="D43" s="18" t="s">
        <v>64</v>
      </c>
      <c r="E43" s="18" t="s">
        <v>64</v>
      </c>
      <c r="F43" s="18" t="s">
        <v>64</v>
      </c>
      <c r="G43" s="18" t="s">
        <v>64</v>
      </c>
      <c r="H43" s="3"/>
      <c r="I43" s="11">
        <v>9.1</v>
      </c>
      <c r="J43" s="7">
        <f t="shared" si="1"/>
        <v>5</v>
      </c>
    </row>
    <row r="44" spans="1:10" ht="12.75">
      <c r="A44" s="48"/>
      <c r="B44" s="14" t="s">
        <v>15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3"/>
      <c r="I44" s="11">
        <v>9.2</v>
      </c>
      <c r="J44" s="7">
        <f t="shared" si="1"/>
        <v>5</v>
      </c>
    </row>
    <row r="45" spans="1:10" ht="12.75">
      <c r="A45" s="48"/>
      <c r="B45" s="14" t="s">
        <v>16</v>
      </c>
      <c r="C45" s="18" t="s">
        <v>64</v>
      </c>
      <c r="D45" s="18" t="s">
        <v>64</v>
      </c>
      <c r="E45" s="18" t="s">
        <v>64</v>
      </c>
      <c r="F45" s="18" t="s">
        <v>64</v>
      </c>
      <c r="G45" s="18" t="s">
        <v>64</v>
      </c>
      <c r="H45" s="3"/>
      <c r="I45" s="11">
        <v>9.3</v>
      </c>
      <c r="J45" s="7">
        <f t="shared" si="1"/>
        <v>5</v>
      </c>
    </row>
    <row r="46" spans="1:10" ht="12.75">
      <c r="A46" s="48"/>
      <c r="B46" s="14" t="s">
        <v>17</v>
      </c>
      <c r="C46" s="18" t="s">
        <v>64</v>
      </c>
      <c r="D46" s="18" t="s">
        <v>64</v>
      </c>
      <c r="E46" s="18" t="s">
        <v>64</v>
      </c>
      <c r="F46" s="18" t="s">
        <v>64</v>
      </c>
      <c r="G46" s="18" t="s">
        <v>64</v>
      </c>
      <c r="H46" s="3"/>
      <c r="I46" s="11">
        <v>9.4</v>
      </c>
      <c r="J46" s="7">
        <f t="shared" si="1"/>
        <v>5</v>
      </c>
    </row>
    <row r="47" spans="1:10" ht="12.75">
      <c r="A47" s="48"/>
      <c r="B47" s="14" t="s">
        <v>18</v>
      </c>
      <c r="C47" s="18" t="s">
        <v>64</v>
      </c>
      <c r="D47" s="18" t="s">
        <v>64</v>
      </c>
      <c r="E47" s="18" t="s">
        <v>64</v>
      </c>
      <c r="F47" s="18" t="s">
        <v>64</v>
      </c>
      <c r="G47" s="18" t="s">
        <v>64</v>
      </c>
      <c r="H47" s="3"/>
      <c r="I47" s="11">
        <v>9.5</v>
      </c>
      <c r="J47" s="7">
        <f t="shared" si="1"/>
        <v>5</v>
      </c>
    </row>
    <row r="48" spans="1:10" ht="12.75">
      <c r="A48" s="48"/>
      <c r="B48" s="14" t="s">
        <v>19</v>
      </c>
      <c r="C48" s="18" t="s">
        <v>64</v>
      </c>
      <c r="D48" s="18" t="s">
        <v>64</v>
      </c>
      <c r="E48" s="18" t="s">
        <v>64</v>
      </c>
      <c r="F48" s="19" t="s">
        <v>66</v>
      </c>
      <c r="G48" s="18" t="s">
        <v>64</v>
      </c>
      <c r="H48" s="3"/>
      <c r="I48" s="11">
        <v>10.1</v>
      </c>
      <c r="J48" s="7">
        <f t="shared" si="1"/>
        <v>4</v>
      </c>
    </row>
    <row r="49" spans="1:10" ht="12.75">
      <c r="A49" s="48"/>
      <c r="B49" s="14" t="s">
        <v>20</v>
      </c>
      <c r="C49" s="18" t="s">
        <v>64</v>
      </c>
      <c r="D49" s="18" t="s">
        <v>64</v>
      </c>
      <c r="E49" s="18" t="s">
        <v>64</v>
      </c>
      <c r="F49" s="18" t="s">
        <v>64</v>
      </c>
      <c r="G49" s="18" t="s">
        <v>64</v>
      </c>
      <c r="H49" s="3"/>
      <c r="I49" s="11">
        <v>11.1</v>
      </c>
      <c r="J49" s="7">
        <f t="shared" si="1"/>
        <v>5</v>
      </c>
    </row>
    <row r="50" spans="1:10" ht="12.75">
      <c r="A50" s="48"/>
      <c r="B50" s="15" t="s">
        <v>44</v>
      </c>
      <c r="C50" s="18" t="s">
        <v>64</v>
      </c>
      <c r="D50" s="18" t="s">
        <v>64</v>
      </c>
      <c r="E50" s="18" t="s">
        <v>64</v>
      </c>
      <c r="F50" s="21" t="s">
        <v>66</v>
      </c>
      <c r="G50" s="18" t="s">
        <v>64</v>
      </c>
      <c r="H50" s="3"/>
      <c r="I50" s="12">
        <v>11.2</v>
      </c>
      <c r="J50" s="7">
        <f t="shared" si="1"/>
        <v>4</v>
      </c>
    </row>
    <row r="51" spans="1:10" ht="12.75">
      <c r="A51" s="48"/>
      <c r="B51" s="14" t="s">
        <v>21</v>
      </c>
      <c r="C51" s="18" t="s">
        <v>64</v>
      </c>
      <c r="D51" s="18" t="s">
        <v>64</v>
      </c>
      <c r="E51" s="18" t="s">
        <v>64</v>
      </c>
      <c r="F51" s="18" t="s">
        <v>64</v>
      </c>
      <c r="G51" s="18" t="s">
        <v>64</v>
      </c>
      <c r="H51" s="3"/>
      <c r="I51" s="11">
        <v>12.1</v>
      </c>
      <c r="J51" s="7">
        <f t="shared" si="1"/>
        <v>5</v>
      </c>
    </row>
    <row r="52" spans="1:10" ht="12.75">
      <c r="A52" s="48"/>
      <c r="B52" s="14" t="s">
        <v>25</v>
      </c>
      <c r="C52" s="18" t="s">
        <v>64</v>
      </c>
      <c r="D52" s="18" t="s">
        <v>64</v>
      </c>
      <c r="E52" s="18" t="s">
        <v>64</v>
      </c>
      <c r="F52" s="18" t="s">
        <v>64</v>
      </c>
      <c r="G52" s="18" t="s">
        <v>64</v>
      </c>
      <c r="H52" s="3"/>
      <c r="I52" s="11">
        <v>12.2</v>
      </c>
      <c r="J52" s="7">
        <f t="shared" si="1"/>
        <v>5</v>
      </c>
    </row>
    <row r="53" spans="1:10" ht="12.75">
      <c r="A53" s="48"/>
      <c r="B53" s="14" t="s">
        <v>22</v>
      </c>
      <c r="C53" s="18" t="s">
        <v>64</v>
      </c>
      <c r="D53" s="18" t="s">
        <v>64</v>
      </c>
      <c r="E53" s="18" t="s">
        <v>64</v>
      </c>
      <c r="F53" s="18" t="s">
        <v>64</v>
      </c>
      <c r="G53" s="18" t="s">
        <v>64</v>
      </c>
      <c r="H53" s="3"/>
      <c r="I53" s="11">
        <v>13.1</v>
      </c>
      <c r="J53" s="7">
        <f t="shared" si="1"/>
        <v>5</v>
      </c>
    </row>
    <row r="54" spans="1:10" ht="12.75">
      <c r="A54" s="48"/>
      <c r="B54" s="14" t="s">
        <v>23</v>
      </c>
      <c r="C54" s="18" t="s">
        <v>64</v>
      </c>
      <c r="D54" s="22" t="s">
        <v>65</v>
      </c>
      <c r="E54" s="18" t="s">
        <v>64</v>
      </c>
      <c r="F54" s="19" t="s">
        <v>66</v>
      </c>
      <c r="G54" s="18" t="s">
        <v>64</v>
      </c>
      <c r="H54" s="3"/>
      <c r="I54" s="11">
        <v>13.2</v>
      </c>
      <c r="J54" s="7">
        <f t="shared" si="1"/>
        <v>3</v>
      </c>
    </row>
    <row r="55" spans="1:10" ht="12.75">
      <c r="A55" s="48"/>
      <c r="B55" s="14" t="s">
        <v>26</v>
      </c>
      <c r="C55" s="18" t="s">
        <v>64</v>
      </c>
      <c r="D55" s="18" t="s">
        <v>64</v>
      </c>
      <c r="E55" s="18" t="s">
        <v>64</v>
      </c>
      <c r="F55" s="18" t="s">
        <v>64</v>
      </c>
      <c r="G55" s="18" t="s">
        <v>64</v>
      </c>
      <c r="H55" s="3"/>
      <c r="I55" s="11">
        <v>13.3</v>
      </c>
      <c r="J55" s="7">
        <f t="shared" si="1"/>
        <v>5</v>
      </c>
    </row>
    <row r="56" spans="1:10" ht="12.75">
      <c r="A56" s="48"/>
      <c r="B56" s="14" t="s">
        <v>27</v>
      </c>
      <c r="C56" s="18" t="s">
        <v>64</v>
      </c>
      <c r="D56" s="18" t="s">
        <v>64</v>
      </c>
      <c r="E56" s="18" t="s">
        <v>64</v>
      </c>
      <c r="F56" s="19" t="s">
        <v>66</v>
      </c>
      <c r="G56" s="18" t="s">
        <v>64</v>
      </c>
      <c r="H56" s="3"/>
      <c r="I56" s="11">
        <v>13.4</v>
      </c>
      <c r="J56" s="7">
        <f t="shared" si="1"/>
        <v>4</v>
      </c>
    </row>
    <row r="57" spans="1:10" ht="12.75">
      <c r="A57" s="48"/>
      <c r="B57" s="14" t="s">
        <v>28</v>
      </c>
      <c r="C57" s="18" t="s">
        <v>64</v>
      </c>
      <c r="D57" s="18" t="s">
        <v>64</v>
      </c>
      <c r="E57" s="18" t="s">
        <v>64</v>
      </c>
      <c r="F57" s="18" t="s">
        <v>64</v>
      </c>
      <c r="G57" s="18" t="s">
        <v>64</v>
      </c>
      <c r="H57" s="3"/>
      <c r="I57" s="11">
        <v>14.1</v>
      </c>
      <c r="J57" s="7">
        <f t="shared" si="1"/>
        <v>5</v>
      </c>
    </row>
    <row r="58" spans="1:10" ht="12.75">
      <c r="A58" s="48"/>
      <c r="B58" s="14" t="s">
        <v>29</v>
      </c>
      <c r="C58" s="18" t="s">
        <v>64</v>
      </c>
      <c r="D58" s="18" t="s">
        <v>64</v>
      </c>
      <c r="E58" s="18" t="s">
        <v>64</v>
      </c>
      <c r="F58" s="19" t="s">
        <v>66</v>
      </c>
      <c r="G58" s="18" t="s">
        <v>64</v>
      </c>
      <c r="H58" s="3"/>
      <c r="I58" s="11">
        <v>14.2</v>
      </c>
      <c r="J58" s="7">
        <f t="shared" si="1"/>
        <v>4</v>
      </c>
    </row>
    <row r="59" spans="1:10" ht="12.75">
      <c r="A59" s="48"/>
      <c r="B59" s="14" t="s">
        <v>30</v>
      </c>
      <c r="C59" s="18" t="s">
        <v>64</v>
      </c>
      <c r="D59" s="18" t="s">
        <v>64</v>
      </c>
      <c r="E59" s="18" t="s">
        <v>64</v>
      </c>
      <c r="F59" s="18" t="s">
        <v>64</v>
      </c>
      <c r="G59" s="18" t="s">
        <v>64</v>
      </c>
      <c r="H59" s="3"/>
      <c r="I59" s="11">
        <v>15.1</v>
      </c>
      <c r="J59" s="7">
        <f t="shared" si="1"/>
        <v>5</v>
      </c>
    </row>
    <row r="60" spans="1:10" ht="12.75">
      <c r="A60" s="48"/>
      <c r="B60" s="14" t="s">
        <v>31</v>
      </c>
      <c r="C60" s="18" t="s">
        <v>64</v>
      </c>
      <c r="D60" s="18" t="s">
        <v>64</v>
      </c>
      <c r="E60" s="18" t="s">
        <v>64</v>
      </c>
      <c r="F60" s="18" t="s">
        <v>64</v>
      </c>
      <c r="G60" s="18" t="s">
        <v>64</v>
      </c>
      <c r="H60" s="3"/>
      <c r="I60" s="11">
        <v>15.2</v>
      </c>
      <c r="J60" s="7">
        <f t="shared" si="1"/>
        <v>5</v>
      </c>
    </row>
    <row r="61" spans="1:10" ht="12.75">
      <c r="A61" s="48"/>
      <c r="B61" s="14" t="s">
        <v>32</v>
      </c>
      <c r="C61" s="18" t="s">
        <v>66</v>
      </c>
      <c r="D61" s="18" t="s">
        <v>64</v>
      </c>
      <c r="E61" s="18" t="s">
        <v>64</v>
      </c>
      <c r="F61" s="18" t="s">
        <v>64</v>
      </c>
      <c r="G61" s="19" t="s">
        <v>66</v>
      </c>
      <c r="H61" s="3"/>
      <c r="I61" s="11">
        <v>15.3</v>
      </c>
      <c r="J61" s="7">
        <f t="shared" si="1"/>
        <v>3</v>
      </c>
    </row>
    <row r="62" spans="1:10" ht="12.75">
      <c r="A62" s="48"/>
      <c r="B62" s="14" t="s">
        <v>33</v>
      </c>
      <c r="C62" s="18" t="s">
        <v>64</v>
      </c>
      <c r="D62" s="18" t="s">
        <v>64</v>
      </c>
      <c r="E62" s="18" t="s">
        <v>64</v>
      </c>
      <c r="F62" s="18" t="s">
        <v>64</v>
      </c>
      <c r="G62" s="18" t="s">
        <v>64</v>
      </c>
      <c r="H62" s="3"/>
      <c r="I62" s="11">
        <v>16.1</v>
      </c>
      <c r="J62" s="7">
        <f t="shared" si="1"/>
        <v>5</v>
      </c>
    </row>
    <row r="63" spans="1:10" ht="12.75">
      <c r="A63" s="48"/>
      <c r="B63" s="14" t="s">
        <v>34</v>
      </c>
      <c r="C63" s="18" t="s">
        <v>64</v>
      </c>
      <c r="D63" s="22" t="s">
        <v>65</v>
      </c>
      <c r="E63" s="18" t="s">
        <v>64</v>
      </c>
      <c r="F63" s="18" t="s">
        <v>64</v>
      </c>
      <c r="G63" s="18" t="s">
        <v>64</v>
      </c>
      <c r="H63" s="3"/>
      <c r="I63" s="11">
        <v>17.1</v>
      </c>
      <c r="J63" s="7">
        <f t="shared" si="1"/>
        <v>4</v>
      </c>
    </row>
    <row r="64" spans="1:10" ht="12.75">
      <c r="A64" s="48"/>
      <c r="B64" s="14" t="s">
        <v>35</v>
      </c>
      <c r="C64" s="18" t="s">
        <v>64</v>
      </c>
      <c r="D64" s="18" t="s">
        <v>64</v>
      </c>
      <c r="E64" s="18" t="s">
        <v>64</v>
      </c>
      <c r="F64" s="18" t="s">
        <v>64</v>
      </c>
      <c r="G64" s="18" t="s">
        <v>64</v>
      </c>
      <c r="H64" s="3"/>
      <c r="I64" s="11">
        <v>18.1</v>
      </c>
      <c r="J64" s="7">
        <f>COUNTIF(C64:G64,"Compliant")</f>
        <v>5</v>
      </c>
    </row>
    <row r="65" spans="1:10" ht="12.75">
      <c r="A65" s="48"/>
      <c r="B65" s="14" t="s">
        <v>71</v>
      </c>
      <c r="C65" s="18" t="s">
        <v>64</v>
      </c>
      <c r="D65" s="18" t="s">
        <v>64</v>
      </c>
      <c r="E65" s="18" t="s">
        <v>64</v>
      </c>
      <c r="F65" s="18" t="s">
        <v>64</v>
      </c>
      <c r="G65" s="18" t="s">
        <v>64</v>
      </c>
      <c r="H65" s="3"/>
      <c r="I65" s="11">
        <v>18.1</v>
      </c>
      <c r="J65" s="7">
        <f t="shared" si="1"/>
        <v>5</v>
      </c>
    </row>
    <row r="66" spans="1:8" ht="4.5" customHeight="1">
      <c r="A66" s="1"/>
      <c r="B66" s="2"/>
      <c r="C66" s="20"/>
      <c r="D66" s="20"/>
      <c r="E66" s="20"/>
      <c r="F66" s="20"/>
      <c r="G66" s="20"/>
      <c r="H66" s="3"/>
    </row>
    <row r="67" spans="1:10" ht="12.75">
      <c r="A67" s="48" t="s">
        <v>41</v>
      </c>
      <c r="B67" s="14" t="s">
        <v>59</v>
      </c>
      <c r="C67" s="18" t="s">
        <v>64</v>
      </c>
      <c r="D67" s="19"/>
      <c r="E67" s="18" t="s">
        <v>64</v>
      </c>
      <c r="F67" s="18" t="s">
        <v>64</v>
      </c>
      <c r="G67" s="18" t="s">
        <v>64</v>
      </c>
      <c r="H67" s="3"/>
      <c r="I67" s="14" t="s">
        <v>59</v>
      </c>
      <c r="J67" s="7">
        <f t="shared" si="1"/>
        <v>4</v>
      </c>
    </row>
    <row r="68" spans="1:10" ht="12.75">
      <c r="A68" s="48"/>
      <c r="B68" s="14" t="s">
        <v>60</v>
      </c>
      <c r="C68" s="18" t="s">
        <v>64</v>
      </c>
      <c r="D68" s="19"/>
      <c r="E68" s="18" t="s">
        <v>64</v>
      </c>
      <c r="F68" s="18" t="s">
        <v>64</v>
      </c>
      <c r="G68" s="18" t="s">
        <v>64</v>
      </c>
      <c r="H68" s="3"/>
      <c r="I68" s="14" t="s">
        <v>60</v>
      </c>
      <c r="J68" s="7">
        <f t="shared" si="1"/>
        <v>4</v>
      </c>
    </row>
    <row r="69" spans="1:10" ht="12.75">
      <c r="A69" s="48"/>
      <c r="B69" s="14" t="s">
        <v>69</v>
      </c>
      <c r="C69" s="18" t="s">
        <v>64</v>
      </c>
      <c r="D69" s="19"/>
      <c r="E69" s="18" t="s">
        <v>64</v>
      </c>
      <c r="F69" s="18" t="s">
        <v>64</v>
      </c>
      <c r="G69" s="18" t="s">
        <v>64</v>
      </c>
      <c r="H69" s="3"/>
      <c r="I69" s="14" t="s">
        <v>69</v>
      </c>
      <c r="J69" s="7">
        <f t="shared" si="1"/>
        <v>4</v>
      </c>
    </row>
    <row r="70" spans="1:10" ht="12.75">
      <c r="A70" s="49"/>
      <c r="B70" s="16" t="s">
        <v>70</v>
      </c>
      <c r="C70" s="18" t="s">
        <v>64</v>
      </c>
      <c r="D70" s="22"/>
      <c r="E70" s="22" t="s">
        <v>72</v>
      </c>
      <c r="F70" s="18" t="s">
        <v>64</v>
      </c>
      <c r="G70" s="18" t="s">
        <v>64</v>
      </c>
      <c r="H70" s="3"/>
      <c r="I70" s="14" t="s">
        <v>70</v>
      </c>
      <c r="J70" s="7">
        <f t="shared" si="1"/>
        <v>3</v>
      </c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2:7" ht="28.5" customHeight="1">
      <c r="B74" s="8" t="s">
        <v>53</v>
      </c>
      <c r="C74" s="17" t="str">
        <f>C4</f>
        <v>Cryptsoft C</v>
      </c>
      <c r="D74" s="17" t="str">
        <f>D4</f>
        <v>Cryptsoft J</v>
      </c>
      <c r="E74" s="17" t="str">
        <f>E4</f>
        <v>IBM Development</v>
      </c>
      <c r="F74" s="17" t="str">
        <f>F4</f>
        <v>Quintessence Labs</v>
      </c>
      <c r="G74" s="17" t="str">
        <f>G4</f>
        <v>Thales</v>
      </c>
    </row>
    <row r="75" spans="1:7" ht="12.75">
      <c r="A75" s="7"/>
      <c r="B75" s="8" t="s">
        <v>45</v>
      </c>
      <c r="C75" s="25">
        <f>COUNTIF(C5:C28,"Compliant")</f>
        <v>24</v>
      </c>
      <c r="D75" s="25">
        <f>COUNTIF(D5:D28,"Compliant")</f>
        <v>22</v>
      </c>
      <c r="E75" s="25">
        <f>COUNTIF(E5:E28,"Compliant")</f>
        <v>24</v>
      </c>
      <c r="F75" s="25">
        <f>COUNTIF(F5:F28,"Compliant")</f>
        <v>20</v>
      </c>
      <c r="G75" s="25">
        <f>COUNTIF(G5:G28,"Compliant")</f>
        <v>24</v>
      </c>
    </row>
    <row r="76" spans="1:7" ht="12.75">
      <c r="A76" s="7"/>
      <c r="B76" s="8" t="s">
        <v>73</v>
      </c>
      <c r="C76" s="25">
        <f>COUNTIF(C67:C70,"Compliant")</f>
        <v>4</v>
      </c>
      <c r="D76" s="25">
        <f>COUNTIF(D67:D70,"Compliant")</f>
        <v>0</v>
      </c>
      <c r="E76" s="25">
        <f>COUNTIF(E67:E70,"Compliant")+1</f>
        <v>4</v>
      </c>
      <c r="F76" s="25">
        <f>COUNTIF(F67:F70,"Compliant")</f>
        <v>4</v>
      </c>
      <c r="G76" s="25">
        <f>COUNTIF(G67:G70,"Compliant")</f>
        <v>4</v>
      </c>
    </row>
    <row r="77" spans="2:7" ht="12.75">
      <c r="B77" s="8" t="s">
        <v>46</v>
      </c>
      <c r="C77" s="25">
        <f>COUNTIF(C30:C65,"Compliant")</f>
        <v>35</v>
      </c>
      <c r="D77" s="25">
        <f>COUNTIF(D30:D65,"Compliant")</f>
        <v>34</v>
      </c>
      <c r="E77" s="25">
        <f>COUNTIF(E30:E65,"Compliant")</f>
        <v>36</v>
      </c>
      <c r="F77" s="25">
        <f>COUNTIF(F30:F65,"Compliant")</f>
        <v>30</v>
      </c>
      <c r="G77" s="25">
        <f>COUNTIF(G30:G65,"Compliant")</f>
        <v>35</v>
      </c>
    </row>
    <row r="80" ht="12.75">
      <c r="B80" s="24" t="s">
        <v>63</v>
      </c>
    </row>
    <row r="81" ht="12.75">
      <c r="B81" t="s">
        <v>64</v>
      </c>
    </row>
    <row r="82" ht="12.75">
      <c r="B82" t="s">
        <v>65</v>
      </c>
    </row>
    <row r="83" ht="12.75">
      <c r="B83" t="s">
        <v>66</v>
      </c>
    </row>
    <row r="84" ht="12.75">
      <c r="B84" s="7" t="s">
        <v>72</v>
      </c>
    </row>
  </sheetData>
  <sheetProtection/>
  <mergeCells count="5">
    <mergeCell ref="A5:A28"/>
    <mergeCell ref="A30:A65"/>
    <mergeCell ref="A67:A70"/>
    <mergeCell ref="A1:G1"/>
    <mergeCell ref="A3:G3"/>
  </mergeCells>
  <conditionalFormatting sqref="K29:L29 F10 C29:E29 G29 C66:G66 D67:D70 F23 F27:F29">
    <cfRule type="cellIs" priority="142" dxfId="1" operator="equal" stopIfTrue="1">
      <formula>"Compliant"</formula>
    </cfRule>
    <cfRule type="cellIs" priority="143" dxfId="0" operator="equal" stopIfTrue="1">
      <formula>"Non-Compliant"</formula>
    </cfRule>
  </conditionalFormatting>
  <conditionalFormatting sqref="H29">
    <cfRule type="cellIs" priority="137" dxfId="1" operator="equal" stopIfTrue="1">
      <formula>"Y"</formula>
    </cfRule>
    <cfRule type="cellIs" priority="138" dxfId="0" operator="equal" stopIfTrue="1">
      <formula>"N"</formula>
    </cfRule>
  </conditionalFormatting>
  <conditionalFormatting sqref="F35 G61 F48 F50">
    <cfRule type="cellIs" priority="135" dxfId="1" operator="equal" stopIfTrue="1">
      <formula>"Compliant"</formula>
    </cfRule>
    <cfRule type="cellIs" priority="136" dxfId="0" operator="equal" stopIfTrue="1">
      <formula>"Non-Compliant"</formula>
    </cfRule>
  </conditionalFormatting>
  <conditionalFormatting sqref="F54 F56 F58">
    <cfRule type="cellIs" priority="133" dxfId="1" operator="equal" stopIfTrue="1">
      <formula>"Compliant"</formula>
    </cfRule>
    <cfRule type="cellIs" priority="134" dxfId="0" operator="equal" stopIfTrue="1">
      <formula>"Non-Compliant"</formula>
    </cfRule>
  </conditionalFormatting>
  <conditionalFormatting sqref="C5:C28">
    <cfRule type="cellIs" priority="129" dxfId="1" operator="equal" stopIfTrue="1">
      <formula>"Y"</formula>
    </cfRule>
    <cfRule type="cellIs" priority="130" dxfId="0" operator="equal" stopIfTrue="1">
      <formula>"N"</formula>
    </cfRule>
  </conditionalFormatting>
  <conditionalFormatting sqref="C5:C28">
    <cfRule type="cellIs" priority="128" dxfId="5" operator="equal" stopIfTrue="1">
      <formula>"Compliant"</formula>
    </cfRule>
  </conditionalFormatting>
  <conditionalFormatting sqref="C5:C28">
    <cfRule type="cellIs" priority="127" dxfId="4" operator="equal" stopIfTrue="1">
      <formula>"Non-Compliant"</formula>
    </cfRule>
  </conditionalFormatting>
  <conditionalFormatting sqref="C30:C60 C62:C65">
    <cfRule type="cellIs" priority="125" dxfId="1" operator="equal" stopIfTrue="1">
      <formula>"Y"</formula>
    </cfRule>
    <cfRule type="cellIs" priority="126" dxfId="0" operator="equal" stopIfTrue="1">
      <formula>"N"</formula>
    </cfRule>
  </conditionalFormatting>
  <conditionalFormatting sqref="C30:C60 C62:C65">
    <cfRule type="cellIs" priority="124" dxfId="5" operator="equal" stopIfTrue="1">
      <formula>"Compliant"</formula>
    </cfRule>
  </conditionalFormatting>
  <conditionalFormatting sqref="C30:C60 C62:C65">
    <cfRule type="cellIs" priority="123" dxfId="4" operator="equal" stopIfTrue="1">
      <formula>"Non-Compliant"</formula>
    </cfRule>
  </conditionalFormatting>
  <conditionalFormatting sqref="C61">
    <cfRule type="cellIs" priority="121" dxfId="1" operator="equal" stopIfTrue="1">
      <formula>"Compliant"</formula>
    </cfRule>
    <cfRule type="cellIs" priority="122" dxfId="0" operator="equal" stopIfTrue="1">
      <formula>"Non-Compliant"</formula>
    </cfRule>
  </conditionalFormatting>
  <conditionalFormatting sqref="C67:C70">
    <cfRule type="cellIs" priority="119" dxfId="1" operator="equal" stopIfTrue="1">
      <formula>"Y"</formula>
    </cfRule>
    <cfRule type="cellIs" priority="120" dxfId="0" operator="equal" stopIfTrue="1">
      <formula>"N"</formula>
    </cfRule>
  </conditionalFormatting>
  <conditionalFormatting sqref="C67:C70">
    <cfRule type="cellIs" priority="118" dxfId="5" operator="equal" stopIfTrue="1">
      <formula>"Compliant"</formula>
    </cfRule>
  </conditionalFormatting>
  <conditionalFormatting sqref="C67:C70">
    <cfRule type="cellIs" priority="117" dxfId="4" operator="equal" stopIfTrue="1">
      <formula>"Non-Compliant"</formula>
    </cfRule>
  </conditionalFormatting>
  <conditionalFormatting sqref="E67:E69">
    <cfRule type="cellIs" priority="115" dxfId="1" operator="equal" stopIfTrue="1">
      <formula>"Y"</formula>
    </cfRule>
    <cfRule type="cellIs" priority="116" dxfId="0" operator="equal" stopIfTrue="1">
      <formula>"N"</formula>
    </cfRule>
  </conditionalFormatting>
  <conditionalFormatting sqref="E67:E69">
    <cfRule type="cellIs" priority="114" dxfId="5" operator="equal" stopIfTrue="1">
      <formula>"Compliant"</formula>
    </cfRule>
  </conditionalFormatting>
  <conditionalFormatting sqref="E67:E69">
    <cfRule type="cellIs" priority="113" dxfId="4" operator="equal" stopIfTrue="1">
      <formula>"Non-Compliant"</formula>
    </cfRule>
  </conditionalFormatting>
  <conditionalFormatting sqref="F67:F70">
    <cfRule type="cellIs" priority="111" dxfId="1" operator="equal" stopIfTrue="1">
      <formula>"Y"</formula>
    </cfRule>
    <cfRule type="cellIs" priority="112" dxfId="0" operator="equal" stopIfTrue="1">
      <formula>"N"</formula>
    </cfRule>
  </conditionalFormatting>
  <conditionalFormatting sqref="F67:F70">
    <cfRule type="cellIs" priority="110" dxfId="5" operator="equal" stopIfTrue="1">
      <formula>"Compliant"</formula>
    </cfRule>
  </conditionalFormatting>
  <conditionalFormatting sqref="F67:F70">
    <cfRule type="cellIs" priority="109" dxfId="4" operator="equal" stopIfTrue="1">
      <formula>"Non-Compliant"</formula>
    </cfRule>
  </conditionalFormatting>
  <conditionalFormatting sqref="G67:G70">
    <cfRule type="cellIs" priority="107" dxfId="1" operator="equal" stopIfTrue="1">
      <formula>"Y"</formula>
    </cfRule>
    <cfRule type="cellIs" priority="108" dxfId="0" operator="equal" stopIfTrue="1">
      <formula>"N"</formula>
    </cfRule>
  </conditionalFormatting>
  <conditionalFormatting sqref="G67:G70">
    <cfRule type="cellIs" priority="106" dxfId="5" operator="equal" stopIfTrue="1">
      <formula>"Compliant"</formula>
    </cfRule>
  </conditionalFormatting>
  <conditionalFormatting sqref="G67:G70">
    <cfRule type="cellIs" priority="105" dxfId="4" operator="equal" stopIfTrue="1">
      <formula>"Non-Compliant"</formula>
    </cfRule>
  </conditionalFormatting>
  <conditionalFormatting sqref="G5:G28">
    <cfRule type="cellIs" priority="101" dxfId="1" operator="equal" stopIfTrue="1">
      <formula>"Y"</formula>
    </cfRule>
    <cfRule type="cellIs" priority="102" dxfId="0" operator="equal" stopIfTrue="1">
      <formula>"N"</formula>
    </cfRule>
  </conditionalFormatting>
  <conditionalFormatting sqref="G5:G28">
    <cfRule type="cellIs" priority="100" dxfId="5" operator="equal" stopIfTrue="1">
      <formula>"Compliant"</formula>
    </cfRule>
  </conditionalFormatting>
  <conditionalFormatting sqref="G5:G28">
    <cfRule type="cellIs" priority="99" dxfId="4" operator="equal" stopIfTrue="1">
      <formula>"Non-Compliant"</formula>
    </cfRule>
  </conditionalFormatting>
  <conditionalFormatting sqref="G30:G60">
    <cfRule type="cellIs" priority="97" dxfId="1" operator="equal" stopIfTrue="1">
      <formula>"Y"</formula>
    </cfRule>
    <cfRule type="cellIs" priority="98" dxfId="0" operator="equal" stopIfTrue="1">
      <formula>"N"</formula>
    </cfRule>
  </conditionalFormatting>
  <conditionalFormatting sqref="G30:G60">
    <cfRule type="cellIs" priority="96" dxfId="5" operator="equal" stopIfTrue="1">
      <formula>"Compliant"</formula>
    </cfRule>
  </conditionalFormatting>
  <conditionalFormatting sqref="G30:G60">
    <cfRule type="cellIs" priority="95" dxfId="4" operator="equal" stopIfTrue="1">
      <formula>"Non-Compliant"</formula>
    </cfRule>
  </conditionalFormatting>
  <conditionalFormatting sqref="G62:G65">
    <cfRule type="cellIs" priority="93" dxfId="1" operator="equal" stopIfTrue="1">
      <formula>"Y"</formula>
    </cfRule>
    <cfRule type="cellIs" priority="94" dxfId="0" operator="equal" stopIfTrue="1">
      <formula>"N"</formula>
    </cfRule>
  </conditionalFormatting>
  <conditionalFormatting sqref="G62:G65">
    <cfRule type="cellIs" priority="92" dxfId="5" operator="equal" stopIfTrue="1">
      <formula>"Compliant"</formula>
    </cfRule>
  </conditionalFormatting>
  <conditionalFormatting sqref="G62:G65">
    <cfRule type="cellIs" priority="91" dxfId="4" operator="equal" stopIfTrue="1">
      <formula>"Non-Compliant"</formula>
    </cfRule>
  </conditionalFormatting>
  <conditionalFormatting sqref="D63">
    <cfRule type="cellIs" priority="88" dxfId="5" operator="equal" stopIfTrue="1">
      <formula>"Compliant"</formula>
    </cfRule>
  </conditionalFormatting>
  <conditionalFormatting sqref="D63">
    <cfRule type="cellIs" priority="87" dxfId="4" operator="equal" stopIfTrue="1">
      <formula>"Non-Compliant"</formula>
    </cfRule>
  </conditionalFormatting>
  <conditionalFormatting sqref="D54">
    <cfRule type="cellIs" priority="84" dxfId="5" operator="equal" stopIfTrue="1">
      <formula>"Compliant"</formula>
    </cfRule>
  </conditionalFormatting>
  <conditionalFormatting sqref="D54">
    <cfRule type="cellIs" priority="83" dxfId="4" operator="equal" stopIfTrue="1">
      <formula>"Non-Compliant"</formula>
    </cfRule>
  </conditionalFormatting>
  <conditionalFormatting sqref="D27">
    <cfRule type="cellIs" priority="82" dxfId="5" operator="equal" stopIfTrue="1">
      <formula>"Compliant"</formula>
    </cfRule>
  </conditionalFormatting>
  <conditionalFormatting sqref="D27">
    <cfRule type="cellIs" priority="81" dxfId="4" operator="equal" stopIfTrue="1">
      <formula>"Non-Compliant"</formula>
    </cfRule>
  </conditionalFormatting>
  <conditionalFormatting sqref="D28">
    <cfRule type="cellIs" priority="80" dxfId="5" operator="equal" stopIfTrue="1">
      <formula>"Compliant"</formula>
    </cfRule>
  </conditionalFormatting>
  <conditionalFormatting sqref="D28">
    <cfRule type="cellIs" priority="79" dxfId="4" operator="equal" stopIfTrue="1">
      <formula>"Non-Compliant"</formula>
    </cfRule>
  </conditionalFormatting>
  <conditionalFormatting sqref="D53">
    <cfRule type="cellIs" priority="77" dxfId="1" operator="equal" stopIfTrue="1">
      <formula>"Y"</formula>
    </cfRule>
    <cfRule type="cellIs" priority="78" dxfId="0" operator="equal" stopIfTrue="1">
      <formula>"N"</formula>
    </cfRule>
  </conditionalFormatting>
  <conditionalFormatting sqref="D53">
    <cfRule type="cellIs" priority="76" dxfId="5" operator="equal" stopIfTrue="1">
      <formula>"Compliant"</formula>
    </cfRule>
  </conditionalFormatting>
  <conditionalFormatting sqref="D53">
    <cfRule type="cellIs" priority="75" dxfId="4" operator="equal" stopIfTrue="1">
      <formula>"Non-Compliant"</formula>
    </cfRule>
  </conditionalFormatting>
  <conditionalFormatting sqref="D55">
    <cfRule type="cellIs" priority="73" dxfId="1" operator="equal" stopIfTrue="1">
      <formula>"Y"</formula>
    </cfRule>
    <cfRule type="cellIs" priority="74" dxfId="0" operator="equal" stopIfTrue="1">
      <formula>"N"</formula>
    </cfRule>
  </conditionalFormatting>
  <conditionalFormatting sqref="D55">
    <cfRule type="cellIs" priority="72" dxfId="5" operator="equal" stopIfTrue="1">
      <formula>"Compliant"</formula>
    </cfRule>
  </conditionalFormatting>
  <conditionalFormatting sqref="D55">
    <cfRule type="cellIs" priority="71" dxfId="4" operator="equal" stopIfTrue="1">
      <formula>"Non-Compliant"</formula>
    </cfRule>
  </conditionalFormatting>
  <conditionalFormatting sqref="D5:D26">
    <cfRule type="cellIs" priority="69" dxfId="1" operator="equal" stopIfTrue="1">
      <formula>"Y"</formula>
    </cfRule>
    <cfRule type="cellIs" priority="70" dxfId="0" operator="equal" stopIfTrue="1">
      <formula>"N"</formula>
    </cfRule>
  </conditionalFormatting>
  <conditionalFormatting sqref="D5:D26">
    <cfRule type="cellIs" priority="68" dxfId="5" operator="equal" stopIfTrue="1">
      <formula>"Compliant"</formula>
    </cfRule>
  </conditionalFormatting>
  <conditionalFormatting sqref="D5:D26">
    <cfRule type="cellIs" priority="67" dxfId="4" operator="equal" stopIfTrue="1">
      <formula>"Non-Compliant"</formula>
    </cfRule>
  </conditionalFormatting>
  <conditionalFormatting sqref="D30:D52">
    <cfRule type="cellIs" priority="65" dxfId="1" operator="equal" stopIfTrue="1">
      <formula>"Y"</formula>
    </cfRule>
    <cfRule type="cellIs" priority="66" dxfId="0" operator="equal" stopIfTrue="1">
      <formula>"N"</formula>
    </cfRule>
  </conditionalFormatting>
  <conditionalFormatting sqref="D30:D52">
    <cfRule type="cellIs" priority="64" dxfId="5" operator="equal" stopIfTrue="1">
      <formula>"Compliant"</formula>
    </cfRule>
  </conditionalFormatting>
  <conditionalFormatting sqref="D30:D52">
    <cfRule type="cellIs" priority="63" dxfId="4" operator="equal" stopIfTrue="1">
      <formula>"Non-Compliant"</formula>
    </cfRule>
  </conditionalFormatting>
  <conditionalFormatting sqref="D56:D62">
    <cfRule type="cellIs" priority="61" dxfId="1" operator="equal" stopIfTrue="1">
      <formula>"Y"</formula>
    </cfRule>
    <cfRule type="cellIs" priority="62" dxfId="0" operator="equal" stopIfTrue="1">
      <formula>"N"</formula>
    </cfRule>
  </conditionalFormatting>
  <conditionalFormatting sqref="D56:D62">
    <cfRule type="cellIs" priority="60" dxfId="5" operator="equal" stopIfTrue="1">
      <formula>"Compliant"</formula>
    </cfRule>
  </conditionalFormatting>
  <conditionalFormatting sqref="D56:D62">
    <cfRule type="cellIs" priority="59" dxfId="4" operator="equal" stopIfTrue="1">
      <formula>"Non-Compliant"</formula>
    </cfRule>
  </conditionalFormatting>
  <conditionalFormatting sqref="D64:D65">
    <cfRule type="cellIs" priority="57" dxfId="1" operator="equal" stopIfTrue="1">
      <formula>"Y"</formula>
    </cfRule>
    <cfRule type="cellIs" priority="58" dxfId="0" operator="equal" stopIfTrue="1">
      <formula>"N"</formula>
    </cfRule>
  </conditionalFormatting>
  <conditionalFormatting sqref="D64:D65">
    <cfRule type="cellIs" priority="56" dxfId="5" operator="equal" stopIfTrue="1">
      <formula>"Compliant"</formula>
    </cfRule>
  </conditionalFormatting>
  <conditionalFormatting sqref="D64:D65">
    <cfRule type="cellIs" priority="55" dxfId="4" operator="equal" stopIfTrue="1">
      <formula>"Non-Compliant"</formula>
    </cfRule>
  </conditionalFormatting>
  <conditionalFormatting sqref="E5:E28">
    <cfRule type="cellIs" priority="53" dxfId="1" operator="equal" stopIfTrue="1">
      <formula>"Y"</formula>
    </cfRule>
    <cfRule type="cellIs" priority="54" dxfId="0" operator="equal" stopIfTrue="1">
      <formula>"N"</formula>
    </cfRule>
  </conditionalFormatting>
  <conditionalFormatting sqref="E5:E28">
    <cfRule type="cellIs" priority="52" dxfId="5" operator="equal" stopIfTrue="1">
      <formula>"Compliant"</formula>
    </cfRule>
  </conditionalFormatting>
  <conditionalFormatting sqref="E5:E28">
    <cfRule type="cellIs" priority="51" dxfId="4" operator="equal" stopIfTrue="1">
      <formula>"Non-Compliant"</formula>
    </cfRule>
  </conditionalFormatting>
  <conditionalFormatting sqref="E31:E65">
    <cfRule type="cellIs" priority="49" dxfId="1" operator="equal" stopIfTrue="1">
      <formula>"Y"</formula>
    </cfRule>
    <cfRule type="cellIs" priority="50" dxfId="0" operator="equal" stopIfTrue="1">
      <formula>"N"</formula>
    </cfRule>
  </conditionalFormatting>
  <conditionalFormatting sqref="E31:E65">
    <cfRule type="cellIs" priority="48" dxfId="5" operator="equal" stopIfTrue="1">
      <formula>"Compliant"</formula>
    </cfRule>
  </conditionalFormatting>
  <conditionalFormatting sqref="E31:E65">
    <cfRule type="cellIs" priority="47" dxfId="4" operator="equal" stopIfTrue="1">
      <formula>"Non-Compliant"</formula>
    </cfRule>
  </conditionalFormatting>
  <conditionalFormatting sqref="F5:F9">
    <cfRule type="cellIs" priority="45" dxfId="1" operator="equal" stopIfTrue="1">
      <formula>"Y"</formula>
    </cfRule>
    <cfRule type="cellIs" priority="46" dxfId="0" operator="equal" stopIfTrue="1">
      <formula>"N"</formula>
    </cfRule>
  </conditionalFormatting>
  <conditionalFormatting sqref="F5:F9">
    <cfRule type="cellIs" priority="44" dxfId="5" operator="equal" stopIfTrue="1">
      <formula>"Compliant"</formula>
    </cfRule>
  </conditionalFormatting>
  <conditionalFormatting sqref="F5:F9">
    <cfRule type="cellIs" priority="43" dxfId="4" operator="equal" stopIfTrue="1">
      <formula>"Non-Compliant"</formula>
    </cfRule>
  </conditionalFormatting>
  <conditionalFormatting sqref="F11:F22">
    <cfRule type="cellIs" priority="41" dxfId="1" operator="equal" stopIfTrue="1">
      <formula>"Y"</formula>
    </cfRule>
    <cfRule type="cellIs" priority="42" dxfId="0" operator="equal" stopIfTrue="1">
      <formula>"N"</formula>
    </cfRule>
  </conditionalFormatting>
  <conditionalFormatting sqref="F11:F22">
    <cfRule type="cellIs" priority="40" dxfId="5" operator="equal" stopIfTrue="1">
      <formula>"Compliant"</formula>
    </cfRule>
  </conditionalFormatting>
  <conditionalFormatting sqref="F11:F22">
    <cfRule type="cellIs" priority="39" dxfId="4" operator="equal" stopIfTrue="1">
      <formula>"Non-Compliant"</formula>
    </cfRule>
  </conditionalFormatting>
  <conditionalFormatting sqref="F24:F26">
    <cfRule type="cellIs" priority="37" dxfId="1" operator="equal" stopIfTrue="1">
      <formula>"Y"</formula>
    </cfRule>
    <cfRule type="cellIs" priority="38" dxfId="0" operator="equal" stopIfTrue="1">
      <formula>"N"</formula>
    </cfRule>
  </conditionalFormatting>
  <conditionalFormatting sqref="F24:F26">
    <cfRule type="cellIs" priority="36" dxfId="5" operator="equal" stopIfTrue="1">
      <formula>"Compliant"</formula>
    </cfRule>
  </conditionalFormatting>
  <conditionalFormatting sqref="F24:F26">
    <cfRule type="cellIs" priority="35" dxfId="4" operator="equal" stopIfTrue="1">
      <formula>"Non-Compliant"</formula>
    </cfRule>
  </conditionalFormatting>
  <conditionalFormatting sqref="F30:F34">
    <cfRule type="cellIs" priority="33" dxfId="1" operator="equal" stopIfTrue="1">
      <formula>"Y"</formula>
    </cfRule>
    <cfRule type="cellIs" priority="34" dxfId="0" operator="equal" stopIfTrue="1">
      <formula>"N"</formula>
    </cfRule>
  </conditionalFormatting>
  <conditionalFormatting sqref="F30:F34">
    <cfRule type="cellIs" priority="32" dxfId="5" operator="equal" stopIfTrue="1">
      <formula>"Compliant"</formula>
    </cfRule>
  </conditionalFormatting>
  <conditionalFormatting sqref="F30:F34">
    <cfRule type="cellIs" priority="31" dxfId="4" operator="equal" stopIfTrue="1">
      <formula>"Non-Compliant"</formula>
    </cfRule>
  </conditionalFormatting>
  <conditionalFormatting sqref="E30">
    <cfRule type="cellIs" priority="29" dxfId="1" operator="equal" stopIfTrue="1">
      <formula>"Y"</formula>
    </cfRule>
    <cfRule type="cellIs" priority="30" dxfId="0" operator="equal" stopIfTrue="1">
      <formula>"N"</formula>
    </cfRule>
  </conditionalFormatting>
  <conditionalFormatting sqref="E30">
    <cfRule type="cellIs" priority="28" dxfId="5" operator="equal" stopIfTrue="1">
      <formula>"Compliant"</formula>
    </cfRule>
  </conditionalFormatting>
  <conditionalFormatting sqref="E30">
    <cfRule type="cellIs" priority="27" dxfId="4" operator="equal" stopIfTrue="1">
      <formula>"Non-Compliant"</formula>
    </cfRule>
  </conditionalFormatting>
  <conditionalFormatting sqref="F36:F47">
    <cfRule type="cellIs" priority="25" dxfId="1" operator="equal" stopIfTrue="1">
      <formula>"Y"</formula>
    </cfRule>
    <cfRule type="cellIs" priority="26" dxfId="0" operator="equal" stopIfTrue="1">
      <formula>"N"</formula>
    </cfRule>
  </conditionalFormatting>
  <conditionalFormatting sqref="F36:F47">
    <cfRule type="cellIs" priority="24" dxfId="5" operator="equal" stopIfTrue="1">
      <formula>"Compliant"</formula>
    </cfRule>
  </conditionalFormatting>
  <conditionalFormatting sqref="F36:F47">
    <cfRule type="cellIs" priority="23" dxfId="4" operator="equal" stopIfTrue="1">
      <formula>"Non-Compliant"</formula>
    </cfRule>
  </conditionalFormatting>
  <conditionalFormatting sqref="F49">
    <cfRule type="cellIs" priority="21" dxfId="1" operator="equal" stopIfTrue="1">
      <formula>"Y"</formula>
    </cfRule>
    <cfRule type="cellIs" priority="22" dxfId="0" operator="equal" stopIfTrue="1">
      <formula>"N"</formula>
    </cfRule>
  </conditionalFormatting>
  <conditionalFormatting sqref="F49">
    <cfRule type="cellIs" priority="20" dxfId="5" operator="equal" stopIfTrue="1">
      <formula>"Compliant"</formula>
    </cfRule>
  </conditionalFormatting>
  <conditionalFormatting sqref="F49">
    <cfRule type="cellIs" priority="19" dxfId="4" operator="equal" stopIfTrue="1">
      <formula>"Non-Compliant"</formula>
    </cfRule>
  </conditionalFormatting>
  <conditionalFormatting sqref="F51:F53">
    <cfRule type="cellIs" priority="17" dxfId="1" operator="equal" stopIfTrue="1">
      <formula>"Y"</formula>
    </cfRule>
    <cfRule type="cellIs" priority="18" dxfId="0" operator="equal" stopIfTrue="1">
      <formula>"N"</formula>
    </cfRule>
  </conditionalFormatting>
  <conditionalFormatting sqref="F51:F53">
    <cfRule type="cellIs" priority="16" dxfId="5" operator="equal" stopIfTrue="1">
      <formula>"Compliant"</formula>
    </cfRule>
  </conditionalFormatting>
  <conditionalFormatting sqref="F51:F53">
    <cfRule type="cellIs" priority="15" dxfId="4" operator="equal" stopIfTrue="1">
      <formula>"Non-Compliant"</formula>
    </cfRule>
  </conditionalFormatting>
  <conditionalFormatting sqref="F55">
    <cfRule type="cellIs" priority="13" dxfId="1" operator="equal" stopIfTrue="1">
      <formula>"Y"</formula>
    </cfRule>
    <cfRule type="cellIs" priority="14" dxfId="0" operator="equal" stopIfTrue="1">
      <formula>"N"</formula>
    </cfRule>
  </conditionalFormatting>
  <conditionalFormatting sqref="F55">
    <cfRule type="cellIs" priority="12" dxfId="5" operator="equal" stopIfTrue="1">
      <formula>"Compliant"</formula>
    </cfRule>
  </conditionalFormatting>
  <conditionalFormatting sqref="F55">
    <cfRule type="cellIs" priority="11" dxfId="4" operator="equal" stopIfTrue="1">
      <formula>"Non-Compliant"</formula>
    </cfRule>
  </conditionalFormatting>
  <conditionalFormatting sqref="F57">
    <cfRule type="cellIs" priority="9" dxfId="1" operator="equal" stopIfTrue="1">
      <formula>"Y"</formula>
    </cfRule>
    <cfRule type="cellIs" priority="10" dxfId="0" operator="equal" stopIfTrue="1">
      <formula>"N"</formula>
    </cfRule>
  </conditionalFormatting>
  <conditionalFormatting sqref="F57">
    <cfRule type="cellIs" priority="8" dxfId="5" operator="equal" stopIfTrue="1">
      <formula>"Compliant"</formula>
    </cfRule>
  </conditionalFormatting>
  <conditionalFormatting sqref="F57">
    <cfRule type="cellIs" priority="7" dxfId="4" operator="equal" stopIfTrue="1">
      <formula>"Non-Compliant"</formula>
    </cfRule>
  </conditionalFormatting>
  <conditionalFormatting sqref="F59:F65">
    <cfRule type="cellIs" priority="5" dxfId="1" operator="equal" stopIfTrue="1">
      <formula>"Y"</formula>
    </cfRule>
    <cfRule type="cellIs" priority="6" dxfId="0" operator="equal" stopIfTrue="1">
      <formula>"N"</formula>
    </cfRule>
  </conditionalFormatting>
  <conditionalFormatting sqref="F59:F65">
    <cfRule type="cellIs" priority="4" dxfId="5" operator="equal" stopIfTrue="1">
      <formula>"Compliant"</formula>
    </cfRule>
  </conditionalFormatting>
  <conditionalFormatting sqref="F59:F65">
    <cfRule type="cellIs" priority="3" dxfId="4" operator="equal" stopIfTrue="1">
      <formula>"Non-Compliant"</formula>
    </cfRule>
  </conditionalFormatting>
  <conditionalFormatting sqref="E70">
    <cfRule type="cellIs" priority="2" dxfId="5" operator="equal" stopIfTrue="1">
      <formula>"Compliant"</formula>
    </cfRule>
  </conditionalFormatting>
  <conditionalFormatting sqref="E70">
    <cfRule type="cellIs" priority="1" dxfId="4" operator="equal" stopIfTrue="1">
      <formula>"Non-Compliant"</formula>
    </cfRule>
  </conditionalFormatting>
  <dataValidations count="2">
    <dataValidation type="list" showInputMessage="1" showErrorMessage="1" sqref="C30:G65 C5:G28 C67:D70 F67:G70 E67:E69">
      <formula1>States</formula1>
    </dataValidation>
    <dataValidation type="list" showInputMessage="1" showErrorMessage="1" sqref="E70">
      <formula1>$B$81:$B$84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K77"/>
  <sheetViews>
    <sheetView zoomScalePageLayoutView="0" workbookViewId="0" topLeftCell="A1">
      <pane xSplit="2" ySplit="4" topLeftCell="C59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F77" sqref="F77"/>
    </sheetView>
  </sheetViews>
  <sheetFormatPr defaultColWidth="9.140625" defaultRowHeight="12.75"/>
  <cols>
    <col min="1" max="1" width="4.8515625" style="0" customWidth="1"/>
    <col min="2" max="2" width="60.7109375" style="0" bestFit="1" customWidth="1"/>
    <col min="3" max="8" width="14.00390625" style="0" customWidth="1"/>
    <col min="9" max="9" width="7.7109375" style="0" customWidth="1"/>
  </cols>
  <sheetData>
    <row r="1" spans="1:9" ht="20.25">
      <c r="A1" s="54" t="s">
        <v>61</v>
      </c>
      <c r="B1" s="54"/>
      <c r="C1" s="54"/>
      <c r="D1" s="54"/>
      <c r="E1" s="54"/>
      <c r="F1" s="54"/>
      <c r="G1" s="54"/>
      <c r="H1" s="54"/>
      <c r="I1" s="3"/>
    </row>
    <row r="2" spans="1:9" ht="3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39" customHeight="1">
      <c r="A3" s="51" t="s">
        <v>67</v>
      </c>
      <c r="B3" s="52"/>
      <c r="C3" s="52"/>
      <c r="D3" s="52"/>
      <c r="E3" s="52"/>
      <c r="F3" s="52"/>
      <c r="G3" s="52"/>
      <c r="H3" s="53"/>
      <c r="I3" s="3"/>
    </row>
    <row r="4" spans="1:11" ht="27.75" customHeight="1">
      <c r="A4" s="6"/>
      <c r="B4" s="23" t="s">
        <v>40</v>
      </c>
      <c r="C4" s="17" t="s">
        <v>42</v>
      </c>
      <c r="D4" s="17" t="s">
        <v>36</v>
      </c>
      <c r="E4" s="17" t="s">
        <v>43</v>
      </c>
      <c r="F4" s="17" t="s">
        <v>37</v>
      </c>
      <c r="G4" s="17" t="s">
        <v>38</v>
      </c>
      <c r="H4" s="17" t="s">
        <v>39</v>
      </c>
      <c r="I4" s="3"/>
      <c r="J4" s="9" t="s">
        <v>40</v>
      </c>
      <c r="K4" s="9" t="s">
        <v>47</v>
      </c>
    </row>
    <row r="5" spans="1:11" ht="12.75">
      <c r="A5" s="47" t="s">
        <v>0</v>
      </c>
      <c r="B5" s="14" t="s">
        <v>1</v>
      </c>
      <c r="C5" s="18" t="s">
        <v>64</v>
      </c>
      <c r="D5" s="18" t="s">
        <v>64</v>
      </c>
      <c r="E5" s="18" t="s">
        <v>64</v>
      </c>
      <c r="F5" s="19" t="s">
        <v>66</v>
      </c>
      <c r="G5" s="18" t="s">
        <v>64</v>
      </c>
      <c r="H5" s="18" t="s">
        <v>64</v>
      </c>
      <c r="I5" s="3"/>
      <c r="J5" s="11" t="s">
        <v>48</v>
      </c>
      <c r="K5" s="7">
        <f aca="true" t="shared" si="0" ref="K5:K28">COUNTIF(C5:H5,"Compliant")</f>
        <v>5</v>
      </c>
    </row>
    <row r="6" spans="1:11" ht="12.75">
      <c r="A6" s="48"/>
      <c r="B6" s="14" t="s">
        <v>2</v>
      </c>
      <c r="C6" s="18" t="s">
        <v>64</v>
      </c>
      <c r="D6" s="18" t="s">
        <v>64</v>
      </c>
      <c r="E6" s="18" t="s">
        <v>64</v>
      </c>
      <c r="F6" s="19" t="s">
        <v>66</v>
      </c>
      <c r="G6" s="18" t="s">
        <v>64</v>
      </c>
      <c r="H6" s="18" t="s">
        <v>64</v>
      </c>
      <c r="I6" s="3"/>
      <c r="J6" s="11" t="s">
        <v>49</v>
      </c>
      <c r="K6" s="7">
        <f t="shared" si="0"/>
        <v>5</v>
      </c>
    </row>
    <row r="7" spans="1:11" ht="12.75">
      <c r="A7" s="48"/>
      <c r="B7" s="14" t="s">
        <v>3</v>
      </c>
      <c r="C7" s="18" t="s">
        <v>64</v>
      </c>
      <c r="D7" s="18" t="s">
        <v>64</v>
      </c>
      <c r="E7" s="18" t="s">
        <v>64</v>
      </c>
      <c r="F7" s="19" t="s">
        <v>66</v>
      </c>
      <c r="G7" s="18" t="s">
        <v>64</v>
      </c>
      <c r="H7" s="18" t="s">
        <v>64</v>
      </c>
      <c r="I7" s="3"/>
      <c r="J7" s="11" t="s">
        <v>50</v>
      </c>
      <c r="K7" s="7">
        <f t="shared" si="0"/>
        <v>5</v>
      </c>
    </row>
    <row r="8" spans="1:11" ht="12.75">
      <c r="A8" s="48"/>
      <c r="B8" s="14" t="s">
        <v>4</v>
      </c>
      <c r="C8" s="18" t="s">
        <v>64</v>
      </c>
      <c r="D8" s="18" t="s">
        <v>64</v>
      </c>
      <c r="E8" s="18" t="s">
        <v>64</v>
      </c>
      <c r="F8" s="19" t="s">
        <v>66</v>
      </c>
      <c r="G8" s="18" t="s">
        <v>64</v>
      </c>
      <c r="H8" s="18" t="s">
        <v>64</v>
      </c>
      <c r="I8" s="3"/>
      <c r="J8" s="11" t="s">
        <v>51</v>
      </c>
      <c r="K8" s="7">
        <f t="shared" si="0"/>
        <v>5</v>
      </c>
    </row>
    <row r="9" spans="1:11" ht="12.75">
      <c r="A9" s="48"/>
      <c r="B9" s="14" t="s">
        <v>5</v>
      </c>
      <c r="C9" s="18" t="s">
        <v>64</v>
      </c>
      <c r="D9" s="18" t="s">
        <v>64</v>
      </c>
      <c r="E9" s="18" t="s">
        <v>64</v>
      </c>
      <c r="F9" s="19" t="s">
        <v>66</v>
      </c>
      <c r="G9" s="18" t="s">
        <v>64</v>
      </c>
      <c r="H9" s="18" t="s">
        <v>64</v>
      </c>
      <c r="I9" s="3"/>
      <c r="J9" s="11" t="s">
        <v>52</v>
      </c>
      <c r="K9" s="7">
        <f t="shared" si="0"/>
        <v>5</v>
      </c>
    </row>
    <row r="10" spans="1:11" ht="12.75">
      <c r="A10" s="48"/>
      <c r="B10" s="14" t="s">
        <v>6</v>
      </c>
      <c r="C10" s="18" t="s">
        <v>64</v>
      </c>
      <c r="D10" s="18" t="s">
        <v>64</v>
      </c>
      <c r="E10" s="18" t="s">
        <v>64</v>
      </c>
      <c r="F10" s="19" t="s">
        <v>66</v>
      </c>
      <c r="G10" s="19" t="s">
        <v>66</v>
      </c>
      <c r="H10" s="18" t="s">
        <v>64</v>
      </c>
      <c r="I10" s="3"/>
      <c r="J10" s="11">
        <v>3.2</v>
      </c>
      <c r="K10" s="7">
        <f t="shared" si="0"/>
        <v>4</v>
      </c>
    </row>
    <row r="11" spans="1:11" ht="12.75">
      <c r="A11" s="48"/>
      <c r="B11" s="14" t="s">
        <v>7</v>
      </c>
      <c r="C11" s="18" t="s">
        <v>64</v>
      </c>
      <c r="D11" s="18" t="s">
        <v>64</v>
      </c>
      <c r="E11" s="18" t="s">
        <v>64</v>
      </c>
      <c r="F11" s="19" t="s">
        <v>66</v>
      </c>
      <c r="G11" s="18" t="s">
        <v>64</v>
      </c>
      <c r="H11" s="18" t="s">
        <v>64</v>
      </c>
      <c r="I11" s="3"/>
      <c r="J11" s="11">
        <v>4.1</v>
      </c>
      <c r="K11" s="7">
        <f t="shared" si="0"/>
        <v>5</v>
      </c>
    </row>
    <row r="12" spans="1:11" ht="12.75">
      <c r="A12" s="48"/>
      <c r="B12" s="14" t="s">
        <v>8</v>
      </c>
      <c r="C12" s="18" t="s">
        <v>64</v>
      </c>
      <c r="D12" s="18" t="s">
        <v>64</v>
      </c>
      <c r="E12" s="18" t="s">
        <v>64</v>
      </c>
      <c r="F12" s="19" t="s">
        <v>66</v>
      </c>
      <c r="G12" s="18" t="s">
        <v>64</v>
      </c>
      <c r="H12" s="18" t="s">
        <v>64</v>
      </c>
      <c r="I12" s="3"/>
      <c r="J12" s="11">
        <v>5.1</v>
      </c>
      <c r="K12" s="7">
        <f t="shared" si="0"/>
        <v>5</v>
      </c>
    </row>
    <row r="13" spans="1:11" ht="12.75">
      <c r="A13" s="48"/>
      <c r="B13" s="14" t="s">
        <v>9</v>
      </c>
      <c r="C13" s="18" t="s">
        <v>64</v>
      </c>
      <c r="D13" s="18" t="s">
        <v>64</v>
      </c>
      <c r="E13" s="18" t="s">
        <v>64</v>
      </c>
      <c r="F13" s="19" t="s">
        <v>66</v>
      </c>
      <c r="G13" s="18" t="s">
        <v>64</v>
      </c>
      <c r="H13" s="18" t="s">
        <v>64</v>
      </c>
      <c r="I13" s="3"/>
      <c r="J13" s="11">
        <v>6.1</v>
      </c>
      <c r="K13" s="7">
        <f t="shared" si="0"/>
        <v>5</v>
      </c>
    </row>
    <row r="14" spans="1:11" ht="12.75">
      <c r="A14" s="48"/>
      <c r="B14" s="14" t="s">
        <v>10</v>
      </c>
      <c r="C14" s="18" t="s">
        <v>64</v>
      </c>
      <c r="D14" s="18" t="s">
        <v>64</v>
      </c>
      <c r="E14" s="18" t="s">
        <v>64</v>
      </c>
      <c r="F14" s="19" t="s">
        <v>66</v>
      </c>
      <c r="G14" s="18" t="s">
        <v>64</v>
      </c>
      <c r="H14" s="18" t="s">
        <v>64</v>
      </c>
      <c r="I14" s="3"/>
      <c r="J14" s="11">
        <v>7.1</v>
      </c>
      <c r="K14" s="7">
        <f t="shared" si="0"/>
        <v>5</v>
      </c>
    </row>
    <row r="15" spans="1:11" ht="12.75">
      <c r="A15" s="48"/>
      <c r="B15" s="14" t="s">
        <v>11</v>
      </c>
      <c r="C15" s="18" t="s">
        <v>64</v>
      </c>
      <c r="D15" s="18" t="s">
        <v>64</v>
      </c>
      <c r="E15" s="18" t="s">
        <v>64</v>
      </c>
      <c r="F15" s="19" t="s">
        <v>66</v>
      </c>
      <c r="G15" s="18" t="s">
        <v>64</v>
      </c>
      <c r="H15" s="18" t="s">
        <v>64</v>
      </c>
      <c r="I15" s="3"/>
      <c r="J15" s="11">
        <v>7.2</v>
      </c>
      <c r="K15" s="7">
        <f t="shared" si="0"/>
        <v>5</v>
      </c>
    </row>
    <row r="16" spans="1:11" ht="12.75">
      <c r="A16" s="48"/>
      <c r="B16" s="14" t="s">
        <v>12</v>
      </c>
      <c r="C16" s="18" t="s">
        <v>64</v>
      </c>
      <c r="D16" s="18" t="s">
        <v>64</v>
      </c>
      <c r="E16" s="18" t="s">
        <v>64</v>
      </c>
      <c r="F16" s="19" t="s">
        <v>66</v>
      </c>
      <c r="G16" s="18" t="s">
        <v>64</v>
      </c>
      <c r="H16" s="18" t="s">
        <v>64</v>
      </c>
      <c r="I16" s="3"/>
      <c r="J16" s="11">
        <v>8.1</v>
      </c>
      <c r="K16" s="7">
        <f t="shared" si="0"/>
        <v>5</v>
      </c>
    </row>
    <row r="17" spans="1:11" ht="12.75">
      <c r="A17" s="48"/>
      <c r="B17" s="14" t="s">
        <v>13</v>
      </c>
      <c r="C17" s="18" t="s">
        <v>64</v>
      </c>
      <c r="D17" s="18" t="s">
        <v>64</v>
      </c>
      <c r="E17" s="18" t="s">
        <v>64</v>
      </c>
      <c r="F17" s="19" t="s">
        <v>66</v>
      </c>
      <c r="G17" s="18" t="s">
        <v>64</v>
      </c>
      <c r="H17" s="18" t="s">
        <v>64</v>
      </c>
      <c r="I17" s="3"/>
      <c r="J17" s="11">
        <v>8.2</v>
      </c>
      <c r="K17" s="7">
        <f t="shared" si="0"/>
        <v>5</v>
      </c>
    </row>
    <row r="18" spans="1:11" ht="12.75">
      <c r="A18" s="48"/>
      <c r="B18" s="14" t="s">
        <v>14</v>
      </c>
      <c r="C18" s="18" t="s">
        <v>64</v>
      </c>
      <c r="D18" s="18" t="s">
        <v>64</v>
      </c>
      <c r="E18" s="18" t="s">
        <v>64</v>
      </c>
      <c r="F18" s="19" t="s">
        <v>66</v>
      </c>
      <c r="G18" s="18" t="s">
        <v>64</v>
      </c>
      <c r="H18" s="18" t="s">
        <v>64</v>
      </c>
      <c r="I18" s="3"/>
      <c r="J18" s="11">
        <v>9.1</v>
      </c>
      <c r="K18" s="7">
        <f t="shared" si="0"/>
        <v>5</v>
      </c>
    </row>
    <row r="19" spans="1:11" ht="12.75">
      <c r="A19" s="48"/>
      <c r="B19" s="14" t="s">
        <v>15</v>
      </c>
      <c r="C19" s="18" t="s">
        <v>64</v>
      </c>
      <c r="D19" s="18" t="s">
        <v>64</v>
      </c>
      <c r="E19" s="18" t="s">
        <v>64</v>
      </c>
      <c r="F19" s="19" t="s">
        <v>66</v>
      </c>
      <c r="G19" s="18" t="s">
        <v>64</v>
      </c>
      <c r="H19" s="18" t="s">
        <v>64</v>
      </c>
      <c r="I19" s="3"/>
      <c r="J19" s="11">
        <v>9.2</v>
      </c>
      <c r="K19" s="7">
        <f t="shared" si="0"/>
        <v>5</v>
      </c>
    </row>
    <row r="20" spans="1:11" ht="12.75">
      <c r="A20" s="48"/>
      <c r="B20" s="14" t="s">
        <v>16</v>
      </c>
      <c r="C20" s="18" t="s">
        <v>64</v>
      </c>
      <c r="D20" s="18" t="s">
        <v>64</v>
      </c>
      <c r="E20" s="18" t="s">
        <v>64</v>
      </c>
      <c r="F20" s="19" t="s">
        <v>66</v>
      </c>
      <c r="G20" s="18" t="s">
        <v>64</v>
      </c>
      <c r="H20" s="18" t="s">
        <v>64</v>
      </c>
      <c r="I20" s="3"/>
      <c r="J20" s="11">
        <v>9.3</v>
      </c>
      <c r="K20" s="7">
        <f t="shared" si="0"/>
        <v>5</v>
      </c>
    </row>
    <row r="21" spans="1:11" ht="12.75">
      <c r="A21" s="48"/>
      <c r="B21" s="14" t="s">
        <v>17</v>
      </c>
      <c r="C21" s="18" t="s">
        <v>64</v>
      </c>
      <c r="D21" s="18" t="s">
        <v>64</v>
      </c>
      <c r="E21" s="18" t="s">
        <v>64</v>
      </c>
      <c r="F21" s="19" t="s">
        <v>66</v>
      </c>
      <c r="G21" s="18" t="s">
        <v>64</v>
      </c>
      <c r="H21" s="18" t="s">
        <v>64</v>
      </c>
      <c r="I21" s="3"/>
      <c r="J21" s="11">
        <v>9.4</v>
      </c>
      <c r="K21" s="7">
        <f t="shared" si="0"/>
        <v>5</v>
      </c>
    </row>
    <row r="22" spans="1:11" ht="12.75">
      <c r="A22" s="48"/>
      <c r="B22" s="14" t="s">
        <v>18</v>
      </c>
      <c r="C22" s="18" t="s">
        <v>64</v>
      </c>
      <c r="D22" s="18" t="s">
        <v>64</v>
      </c>
      <c r="E22" s="18" t="s">
        <v>64</v>
      </c>
      <c r="F22" s="19" t="s">
        <v>66</v>
      </c>
      <c r="G22" s="18" t="s">
        <v>64</v>
      </c>
      <c r="H22" s="18" t="s">
        <v>64</v>
      </c>
      <c r="I22" s="3"/>
      <c r="J22" s="11">
        <v>9.5</v>
      </c>
      <c r="K22" s="7">
        <f t="shared" si="0"/>
        <v>5</v>
      </c>
    </row>
    <row r="23" spans="1:11" ht="12.75">
      <c r="A23" s="48"/>
      <c r="B23" s="14" t="s">
        <v>19</v>
      </c>
      <c r="C23" s="18" t="s">
        <v>64</v>
      </c>
      <c r="D23" s="18" t="s">
        <v>64</v>
      </c>
      <c r="E23" s="18" t="s">
        <v>64</v>
      </c>
      <c r="F23" s="19" t="s">
        <v>66</v>
      </c>
      <c r="G23" s="19" t="s">
        <v>66</v>
      </c>
      <c r="H23" s="18" t="s">
        <v>64</v>
      </c>
      <c r="I23" s="3"/>
      <c r="J23" s="11">
        <v>10.1</v>
      </c>
      <c r="K23" s="7">
        <f t="shared" si="0"/>
        <v>4</v>
      </c>
    </row>
    <row r="24" spans="1:11" ht="12.75">
      <c r="A24" s="48"/>
      <c r="B24" s="14" t="s">
        <v>20</v>
      </c>
      <c r="C24" s="18" t="s">
        <v>64</v>
      </c>
      <c r="D24" s="18" t="s">
        <v>64</v>
      </c>
      <c r="E24" s="18" t="s">
        <v>64</v>
      </c>
      <c r="F24" s="19" t="s">
        <v>66</v>
      </c>
      <c r="G24" s="18" t="s">
        <v>64</v>
      </c>
      <c r="H24" s="18" t="s">
        <v>64</v>
      </c>
      <c r="I24" s="3"/>
      <c r="J24" s="11">
        <v>11.1</v>
      </c>
      <c r="K24" s="7">
        <f t="shared" si="0"/>
        <v>5</v>
      </c>
    </row>
    <row r="25" spans="1:11" ht="12.75">
      <c r="A25" s="48"/>
      <c r="B25" s="14" t="s">
        <v>21</v>
      </c>
      <c r="C25" s="18" t="s">
        <v>64</v>
      </c>
      <c r="D25" s="18" t="s">
        <v>64</v>
      </c>
      <c r="E25" s="18" t="s">
        <v>64</v>
      </c>
      <c r="F25" s="19" t="s">
        <v>66</v>
      </c>
      <c r="G25" s="18" t="s">
        <v>64</v>
      </c>
      <c r="H25" s="18" t="s">
        <v>64</v>
      </c>
      <c r="I25" s="3"/>
      <c r="J25" s="11">
        <v>12.1</v>
      </c>
      <c r="K25" s="7">
        <f t="shared" si="0"/>
        <v>5</v>
      </c>
    </row>
    <row r="26" spans="1:11" ht="12.75">
      <c r="A26" s="48"/>
      <c r="B26" s="14" t="s">
        <v>22</v>
      </c>
      <c r="C26" s="18" t="s">
        <v>64</v>
      </c>
      <c r="D26" s="18" t="s">
        <v>64</v>
      </c>
      <c r="E26" s="18" t="s">
        <v>64</v>
      </c>
      <c r="F26" s="19" t="s">
        <v>66</v>
      </c>
      <c r="G26" s="18" t="s">
        <v>64</v>
      </c>
      <c r="H26" s="18" t="s">
        <v>64</v>
      </c>
      <c r="I26" s="3"/>
      <c r="J26" s="11">
        <v>13.1</v>
      </c>
      <c r="K26" s="7">
        <f t="shared" si="0"/>
        <v>5</v>
      </c>
    </row>
    <row r="27" spans="1:11" ht="12.75">
      <c r="A27" s="48"/>
      <c r="B27" s="14" t="s">
        <v>23</v>
      </c>
      <c r="C27" s="18" t="s">
        <v>64</v>
      </c>
      <c r="D27" s="18" t="s">
        <v>64</v>
      </c>
      <c r="E27" s="18" t="s">
        <v>64</v>
      </c>
      <c r="F27" s="19" t="s">
        <v>66</v>
      </c>
      <c r="G27" s="19" t="s">
        <v>66</v>
      </c>
      <c r="H27" s="18" t="s">
        <v>64</v>
      </c>
      <c r="I27" s="3"/>
      <c r="J27" s="11">
        <v>13.2</v>
      </c>
      <c r="K27" s="7">
        <f t="shared" si="0"/>
        <v>4</v>
      </c>
    </row>
    <row r="28" spans="1:11" ht="12.75">
      <c r="A28" s="48"/>
      <c r="B28" s="14" t="s">
        <v>27</v>
      </c>
      <c r="C28" s="18" t="s">
        <v>64</v>
      </c>
      <c r="D28" s="18" t="s">
        <v>64</v>
      </c>
      <c r="E28" s="18" t="s">
        <v>64</v>
      </c>
      <c r="F28" s="19" t="s">
        <v>66</v>
      </c>
      <c r="G28" s="19" t="s">
        <v>66</v>
      </c>
      <c r="H28" s="18" t="s">
        <v>64</v>
      </c>
      <c r="I28" s="3"/>
      <c r="J28" s="11">
        <v>13.4</v>
      </c>
      <c r="K28" s="7">
        <f t="shared" si="0"/>
        <v>4</v>
      </c>
    </row>
    <row r="29" spans="1:11" ht="4.5" customHeight="1">
      <c r="A29" s="1"/>
      <c r="B29" s="2"/>
      <c r="C29" s="20"/>
      <c r="D29" s="20"/>
      <c r="E29" s="20"/>
      <c r="F29" s="20"/>
      <c r="G29" s="20"/>
      <c r="H29" s="20"/>
      <c r="I29" s="3"/>
      <c r="J29" s="5"/>
      <c r="K29" s="5"/>
    </row>
    <row r="30" spans="1:11" ht="12.75">
      <c r="A30" s="48" t="s">
        <v>24</v>
      </c>
      <c r="B30" s="14" t="s">
        <v>1</v>
      </c>
      <c r="C30" s="18" t="s">
        <v>64</v>
      </c>
      <c r="D30" s="18" t="s">
        <v>64</v>
      </c>
      <c r="E30" s="18" t="s">
        <v>64</v>
      </c>
      <c r="F30" s="19" t="s">
        <v>66</v>
      </c>
      <c r="G30" s="18" t="s">
        <v>64</v>
      </c>
      <c r="H30" s="18" t="s">
        <v>64</v>
      </c>
      <c r="I30" s="3"/>
      <c r="J30" s="11" t="s">
        <v>48</v>
      </c>
      <c r="K30" s="7">
        <f aca="true" t="shared" si="1" ref="K30:K70">COUNTIF(C30:H30,"Compliant")</f>
        <v>5</v>
      </c>
    </row>
    <row r="31" spans="1:11" ht="12.75">
      <c r="A31" s="48"/>
      <c r="B31" s="14" t="s">
        <v>2</v>
      </c>
      <c r="C31" s="18" t="s">
        <v>64</v>
      </c>
      <c r="D31" s="18" t="s">
        <v>64</v>
      </c>
      <c r="E31" s="18" t="s">
        <v>64</v>
      </c>
      <c r="F31" s="19" t="s">
        <v>66</v>
      </c>
      <c r="G31" s="18" t="s">
        <v>64</v>
      </c>
      <c r="H31" s="18" t="s">
        <v>64</v>
      </c>
      <c r="I31" s="3"/>
      <c r="J31" s="11" t="s">
        <v>49</v>
      </c>
      <c r="K31" s="7">
        <f t="shared" si="1"/>
        <v>5</v>
      </c>
    </row>
    <row r="32" spans="1:11" ht="12.75">
      <c r="A32" s="48"/>
      <c r="B32" s="14" t="s">
        <v>3</v>
      </c>
      <c r="C32" s="18" t="s">
        <v>64</v>
      </c>
      <c r="D32" s="18" t="s">
        <v>64</v>
      </c>
      <c r="E32" s="18" t="s">
        <v>64</v>
      </c>
      <c r="F32" s="19" t="s">
        <v>66</v>
      </c>
      <c r="G32" s="18" t="s">
        <v>64</v>
      </c>
      <c r="H32" s="18" t="s">
        <v>64</v>
      </c>
      <c r="I32" s="3"/>
      <c r="J32" s="11" t="s">
        <v>50</v>
      </c>
      <c r="K32" s="7">
        <f t="shared" si="1"/>
        <v>5</v>
      </c>
    </row>
    <row r="33" spans="1:11" ht="12.75">
      <c r="A33" s="48"/>
      <c r="B33" s="14" t="s">
        <v>4</v>
      </c>
      <c r="C33" s="18" t="s">
        <v>64</v>
      </c>
      <c r="D33" s="18" t="s">
        <v>64</v>
      </c>
      <c r="E33" s="18" t="s">
        <v>64</v>
      </c>
      <c r="F33" s="19" t="s">
        <v>66</v>
      </c>
      <c r="G33" s="18" t="s">
        <v>64</v>
      </c>
      <c r="H33" s="18" t="s">
        <v>64</v>
      </c>
      <c r="I33" s="3"/>
      <c r="J33" s="11" t="s">
        <v>51</v>
      </c>
      <c r="K33" s="7">
        <f t="shared" si="1"/>
        <v>5</v>
      </c>
    </row>
    <row r="34" spans="1:11" ht="12.75">
      <c r="A34" s="48"/>
      <c r="B34" s="14" t="s">
        <v>5</v>
      </c>
      <c r="C34" s="18" t="s">
        <v>64</v>
      </c>
      <c r="D34" s="18" t="s">
        <v>64</v>
      </c>
      <c r="E34" s="18" t="s">
        <v>64</v>
      </c>
      <c r="F34" s="19" t="s">
        <v>66</v>
      </c>
      <c r="G34" s="18" t="s">
        <v>64</v>
      </c>
      <c r="H34" s="18" t="s">
        <v>64</v>
      </c>
      <c r="I34" s="3"/>
      <c r="J34" s="11" t="s">
        <v>52</v>
      </c>
      <c r="K34" s="7">
        <f t="shared" si="1"/>
        <v>5</v>
      </c>
    </row>
    <row r="35" spans="1:11" ht="12.75">
      <c r="A35" s="48"/>
      <c r="B35" s="14" t="s">
        <v>6</v>
      </c>
      <c r="C35" s="18" t="s">
        <v>64</v>
      </c>
      <c r="D35" s="18" t="s">
        <v>64</v>
      </c>
      <c r="E35" s="18" t="s">
        <v>64</v>
      </c>
      <c r="F35" s="19" t="s">
        <v>66</v>
      </c>
      <c r="G35" s="19" t="s">
        <v>66</v>
      </c>
      <c r="H35" s="18" t="s">
        <v>64</v>
      </c>
      <c r="I35" s="3"/>
      <c r="J35" s="11">
        <v>3.2</v>
      </c>
      <c r="K35" s="7">
        <f t="shared" si="1"/>
        <v>4</v>
      </c>
    </row>
    <row r="36" spans="1:11" ht="12.75">
      <c r="A36" s="48"/>
      <c r="B36" s="14" t="s">
        <v>7</v>
      </c>
      <c r="C36" s="18" t="s">
        <v>64</v>
      </c>
      <c r="D36" s="18" t="s">
        <v>64</v>
      </c>
      <c r="E36" s="18" t="s">
        <v>64</v>
      </c>
      <c r="F36" s="19" t="s">
        <v>66</v>
      </c>
      <c r="G36" s="18" t="s">
        <v>64</v>
      </c>
      <c r="H36" s="18" t="s">
        <v>64</v>
      </c>
      <c r="I36" s="3"/>
      <c r="J36" s="11">
        <v>4.1</v>
      </c>
      <c r="K36" s="7">
        <f t="shared" si="1"/>
        <v>5</v>
      </c>
    </row>
    <row r="37" spans="1:11" ht="12.75">
      <c r="A37" s="48"/>
      <c r="B37" s="14" t="s">
        <v>8</v>
      </c>
      <c r="C37" s="18" t="s">
        <v>64</v>
      </c>
      <c r="D37" s="18" t="s">
        <v>64</v>
      </c>
      <c r="E37" s="18" t="s">
        <v>64</v>
      </c>
      <c r="F37" s="19" t="s">
        <v>66</v>
      </c>
      <c r="G37" s="18" t="s">
        <v>64</v>
      </c>
      <c r="H37" s="18" t="s">
        <v>64</v>
      </c>
      <c r="I37" s="3"/>
      <c r="J37" s="11">
        <v>5.1</v>
      </c>
      <c r="K37" s="7">
        <f t="shared" si="1"/>
        <v>5</v>
      </c>
    </row>
    <row r="38" spans="1:11" ht="12.75">
      <c r="A38" s="48"/>
      <c r="B38" s="14" t="s">
        <v>9</v>
      </c>
      <c r="C38" s="18" t="s">
        <v>64</v>
      </c>
      <c r="D38" s="18" t="s">
        <v>64</v>
      </c>
      <c r="E38" s="18" t="s">
        <v>64</v>
      </c>
      <c r="F38" s="19" t="s">
        <v>66</v>
      </c>
      <c r="G38" s="18" t="s">
        <v>64</v>
      </c>
      <c r="H38" s="18" t="s">
        <v>64</v>
      </c>
      <c r="I38" s="3"/>
      <c r="J38" s="11">
        <v>6.1</v>
      </c>
      <c r="K38" s="7">
        <f t="shared" si="1"/>
        <v>5</v>
      </c>
    </row>
    <row r="39" spans="1:11" ht="12.75">
      <c r="A39" s="48"/>
      <c r="B39" s="14" t="s">
        <v>10</v>
      </c>
      <c r="C39" s="18" t="s">
        <v>64</v>
      </c>
      <c r="D39" s="18" t="s">
        <v>64</v>
      </c>
      <c r="E39" s="18" t="s">
        <v>64</v>
      </c>
      <c r="F39" s="19" t="s">
        <v>66</v>
      </c>
      <c r="G39" s="18" t="s">
        <v>64</v>
      </c>
      <c r="H39" s="18" t="s">
        <v>64</v>
      </c>
      <c r="I39" s="3"/>
      <c r="J39" s="11">
        <v>7.1</v>
      </c>
      <c r="K39" s="7">
        <f t="shared" si="1"/>
        <v>5</v>
      </c>
    </row>
    <row r="40" spans="1:11" ht="12.75">
      <c r="A40" s="48"/>
      <c r="B40" s="14" t="s">
        <v>11</v>
      </c>
      <c r="C40" s="18" t="s">
        <v>64</v>
      </c>
      <c r="D40" s="18" t="s">
        <v>64</v>
      </c>
      <c r="E40" s="18" t="s">
        <v>64</v>
      </c>
      <c r="F40" s="19" t="s">
        <v>66</v>
      </c>
      <c r="G40" s="18" t="s">
        <v>64</v>
      </c>
      <c r="H40" s="18" t="s">
        <v>64</v>
      </c>
      <c r="I40" s="3"/>
      <c r="J40" s="11">
        <v>7.2</v>
      </c>
      <c r="K40" s="7">
        <f t="shared" si="1"/>
        <v>5</v>
      </c>
    </row>
    <row r="41" spans="1:11" ht="12.75">
      <c r="A41" s="48"/>
      <c r="B41" s="14" t="s">
        <v>12</v>
      </c>
      <c r="C41" s="18" t="s">
        <v>64</v>
      </c>
      <c r="D41" s="18" t="s">
        <v>64</v>
      </c>
      <c r="E41" s="18" t="s">
        <v>64</v>
      </c>
      <c r="F41" s="19" t="s">
        <v>66</v>
      </c>
      <c r="G41" s="18" t="s">
        <v>64</v>
      </c>
      <c r="H41" s="18" t="s">
        <v>64</v>
      </c>
      <c r="I41" s="3"/>
      <c r="J41" s="11">
        <v>8.1</v>
      </c>
      <c r="K41" s="7">
        <f t="shared" si="1"/>
        <v>5</v>
      </c>
    </row>
    <row r="42" spans="1:11" ht="12.75">
      <c r="A42" s="48"/>
      <c r="B42" s="14" t="s">
        <v>13</v>
      </c>
      <c r="C42" s="18" t="s">
        <v>64</v>
      </c>
      <c r="D42" s="18" t="s">
        <v>64</v>
      </c>
      <c r="E42" s="18" t="s">
        <v>64</v>
      </c>
      <c r="F42" s="19" t="s">
        <v>66</v>
      </c>
      <c r="G42" s="18" t="s">
        <v>64</v>
      </c>
      <c r="H42" s="18" t="s">
        <v>64</v>
      </c>
      <c r="I42" s="3"/>
      <c r="J42" s="11">
        <v>8.2</v>
      </c>
      <c r="K42" s="7">
        <f t="shared" si="1"/>
        <v>5</v>
      </c>
    </row>
    <row r="43" spans="1:11" ht="12.75">
      <c r="A43" s="48"/>
      <c r="B43" s="14" t="s">
        <v>14</v>
      </c>
      <c r="C43" s="18" t="s">
        <v>64</v>
      </c>
      <c r="D43" s="18" t="s">
        <v>64</v>
      </c>
      <c r="E43" s="18" t="s">
        <v>64</v>
      </c>
      <c r="F43" s="19" t="s">
        <v>66</v>
      </c>
      <c r="G43" s="18" t="s">
        <v>64</v>
      </c>
      <c r="H43" s="18" t="s">
        <v>64</v>
      </c>
      <c r="I43" s="3"/>
      <c r="J43" s="11">
        <v>9.1</v>
      </c>
      <c r="K43" s="7">
        <f t="shared" si="1"/>
        <v>5</v>
      </c>
    </row>
    <row r="44" spans="1:11" ht="12.75">
      <c r="A44" s="48"/>
      <c r="B44" s="14" t="s">
        <v>15</v>
      </c>
      <c r="C44" s="18" t="s">
        <v>64</v>
      </c>
      <c r="D44" s="18" t="s">
        <v>64</v>
      </c>
      <c r="E44" s="18" t="s">
        <v>64</v>
      </c>
      <c r="F44" s="19" t="s">
        <v>66</v>
      </c>
      <c r="G44" s="18" t="s">
        <v>64</v>
      </c>
      <c r="H44" s="18" t="s">
        <v>64</v>
      </c>
      <c r="I44" s="3"/>
      <c r="J44" s="11">
        <v>9.2</v>
      </c>
      <c r="K44" s="7">
        <f t="shared" si="1"/>
        <v>5</v>
      </c>
    </row>
    <row r="45" spans="1:11" ht="12.75">
      <c r="A45" s="48"/>
      <c r="B45" s="14" t="s">
        <v>16</v>
      </c>
      <c r="C45" s="18" t="s">
        <v>64</v>
      </c>
      <c r="D45" s="18" t="s">
        <v>64</v>
      </c>
      <c r="E45" s="18" t="s">
        <v>64</v>
      </c>
      <c r="F45" s="19" t="s">
        <v>66</v>
      </c>
      <c r="G45" s="18" t="s">
        <v>64</v>
      </c>
      <c r="H45" s="18" t="s">
        <v>64</v>
      </c>
      <c r="I45" s="3"/>
      <c r="J45" s="11">
        <v>9.3</v>
      </c>
      <c r="K45" s="7">
        <f t="shared" si="1"/>
        <v>5</v>
      </c>
    </row>
    <row r="46" spans="1:11" ht="12.75">
      <c r="A46" s="48"/>
      <c r="B46" s="14" t="s">
        <v>17</v>
      </c>
      <c r="C46" s="18" t="s">
        <v>64</v>
      </c>
      <c r="D46" s="18" t="s">
        <v>64</v>
      </c>
      <c r="E46" s="18" t="s">
        <v>64</v>
      </c>
      <c r="F46" s="19" t="s">
        <v>66</v>
      </c>
      <c r="G46" s="18" t="s">
        <v>64</v>
      </c>
      <c r="H46" s="18" t="s">
        <v>64</v>
      </c>
      <c r="I46" s="3"/>
      <c r="J46" s="11">
        <v>9.4</v>
      </c>
      <c r="K46" s="7">
        <f t="shared" si="1"/>
        <v>5</v>
      </c>
    </row>
    <row r="47" spans="1:11" ht="12.75">
      <c r="A47" s="48"/>
      <c r="B47" s="14" t="s">
        <v>18</v>
      </c>
      <c r="C47" s="18" t="s">
        <v>64</v>
      </c>
      <c r="D47" s="18" t="s">
        <v>64</v>
      </c>
      <c r="E47" s="18" t="s">
        <v>64</v>
      </c>
      <c r="F47" s="19" t="s">
        <v>66</v>
      </c>
      <c r="G47" s="18" t="s">
        <v>64</v>
      </c>
      <c r="H47" s="18" t="s">
        <v>64</v>
      </c>
      <c r="I47" s="3"/>
      <c r="J47" s="11">
        <v>9.5</v>
      </c>
      <c r="K47" s="7">
        <f t="shared" si="1"/>
        <v>5</v>
      </c>
    </row>
    <row r="48" spans="1:11" ht="12.75">
      <c r="A48" s="48"/>
      <c r="B48" s="14" t="s">
        <v>19</v>
      </c>
      <c r="C48" s="18" t="s">
        <v>64</v>
      </c>
      <c r="D48" s="18" t="s">
        <v>64</v>
      </c>
      <c r="E48" s="18" t="s">
        <v>64</v>
      </c>
      <c r="F48" s="19" t="s">
        <v>66</v>
      </c>
      <c r="G48" s="19" t="s">
        <v>66</v>
      </c>
      <c r="H48" s="18" t="s">
        <v>64</v>
      </c>
      <c r="I48" s="3"/>
      <c r="J48" s="11">
        <v>10.1</v>
      </c>
      <c r="K48" s="7">
        <f t="shared" si="1"/>
        <v>4</v>
      </c>
    </row>
    <row r="49" spans="1:11" ht="12.75">
      <c r="A49" s="48"/>
      <c r="B49" s="14" t="s">
        <v>20</v>
      </c>
      <c r="C49" s="18" t="s">
        <v>64</v>
      </c>
      <c r="D49" s="18" t="s">
        <v>64</v>
      </c>
      <c r="E49" s="18" t="s">
        <v>64</v>
      </c>
      <c r="F49" s="19" t="s">
        <v>66</v>
      </c>
      <c r="G49" s="18" t="s">
        <v>64</v>
      </c>
      <c r="H49" s="18" t="s">
        <v>64</v>
      </c>
      <c r="I49" s="3"/>
      <c r="J49" s="11">
        <v>11.1</v>
      </c>
      <c r="K49" s="7">
        <f t="shared" si="1"/>
        <v>5</v>
      </c>
    </row>
    <row r="50" spans="1:11" ht="12.75">
      <c r="A50" s="48"/>
      <c r="B50" s="15" t="s">
        <v>44</v>
      </c>
      <c r="C50" s="18" t="s">
        <v>64</v>
      </c>
      <c r="D50" s="18" t="s">
        <v>64</v>
      </c>
      <c r="E50" s="18" t="s">
        <v>64</v>
      </c>
      <c r="F50" s="19" t="s">
        <v>66</v>
      </c>
      <c r="G50" s="21" t="s">
        <v>66</v>
      </c>
      <c r="H50" s="18" t="s">
        <v>64</v>
      </c>
      <c r="I50" s="3"/>
      <c r="J50" s="12">
        <v>11.2</v>
      </c>
      <c r="K50" s="7">
        <f t="shared" si="1"/>
        <v>4</v>
      </c>
    </row>
    <row r="51" spans="1:11" ht="12.75">
      <c r="A51" s="48"/>
      <c r="B51" s="14" t="s">
        <v>21</v>
      </c>
      <c r="C51" s="18" t="s">
        <v>64</v>
      </c>
      <c r="D51" s="18" t="s">
        <v>64</v>
      </c>
      <c r="E51" s="18" t="s">
        <v>64</v>
      </c>
      <c r="F51" s="19" t="s">
        <v>66</v>
      </c>
      <c r="G51" s="18" t="s">
        <v>64</v>
      </c>
      <c r="H51" s="18" t="s">
        <v>64</v>
      </c>
      <c r="I51" s="3"/>
      <c r="J51" s="11">
        <v>12.1</v>
      </c>
      <c r="K51" s="7">
        <f t="shared" si="1"/>
        <v>5</v>
      </c>
    </row>
    <row r="52" spans="1:11" ht="12.75">
      <c r="A52" s="48"/>
      <c r="B52" s="14" t="s">
        <v>25</v>
      </c>
      <c r="C52" s="18" t="s">
        <v>64</v>
      </c>
      <c r="D52" s="18" t="s">
        <v>64</v>
      </c>
      <c r="E52" s="18" t="s">
        <v>64</v>
      </c>
      <c r="F52" s="19" t="s">
        <v>66</v>
      </c>
      <c r="G52" s="18" t="s">
        <v>64</v>
      </c>
      <c r="H52" s="18" t="s">
        <v>64</v>
      </c>
      <c r="I52" s="3"/>
      <c r="J52" s="11">
        <v>12.2</v>
      </c>
      <c r="K52" s="7">
        <f t="shared" si="1"/>
        <v>5</v>
      </c>
    </row>
    <row r="53" spans="1:11" ht="12.75">
      <c r="A53" s="48"/>
      <c r="B53" s="14" t="s">
        <v>22</v>
      </c>
      <c r="C53" s="18" t="s">
        <v>64</v>
      </c>
      <c r="D53" s="18" t="s">
        <v>64</v>
      </c>
      <c r="E53" s="18" t="s">
        <v>64</v>
      </c>
      <c r="F53" s="19" t="s">
        <v>66</v>
      </c>
      <c r="G53" s="18" t="s">
        <v>64</v>
      </c>
      <c r="H53" s="18" t="s">
        <v>64</v>
      </c>
      <c r="I53" s="3"/>
      <c r="J53" s="11">
        <v>13.1</v>
      </c>
      <c r="K53" s="7">
        <f t="shared" si="1"/>
        <v>5</v>
      </c>
    </row>
    <row r="54" spans="1:11" ht="12.75">
      <c r="A54" s="48"/>
      <c r="B54" s="14" t="s">
        <v>23</v>
      </c>
      <c r="C54" s="18" t="s">
        <v>64</v>
      </c>
      <c r="D54" s="18" t="s">
        <v>64</v>
      </c>
      <c r="E54" s="18" t="s">
        <v>64</v>
      </c>
      <c r="F54" s="19" t="s">
        <v>66</v>
      </c>
      <c r="G54" s="19" t="s">
        <v>66</v>
      </c>
      <c r="H54" s="18" t="s">
        <v>64</v>
      </c>
      <c r="I54" s="3"/>
      <c r="J54" s="11">
        <v>13.2</v>
      </c>
      <c r="K54" s="7">
        <f t="shared" si="1"/>
        <v>4</v>
      </c>
    </row>
    <row r="55" spans="1:11" ht="12.75">
      <c r="A55" s="48"/>
      <c r="B55" s="14" t="s">
        <v>26</v>
      </c>
      <c r="C55" s="18" t="s">
        <v>64</v>
      </c>
      <c r="D55" s="18" t="s">
        <v>64</v>
      </c>
      <c r="E55" s="18" t="s">
        <v>64</v>
      </c>
      <c r="F55" s="19" t="s">
        <v>66</v>
      </c>
      <c r="G55" s="18" t="s">
        <v>64</v>
      </c>
      <c r="H55" s="18" t="s">
        <v>64</v>
      </c>
      <c r="I55" s="3"/>
      <c r="J55" s="11">
        <v>13.3</v>
      </c>
      <c r="K55" s="7">
        <f t="shared" si="1"/>
        <v>5</v>
      </c>
    </row>
    <row r="56" spans="1:11" ht="12.75">
      <c r="A56" s="48"/>
      <c r="B56" s="14" t="s">
        <v>27</v>
      </c>
      <c r="C56" s="18" t="s">
        <v>64</v>
      </c>
      <c r="D56" s="18" t="s">
        <v>64</v>
      </c>
      <c r="E56" s="18" t="s">
        <v>64</v>
      </c>
      <c r="F56" s="19" t="s">
        <v>66</v>
      </c>
      <c r="G56" s="19" t="s">
        <v>66</v>
      </c>
      <c r="H56" s="18" t="s">
        <v>64</v>
      </c>
      <c r="I56" s="3"/>
      <c r="J56" s="11">
        <v>13.4</v>
      </c>
      <c r="K56" s="7">
        <f t="shared" si="1"/>
        <v>4</v>
      </c>
    </row>
    <row r="57" spans="1:11" ht="12.75">
      <c r="A57" s="48"/>
      <c r="B57" s="14" t="s">
        <v>28</v>
      </c>
      <c r="C57" s="18" t="s">
        <v>64</v>
      </c>
      <c r="D57" s="18" t="s">
        <v>64</v>
      </c>
      <c r="E57" s="18" t="s">
        <v>64</v>
      </c>
      <c r="F57" s="19" t="s">
        <v>66</v>
      </c>
      <c r="G57" s="18" t="s">
        <v>64</v>
      </c>
      <c r="H57" s="18" t="s">
        <v>64</v>
      </c>
      <c r="I57" s="3"/>
      <c r="J57" s="11">
        <v>14.1</v>
      </c>
      <c r="K57" s="7">
        <f t="shared" si="1"/>
        <v>5</v>
      </c>
    </row>
    <row r="58" spans="1:11" ht="12.75">
      <c r="A58" s="48"/>
      <c r="B58" s="14" t="s">
        <v>29</v>
      </c>
      <c r="C58" s="18" t="s">
        <v>64</v>
      </c>
      <c r="D58" s="18" t="s">
        <v>64</v>
      </c>
      <c r="E58" s="18" t="s">
        <v>64</v>
      </c>
      <c r="F58" s="19" t="s">
        <v>66</v>
      </c>
      <c r="G58" s="19" t="s">
        <v>66</v>
      </c>
      <c r="H58" s="18" t="s">
        <v>64</v>
      </c>
      <c r="I58" s="3"/>
      <c r="J58" s="11">
        <v>14.2</v>
      </c>
      <c r="K58" s="7">
        <f t="shared" si="1"/>
        <v>4</v>
      </c>
    </row>
    <row r="59" spans="1:11" ht="12.75">
      <c r="A59" s="48"/>
      <c r="B59" s="14" t="s">
        <v>30</v>
      </c>
      <c r="C59" s="18" t="s">
        <v>64</v>
      </c>
      <c r="D59" s="18" t="s">
        <v>64</v>
      </c>
      <c r="E59" s="18" t="s">
        <v>64</v>
      </c>
      <c r="F59" s="19" t="s">
        <v>66</v>
      </c>
      <c r="G59" s="18" t="s">
        <v>64</v>
      </c>
      <c r="H59" s="18" t="s">
        <v>64</v>
      </c>
      <c r="I59" s="3"/>
      <c r="J59" s="11">
        <v>15.1</v>
      </c>
      <c r="K59" s="7">
        <f t="shared" si="1"/>
        <v>5</v>
      </c>
    </row>
    <row r="60" spans="1:11" ht="12.75">
      <c r="A60" s="48"/>
      <c r="B60" s="14" t="s">
        <v>31</v>
      </c>
      <c r="C60" s="18" t="s">
        <v>64</v>
      </c>
      <c r="D60" s="18" t="s">
        <v>64</v>
      </c>
      <c r="E60" s="18" t="s">
        <v>64</v>
      </c>
      <c r="F60" s="19" t="s">
        <v>66</v>
      </c>
      <c r="G60" s="18" t="s">
        <v>64</v>
      </c>
      <c r="H60" s="18" t="s">
        <v>64</v>
      </c>
      <c r="I60" s="3"/>
      <c r="J60" s="11">
        <v>15.2</v>
      </c>
      <c r="K60" s="7">
        <f t="shared" si="1"/>
        <v>5</v>
      </c>
    </row>
    <row r="61" spans="1:11" ht="12.75">
      <c r="A61" s="48"/>
      <c r="B61" s="14" t="s">
        <v>32</v>
      </c>
      <c r="C61" s="18" t="s">
        <v>64</v>
      </c>
      <c r="D61" s="18" t="s">
        <v>64</v>
      </c>
      <c r="E61" s="18" t="s">
        <v>64</v>
      </c>
      <c r="F61" s="19" t="s">
        <v>66</v>
      </c>
      <c r="G61" s="18" t="s">
        <v>64</v>
      </c>
      <c r="H61" s="18" t="s">
        <v>64</v>
      </c>
      <c r="I61" s="3"/>
      <c r="J61" s="11">
        <v>15.3</v>
      </c>
      <c r="K61" s="7">
        <f t="shared" si="1"/>
        <v>5</v>
      </c>
    </row>
    <row r="62" spans="1:11" ht="12.75">
      <c r="A62" s="48"/>
      <c r="B62" s="14" t="s">
        <v>33</v>
      </c>
      <c r="C62" s="18" t="s">
        <v>64</v>
      </c>
      <c r="D62" s="18" t="s">
        <v>64</v>
      </c>
      <c r="E62" s="18" t="s">
        <v>64</v>
      </c>
      <c r="F62" s="19" t="s">
        <v>66</v>
      </c>
      <c r="G62" s="18" t="s">
        <v>64</v>
      </c>
      <c r="H62" s="18" t="s">
        <v>64</v>
      </c>
      <c r="I62" s="3"/>
      <c r="J62" s="11">
        <v>16.1</v>
      </c>
      <c r="K62" s="7">
        <f t="shared" si="1"/>
        <v>5</v>
      </c>
    </row>
    <row r="63" spans="1:11" ht="12.75">
      <c r="A63" s="48"/>
      <c r="B63" s="14" t="s">
        <v>34</v>
      </c>
      <c r="C63" s="18" t="s">
        <v>64</v>
      </c>
      <c r="D63" s="18" t="s">
        <v>64</v>
      </c>
      <c r="E63" s="18" t="s">
        <v>64</v>
      </c>
      <c r="F63" s="19" t="s">
        <v>66</v>
      </c>
      <c r="G63" s="18" t="s">
        <v>64</v>
      </c>
      <c r="H63" s="18" t="s">
        <v>64</v>
      </c>
      <c r="I63" s="3"/>
      <c r="J63" s="11">
        <v>17.1</v>
      </c>
      <c r="K63" s="7">
        <f t="shared" si="1"/>
        <v>5</v>
      </c>
    </row>
    <row r="64" spans="1:11" ht="12.75">
      <c r="A64" s="48"/>
      <c r="B64" s="14" t="s">
        <v>35</v>
      </c>
      <c r="C64" s="18" t="s">
        <v>64</v>
      </c>
      <c r="D64" s="18" t="s">
        <v>64</v>
      </c>
      <c r="E64" s="18" t="s">
        <v>64</v>
      </c>
      <c r="F64" s="19" t="s">
        <v>66</v>
      </c>
      <c r="G64" s="18" t="s">
        <v>64</v>
      </c>
      <c r="H64" s="18" t="s">
        <v>64</v>
      </c>
      <c r="I64" s="3"/>
      <c r="J64" s="11">
        <v>18.1</v>
      </c>
      <c r="K64" s="7">
        <f t="shared" si="1"/>
        <v>5</v>
      </c>
    </row>
    <row r="65" spans="1:11" ht="12.75">
      <c r="A65" s="48"/>
      <c r="B65" s="14" t="s">
        <v>71</v>
      </c>
      <c r="C65" s="18" t="s">
        <v>64</v>
      </c>
      <c r="D65" s="18" t="s">
        <v>64</v>
      </c>
      <c r="E65" s="18" t="s">
        <v>64</v>
      </c>
      <c r="F65" s="19" t="s">
        <v>66</v>
      </c>
      <c r="G65" s="18" t="s">
        <v>64</v>
      </c>
      <c r="H65" s="18" t="s">
        <v>64</v>
      </c>
      <c r="I65" s="3"/>
      <c r="J65" s="11">
        <v>18.2</v>
      </c>
      <c r="K65" s="7">
        <f t="shared" si="1"/>
        <v>5</v>
      </c>
    </row>
    <row r="66" spans="1:9" ht="4.5" customHeight="1">
      <c r="A66" s="1"/>
      <c r="B66" s="2"/>
      <c r="C66" s="20"/>
      <c r="D66" s="20"/>
      <c r="E66" s="20"/>
      <c r="F66" s="20"/>
      <c r="G66" s="20"/>
      <c r="H66" s="20"/>
      <c r="I66" s="3"/>
    </row>
    <row r="67" spans="1:11" ht="12.75">
      <c r="A67" s="48" t="s">
        <v>41</v>
      </c>
      <c r="B67" s="14" t="s">
        <v>59</v>
      </c>
      <c r="C67" s="19"/>
      <c r="D67" s="19"/>
      <c r="E67" s="19"/>
      <c r="F67" s="18" t="s">
        <v>64</v>
      </c>
      <c r="G67" s="19"/>
      <c r="H67" s="19"/>
      <c r="I67" s="3"/>
      <c r="J67" s="14" t="s">
        <v>59</v>
      </c>
      <c r="K67" s="7">
        <f t="shared" si="1"/>
        <v>1</v>
      </c>
    </row>
    <row r="68" spans="1:11" ht="12.75">
      <c r="A68" s="48"/>
      <c r="B68" s="14" t="s">
        <v>60</v>
      </c>
      <c r="C68" s="19"/>
      <c r="D68" s="19"/>
      <c r="E68" s="19"/>
      <c r="F68" s="18" t="s">
        <v>64</v>
      </c>
      <c r="G68" s="19"/>
      <c r="H68" s="19"/>
      <c r="I68" s="3"/>
      <c r="J68" s="14" t="s">
        <v>60</v>
      </c>
      <c r="K68" s="7">
        <f t="shared" si="1"/>
        <v>1</v>
      </c>
    </row>
    <row r="69" spans="1:11" ht="12.75">
      <c r="A69" s="48"/>
      <c r="B69" s="14" t="s">
        <v>69</v>
      </c>
      <c r="C69" s="19"/>
      <c r="D69" s="19"/>
      <c r="E69" s="19"/>
      <c r="F69" s="18" t="s">
        <v>64</v>
      </c>
      <c r="G69" s="19"/>
      <c r="H69" s="19"/>
      <c r="I69" s="3"/>
      <c r="J69" s="14" t="s">
        <v>69</v>
      </c>
      <c r="K69" s="7">
        <f t="shared" si="1"/>
        <v>1</v>
      </c>
    </row>
    <row r="70" spans="1:11" ht="12.75">
      <c r="A70" s="49"/>
      <c r="B70" s="16" t="s">
        <v>70</v>
      </c>
      <c r="C70" s="22"/>
      <c r="D70" s="22"/>
      <c r="E70" s="22"/>
      <c r="F70" s="22" t="s">
        <v>72</v>
      </c>
      <c r="G70" s="22"/>
      <c r="H70" s="22"/>
      <c r="I70" s="3"/>
      <c r="J70" s="14" t="s">
        <v>70</v>
      </c>
      <c r="K70" s="7">
        <f t="shared" si="1"/>
        <v>0</v>
      </c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2:8" ht="28.5" customHeight="1">
      <c r="B74" s="8" t="s">
        <v>54</v>
      </c>
      <c r="C74" s="17" t="str">
        <f aca="true" t="shared" si="2" ref="C74:H74">C4</f>
        <v>Cryptsoft C</v>
      </c>
      <c r="D74" s="17" t="str">
        <f t="shared" si="2"/>
        <v>Cryptsoft J</v>
      </c>
      <c r="E74" s="17" t="str">
        <f t="shared" si="2"/>
        <v>IBM Development</v>
      </c>
      <c r="F74" s="17" t="str">
        <f t="shared" si="2"/>
        <v>NetApp</v>
      </c>
      <c r="G74" s="17" t="str">
        <f t="shared" si="2"/>
        <v>Quintessence Labs</v>
      </c>
      <c r="H74" s="17" t="str">
        <f t="shared" si="2"/>
        <v>Thales</v>
      </c>
    </row>
    <row r="75" spans="2:8" ht="12.75">
      <c r="B75" s="8" t="s">
        <v>45</v>
      </c>
      <c r="C75" s="25">
        <f aca="true" t="shared" si="3" ref="C75:H75">COUNTIF(C5:C28,"Compliant")</f>
        <v>24</v>
      </c>
      <c r="D75" s="25">
        <f t="shared" si="3"/>
        <v>24</v>
      </c>
      <c r="E75" s="25">
        <f t="shared" si="3"/>
        <v>24</v>
      </c>
      <c r="F75" s="25">
        <f t="shared" si="3"/>
        <v>0</v>
      </c>
      <c r="G75" s="25">
        <f t="shared" si="3"/>
        <v>20</v>
      </c>
      <c r="H75" s="25">
        <f t="shared" si="3"/>
        <v>24</v>
      </c>
    </row>
    <row r="76" spans="1:9" ht="12.75">
      <c r="A76" s="7"/>
      <c r="B76" s="8" t="s">
        <v>73</v>
      </c>
      <c r="C76" s="25">
        <f aca="true" t="shared" si="4" ref="C76:H76">COUNTIF(C67:C70,"Compliant")</f>
        <v>0</v>
      </c>
      <c r="D76" s="25">
        <f t="shared" si="4"/>
        <v>0</v>
      </c>
      <c r="E76" s="25">
        <f t="shared" si="4"/>
        <v>0</v>
      </c>
      <c r="F76" s="25">
        <f>COUNTIF(F67:F70,"Compliant")+1</f>
        <v>4</v>
      </c>
      <c r="G76" s="25">
        <f t="shared" si="4"/>
        <v>0</v>
      </c>
      <c r="H76" s="25">
        <f t="shared" si="4"/>
        <v>0</v>
      </c>
      <c r="I76" s="10"/>
    </row>
    <row r="77" spans="2:8" ht="12.75">
      <c r="B77" s="8" t="s">
        <v>46</v>
      </c>
      <c r="C77" s="25">
        <f aca="true" t="shared" si="5" ref="C77:H77">COUNTIF(C30:C65,"Compliant")</f>
        <v>36</v>
      </c>
      <c r="D77" s="25">
        <f t="shared" si="5"/>
        <v>36</v>
      </c>
      <c r="E77" s="25">
        <f t="shared" si="5"/>
        <v>36</v>
      </c>
      <c r="F77" s="25">
        <f t="shared" si="5"/>
        <v>0</v>
      </c>
      <c r="G77" s="25">
        <f t="shared" si="5"/>
        <v>30</v>
      </c>
      <c r="H77" s="25">
        <f t="shared" si="5"/>
        <v>36</v>
      </c>
    </row>
  </sheetData>
  <sheetProtection/>
  <mergeCells count="5">
    <mergeCell ref="A67:A70"/>
    <mergeCell ref="A5:A28"/>
    <mergeCell ref="A30:A65"/>
    <mergeCell ref="A3:H3"/>
    <mergeCell ref="A1:H1"/>
  </mergeCells>
  <conditionalFormatting sqref="F50:G50">
    <cfRule type="cellIs" priority="156" dxfId="1" operator="equal" stopIfTrue="1">
      <formula>"Y"</formula>
    </cfRule>
    <cfRule type="cellIs" priority="157" dxfId="0" operator="equal" stopIfTrue="1">
      <formula>"N"</formula>
    </cfRule>
  </conditionalFormatting>
  <conditionalFormatting sqref="C5:C28">
    <cfRule type="cellIs" priority="150" dxfId="1" operator="equal" stopIfTrue="1">
      <formula>"Y"</formula>
    </cfRule>
    <cfRule type="cellIs" priority="151" dxfId="0" operator="equal" stopIfTrue="1">
      <formula>"N"</formula>
    </cfRule>
  </conditionalFormatting>
  <conditionalFormatting sqref="C30:C63 C65">
    <cfRule type="cellIs" priority="148" dxfId="1" operator="equal" stopIfTrue="1">
      <formula>"Y"</formula>
    </cfRule>
    <cfRule type="cellIs" priority="149" dxfId="0" operator="equal" stopIfTrue="1">
      <formula>"N"</formula>
    </cfRule>
  </conditionalFormatting>
  <conditionalFormatting sqref="D5:D28">
    <cfRule type="cellIs" priority="143" dxfId="1" operator="equal" stopIfTrue="1">
      <formula>"Y"</formula>
    </cfRule>
    <cfRule type="cellIs" priority="144" dxfId="0" operator="equal" stopIfTrue="1">
      <formula>"N"</formula>
    </cfRule>
  </conditionalFormatting>
  <conditionalFormatting sqref="D30:D63 D65">
    <cfRule type="cellIs" priority="139" dxfId="1" operator="equal" stopIfTrue="1">
      <formula>"Y"</formula>
    </cfRule>
    <cfRule type="cellIs" priority="140" dxfId="0" operator="equal" stopIfTrue="1">
      <formula>"N"</formula>
    </cfRule>
  </conditionalFormatting>
  <conditionalFormatting sqref="H5:H27">
    <cfRule type="cellIs" priority="135" dxfId="1" operator="equal" stopIfTrue="1">
      <formula>"Y"</formula>
    </cfRule>
    <cfRule type="cellIs" priority="136" dxfId="0" operator="equal" stopIfTrue="1">
      <formula>"N"</formula>
    </cfRule>
  </conditionalFormatting>
  <conditionalFormatting sqref="H30:H54">
    <cfRule type="cellIs" priority="133" dxfId="1" operator="equal" stopIfTrue="1">
      <formula>"Y"</formula>
    </cfRule>
    <cfRule type="cellIs" priority="134" dxfId="0" operator="equal" stopIfTrue="1">
      <formula>"N"</formula>
    </cfRule>
  </conditionalFormatting>
  <conditionalFormatting sqref="H61:H62">
    <cfRule type="cellIs" priority="131" dxfId="1" operator="equal" stopIfTrue="1">
      <formula>"Y"</formula>
    </cfRule>
    <cfRule type="cellIs" priority="132" dxfId="0" operator="equal" stopIfTrue="1">
      <formula>"N"</formula>
    </cfRule>
  </conditionalFormatting>
  <conditionalFormatting sqref="E54">
    <cfRule type="cellIs" priority="126" dxfId="1" operator="equal" stopIfTrue="1">
      <formula>"Y"</formula>
    </cfRule>
    <cfRule type="cellIs" priority="127" dxfId="0" operator="equal" stopIfTrue="1">
      <formula>"N"</formula>
    </cfRule>
  </conditionalFormatting>
  <conditionalFormatting sqref="E65">
    <cfRule type="cellIs" priority="124" dxfId="1" operator="equal" stopIfTrue="1">
      <formula>"Y"</formula>
    </cfRule>
    <cfRule type="cellIs" priority="125" dxfId="0" operator="equal" stopIfTrue="1">
      <formula>"N"</formula>
    </cfRule>
  </conditionalFormatting>
  <conditionalFormatting sqref="J29:K29">
    <cfRule type="cellIs" priority="121" dxfId="1" operator="equal" stopIfTrue="1">
      <formula>"Y"</formula>
    </cfRule>
    <cfRule type="cellIs" priority="122" dxfId="0" operator="equal" stopIfTrue="1">
      <formula>"N"</formula>
    </cfRule>
  </conditionalFormatting>
  <conditionalFormatting sqref="D28">
    <cfRule type="cellIs" priority="119" dxfId="1" operator="equal" stopIfTrue="1">
      <formula>"Y"</formula>
    </cfRule>
    <cfRule type="cellIs" priority="120" dxfId="0" operator="equal" stopIfTrue="1">
      <formula>"N"</formula>
    </cfRule>
  </conditionalFormatting>
  <conditionalFormatting sqref="D29">
    <cfRule type="cellIs" priority="115" dxfId="1" operator="equal" stopIfTrue="1">
      <formula>"Y"</formula>
    </cfRule>
    <cfRule type="cellIs" priority="116" dxfId="0" operator="equal" stopIfTrue="1">
      <formula>"N"</formula>
    </cfRule>
  </conditionalFormatting>
  <conditionalFormatting sqref="C67:H70 C65:F65 C5:H28 C30:H58 C59:F63 H59:H63 H65">
    <cfRule type="cellIs" priority="114" dxfId="5" operator="equal" stopIfTrue="1">
      <formula>"Compliant"</formula>
    </cfRule>
  </conditionalFormatting>
  <conditionalFormatting sqref="C67:H70 C65:F65 C5:H28 C30:H58 C59:F63 H59:H63 H65">
    <cfRule type="cellIs" priority="113" dxfId="4" operator="equal" stopIfTrue="1">
      <formula>"Non-Compliant"</formula>
    </cfRule>
  </conditionalFormatting>
  <conditionalFormatting sqref="C30:C63 C65">
    <cfRule type="cellIs" priority="111" dxfId="1" operator="equal" stopIfTrue="1">
      <formula>"Y"</formula>
    </cfRule>
    <cfRule type="cellIs" priority="112" dxfId="0" operator="equal" stopIfTrue="1">
      <formula>"N"</formula>
    </cfRule>
  </conditionalFormatting>
  <conditionalFormatting sqref="D30:D63 D65">
    <cfRule type="cellIs" priority="109" dxfId="1" operator="equal" stopIfTrue="1">
      <formula>"Y"</formula>
    </cfRule>
    <cfRule type="cellIs" priority="110" dxfId="0" operator="equal" stopIfTrue="1">
      <formula>"N"</formula>
    </cfRule>
  </conditionalFormatting>
  <conditionalFormatting sqref="E5">
    <cfRule type="cellIs" priority="107" dxfId="1" operator="equal" stopIfTrue="1">
      <formula>"Y"</formula>
    </cfRule>
    <cfRule type="cellIs" priority="108" dxfId="0" operator="equal" stopIfTrue="1">
      <formula>"N"</formula>
    </cfRule>
  </conditionalFormatting>
  <conditionalFormatting sqref="E5:E28">
    <cfRule type="cellIs" priority="105" dxfId="1" operator="equal" stopIfTrue="1">
      <formula>"Y"</formula>
    </cfRule>
    <cfRule type="cellIs" priority="106" dxfId="0" operator="equal" stopIfTrue="1">
      <formula>"N"</formula>
    </cfRule>
  </conditionalFormatting>
  <conditionalFormatting sqref="E30:E63 E65">
    <cfRule type="cellIs" priority="103" dxfId="1" operator="equal" stopIfTrue="1">
      <formula>"Y"</formula>
    </cfRule>
    <cfRule type="cellIs" priority="104" dxfId="0" operator="equal" stopIfTrue="1">
      <formula>"N"</formula>
    </cfRule>
  </conditionalFormatting>
  <conditionalFormatting sqref="F67">
    <cfRule type="cellIs" priority="101" dxfId="1" operator="equal" stopIfTrue="1">
      <formula>"Y"</formula>
    </cfRule>
    <cfRule type="cellIs" priority="102" dxfId="0" operator="equal" stopIfTrue="1">
      <formula>"N"</formula>
    </cfRule>
  </conditionalFormatting>
  <conditionalFormatting sqref="F67">
    <cfRule type="cellIs" priority="99" dxfId="1" operator="equal" stopIfTrue="1">
      <formula>"Y"</formula>
    </cfRule>
    <cfRule type="cellIs" priority="100" dxfId="0" operator="equal" stopIfTrue="1">
      <formula>"N"</formula>
    </cfRule>
  </conditionalFormatting>
  <conditionalFormatting sqref="F68">
    <cfRule type="cellIs" priority="97" dxfId="1" operator="equal" stopIfTrue="1">
      <formula>"Y"</formula>
    </cfRule>
    <cfRule type="cellIs" priority="98" dxfId="0" operator="equal" stopIfTrue="1">
      <formula>"N"</formula>
    </cfRule>
  </conditionalFormatting>
  <conditionalFormatting sqref="F68">
    <cfRule type="cellIs" priority="95" dxfId="1" operator="equal" stopIfTrue="1">
      <formula>"Y"</formula>
    </cfRule>
    <cfRule type="cellIs" priority="96" dxfId="0" operator="equal" stopIfTrue="1">
      <formula>"N"</formula>
    </cfRule>
  </conditionalFormatting>
  <conditionalFormatting sqref="F69">
    <cfRule type="cellIs" priority="93" dxfId="1" operator="equal" stopIfTrue="1">
      <formula>"Y"</formula>
    </cfRule>
    <cfRule type="cellIs" priority="94" dxfId="0" operator="equal" stopIfTrue="1">
      <formula>"N"</formula>
    </cfRule>
  </conditionalFormatting>
  <conditionalFormatting sqref="F69">
    <cfRule type="cellIs" priority="91" dxfId="1" operator="equal" stopIfTrue="1">
      <formula>"Y"</formula>
    </cfRule>
    <cfRule type="cellIs" priority="92" dxfId="0" operator="equal" stopIfTrue="1">
      <formula>"N"</formula>
    </cfRule>
  </conditionalFormatting>
  <conditionalFormatting sqref="H5">
    <cfRule type="cellIs" priority="89" dxfId="1" operator="equal" stopIfTrue="1">
      <formula>"Y"</formula>
    </cfRule>
    <cfRule type="cellIs" priority="90" dxfId="0" operator="equal" stopIfTrue="1">
      <formula>"N"</formula>
    </cfRule>
  </conditionalFormatting>
  <conditionalFormatting sqref="H5:H28">
    <cfRule type="cellIs" priority="87" dxfId="1" operator="equal" stopIfTrue="1">
      <formula>"Y"</formula>
    </cfRule>
    <cfRule type="cellIs" priority="88" dxfId="0" operator="equal" stopIfTrue="1">
      <formula>"N"</formula>
    </cfRule>
  </conditionalFormatting>
  <conditionalFormatting sqref="H30:H63 H65">
    <cfRule type="cellIs" priority="85" dxfId="1" operator="equal" stopIfTrue="1">
      <formula>"Y"</formula>
    </cfRule>
    <cfRule type="cellIs" priority="86" dxfId="0" operator="equal" stopIfTrue="1">
      <formula>"N"</formula>
    </cfRule>
  </conditionalFormatting>
  <conditionalFormatting sqref="C64">
    <cfRule type="cellIs" priority="83" dxfId="1" operator="equal" stopIfTrue="1">
      <formula>"Y"</formula>
    </cfRule>
    <cfRule type="cellIs" priority="84" dxfId="0" operator="equal" stopIfTrue="1">
      <formula>"N"</formula>
    </cfRule>
  </conditionalFormatting>
  <conditionalFormatting sqref="D64">
    <cfRule type="cellIs" priority="81" dxfId="1" operator="equal" stopIfTrue="1">
      <formula>"Y"</formula>
    </cfRule>
    <cfRule type="cellIs" priority="82" dxfId="0" operator="equal" stopIfTrue="1">
      <formula>"N"</formula>
    </cfRule>
  </conditionalFormatting>
  <conditionalFormatting sqref="E64">
    <cfRule type="cellIs" priority="79" dxfId="1" operator="equal" stopIfTrue="1">
      <formula>"Y"</formula>
    </cfRule>
    <cfRule type="cellIs" priority="80" dxfId="0" operator="equal" stopIfTrue="1">
      <formula>"N"</formula>
    </cfRule>
  </conditionalFormatting>
  <conditionalFormatting sqref="C64:F64 H64">
    <cfRule type="cellIs" priority="78" dxfId="5" operator="equal" stopIfTrue="1">
      <formula>"Compliant"</formula>
    </cfRule>
  </conditionalFormatting>
  <conditionalFormatting sqref="C64:F64 H64">
    <cfRule type="cellIs" priority="77" dxfId="4" operator="equal" stopIfTrue="1">
      <formula>"Non-Compliant"</formula>
    </cfRule>
  </conditionalFormatting>
  <conditionalFormatting sqref="C64">
    <cfRule type="cellIs" priority="75" dxfId="1" operator="equal" stopIfTrue="1">
      <formula>"Y"</formula>
    </cfRule>
    <cfRule type="cellIs" priority="76" dxfId="0" operator="equal" stopIfTrue="1">
      <formula>"N"</formula>
    </cfRule>
  </conditionalFormatting>
  <conditionalFormatting sqref="D64">
    <cfRule type="cellIs" priority="73" dxfId="1" operator="equal" stopIfTrue="1">
      <formula>"Y"</formula>
    </cfRule>
    <cfRule type="cellIs" priority="74" dxfId="0" operator="equal" stopIfTrue="1">
      <formula>"N"</formula>
    </cfRule>
  </conditionalFormatting>
  <conditionalFormatting sqref="E64">
    <cfRule type="cellIs" priority="71" dxfId="1" operator="equal" stopIfTrue="1">
      <formula>"Y"</formula>
    </cfRule>
    <cfRule type="cellIs" priority="72" dxfId="0" operator="equal" stopIfTrue="1">
      <formula>"N"</formula>
    </cfRule>
  </conditionalFormatting>
  <conditionalFormatting sqref="H64">
    <cfRule type="cellIs" priority="69" dxfId="1" operator="equal" stopIfTrue="1">
      <formula>"Y"</formula>
    </cfRule>
    <cfRule type="cellIs" priority="70" dxfId="0" operator="equal" stopIfTrue="1">
      <formula>"N"</formula>
    </cfRule>
  </conditionalFormatting>
  <conditionalFormatting sqref="G5">
    <cfRule type="cellIs" priority="67" dxfId="1" operator="equal" stopIfTrue="1">
      <formula>"Y"</formula>
    </cfRule>
    <cfRule type="cellIs" priority="68" dxfId="0" operator="equal" stopIfTrue="1">
      <formula>"N"</formula>
    </cfRule>
  </conditionalFormatting>
  <conditionalFormatting sqref="G5">
    <cfRule type="cellIs" priority="65" dxfId="1" operator="equal" stopIfTrue="1">
      <formula>"Y"</formula>
    </cfRule>
    <cfRule type="cellIs" priority="66" dxfId="0" operator="equal" stopIfTrue="1">
      <formula>"N"</formula>
    </cfRule>
  </conditionalFormatting>
  <conditionalFormatting sqref="G5">
    <cfRule type="cellIs" priority="63" dxfId="1" operator="equal" stopIfTrue="1">
      <formula>"Y"</formula>
    </cfRule>
    <cfRule type="cellIs" priority="64" dxfId="0" operator="equal" stopIfTrue="1">
      <formula>"N"</formula>
    </cfRule>
  </conditionalFormatting>
  <conditionalFormatting sqref="G5:G9">
    <cfRule type="cellIs" priority="61" dxfId="1" operator="equal" stopIfTrue="1">
      <formula>"Y"</formula>
    </cfRule>
    <cfRule type="cellIs" priority="62" dxfId="0" operator="equal" stopIfTrue="1">
      <formula>"N"</formula>
    </cfRule>
  </conditionalFormatting>
  <conditionalFormatting sqref="G5:G9">
    <cfRule type="cellIs" priority="59" dxfId="1" operator="equal" stopIfTrue="1">
      <formula>"Y"</formula>
    </cfRule>
    <cfRule type="cellIs" priority="60" dxfId="0" operator="equal" stopIfTrue="1">
      <formula>"N"</formula>
    </cfRule>
  </conditionalFormatting>
  <conditionalFormatting sqref="G5:G9">
    <cfRule type="cellIs" priority="57" dxfId="1" operator="equal" stopIfTrue="1">
      <formula>"Y"</formula>
    </cfRule>
    <cfRule type="cellIs" priority="58" dxfId="0" operator="equal" stopIfTrue="1">
      <formula>"N"</formula>
    </cfRule>
  </conditionalFormatting>
  <conditionalFormatting sqref="G11:G22">
    <cfRule type="cellIs" priority="55" dxfId="1" operator="equal" stopIfTrue="1">
      <formula>"Y"</formula>
    </cfRule>
    <cfRule type="cellIs" priority="56" dxfId="0" operator="equal" stopIfTrue="1">
      <formula>"N"</formula>
    </cfRule>
  </conditionalFormatting>
  <conditionalFormatting sqref="G11:G22">
    <cfRule type="cellIs" priority="53" dxfId="1" operator="equal" stopIfTrue="1">
      <formula>"Y"</formula>
    </cfRule>
    <cfRule type="cellIs" priority="54" dxfId="0" operator="equal" stopIfTrue="1">
      <formula>"N"</formula>
    </cfRule>
  </conditionalFormatting>
  <conditionalFormatting sqref="G11:G22">
    <cfRule type="cellIs" priority="51" dxfId="1" operator="equal" stopIfTrue="1">
      <formula>"Y"</formula>
    </cfRule>
    <cfRule type="cellIs" priority="52" dxfId="0" operator="equal" stopIfTrue="1">
      <formula>"N"</formula>
    </cfRule>
  </conditionalFormatting>
  <conditionalFormatting sqref="G24:G26">
    <cfRule type="cellIs" priority="49" dxfId="1" operator="equal" stopIfTrue="1">
      <formula>"Y"</formula>
    </cfRule>
    <cfRule type="cellIs" priority="50" dxfId="0" operator="equal" stopIfTrue="1">
      <formula>"N"</formula>
    </cfRule>
  </conditionalFormatting>
  <conditionalFormatting sqref="G24:G26">
    <cfRule type="cellIs" priority="47" dxfId="1" operator="equal" stopIfTrue="1">
      <formula>"Y"</formula>
    </cfRule>
    <cfRule type="cellIs" priority="48" dxfId="0" operator="equal" stopIfTrue="1">
      <formula>"N"</formula>
    </cfRule>
  </conditionalFormatting>
  <conditionalFormatting sqref="G24:G26">
    <cfRule type="cellIs" priority="45" dxfId="1" operator="equal" stopIfTrue="1">
      <formula>"Y"</formula>
    </cfRule>
    <cfRule type="cellIs" priority="46" dxfId="0" operator="equal" stopIfTrue="1">
      <formula>"N"</formula>
    </cfRule>
  </conditionalFormatting>
  <conditionalFormatting sqref="G30:G34">
    <cfRule type="cellIs" priority="43" dxfId="1" operator="equal" stopIfTrue="1">
      <formula>"Y"</formula>
    </cfRule>
    <cfRule type="cellIs" priority="44" dxfId="0" operator="equal" stopIfTrue="1">
      <formula>"N"</formula>
    </cfRule>
  </conditionalFormatting>
  <conditionalFormatting sqref="G30:G34">
    <cfRule type="cellIs" priority="41" dxfId="1" operator="equal" stopIfTrue="1">
      <formula>"Y"</formula>
    </cfRule>
    <cfRule type="cellIs" priority="42" dxfId="0" operator="equal" stopIfTrue="1">
      <formula>"N"</formula>
    </cfRule>
  </conditionalFormatting>
  <conditionalFormatting sqref="G30:G34">
    <cfRule type="cellIs" priority="39" dxfId="1" operator="equal" stopIfTrue="1">
      <formula>"Y"</formula>
    </cfRule>
    <cfRule type="cellIs" priority="40" dxfId="0" operator="equal" stopIfTrue="1">
      <formula>"N"</formula>
    </cfRule>
  </conditionalFormatting>
  <conditionalFormatting sqref="G36:G47">
    <cfRule type="cellIs" priority="37" dxfId="1" operator="equal" stopIfTrue="1">
      <formula>"Y"</formula>
    </cfRule>
    <cfRule type="cellIs" priority="38" dxfId="0" operator="equal" stopIfTrue="1">
      <formula>"N"</formula>
    </cfRule>
  </conditionalFormatting>
  <conditionalFormatting sqref="G36:G47">
    <cfRule type="cellIs" priority="35" dxfId="1" operator="equal" stopIfTrue="1">
      <formula>"Y"</formula>
    </cfRule>
    <cfRule type="cellIs" priority="36" dxfId="0" operator="equal" stopIfTrue="1">
      <formula>"N"</formula>
    </cfRule>
  </conditionalFormatting>
  <conditionalFormatting sqref="G36:G47">
    <cfRule type="cellIs" priority="33" dxfId="1" operator="equal" stopIfTrue="1">
      <formula>"Y"</formula>
    </cfRule>
    <cfRule type="cellIs" priority="34" dxfId="0" operator="equal" stopIfTrue="1">
      <formula>"N"</formula>
    </cfRule>
  </conditionalFormatting>
  <conditionalFormatting sqref="G49">
    <cfRule type="cellIs" priority="31" dxfId="1" operator="equal" stopIfTrue="1">
      <formula>"Y"</formula>
    </cfRule>
    <cfRule type="cellIs" priority="32" dxfId="0" operator="equal" stopIfTrue="1">
      <formula>"N"</formula>
    </cfRule>
  </conditionalFormatting>
  <conditionalFormatting sqref="G49">
    <cfRule type="cellIs" priority="29" dxfId="1" operator="equal" stopIfTrue="1">
      <formula>"Y"</formula>
    </cfRule>
    <cfRule type="cellIs" priority="30" dxfId="0" operator="equal" stopIfTrue="1">
      <formula>"N"</formula>
    </cfRule>
  </conditionalFormatting>
  <conditionalFormatting sqref="G49">
    <cfRule type="cellIs" priority="27" dxfId="1" operator="equal" stopIfTrue="1">
      <formula>"Y"</formula>
    </cfRule>
    <cfRule type="cellIs" priority="28" dxfId="0" operator="equal" stopIfTrue="1">
      <formula>"N"</formula>
    </cfRule>
  </conditionalFormatting>
  <conditionalFormatting sqref="G51:G53">
    <cfRule type="cellIs" priority="25" dxfId="1" operator="equal" stopIfTrue="1">
      <formula>"Y"</formula>
    </cfRule>
    <cfRule type="cellIs" priority="26" dxfId="0" operator="equal" stopIfTrue="1">
      <formula>"N"</formula>
    </cfRule>
  </conditionalFormatting>
  <conditionalFormatting sqref="G51:G53">
    <cfRule type="cellIs" priority="23" dxfId="1" operator="equal" stopIfTrue="1">
      <formula>"Y"</formula>
    </cfRule>
    <cfRule type="cellIs" priority="24" dxfId="0" operator="equal" stopIfTrue="1">
      <formula>"N"</formula>
    </cfRule>
  </conditionalFormatting>
  <conditionalFormatting sqref="G51:G53">
    <cfRule type="cellIs" priority="21" dxfId="1" operator="equal" stopIfTrue="1">
      <formula>"Y"</formula>
    </cfRule>
    <cfRule type="cellIs" priority="22" dxfId="0" operator="equal" stopIfTrue="1">
      <formula>"N"</formula>
    </cfRule>
  </conditionalFormatting>
  <conditionalFormatting sqref="G55">
    <cfRule type="cellIs" priority="19" dxfId="1" operator="equal" stopIfTrue="1">
      <formula>"Y"</formula>
    </cfRule>
    <cfRule type="cellIs" priority="20" dxfId="0" operator="equal" stopIfTrue="1">
      <formula>"N"</formula>
    </cfRule>
  </conditionalFormatting>
  <conditionalFormatting sqref="G55">
    <cfRule type="cellIs" priority="17" dxfId="1" operator="equal" stopIfTrue="1">
      <formula>"Y"</formula>
    </cfRule>
    <cfRule type="cellIs" priority="18" dxfId="0" operator="equal" stopIfTrue="1">
      <formula>"N"</formula>
    </cfRule>
  </conditionalFormatting>
  <conditionalFormatting sqref="G55">
    <cfRule type="cellIs" priority="15" dxfId="1" operator="equal" stopIfTrue="1">
      <formula>"Y"</formula>
    </cfRule>
    <cfRule type="cellIs" priority="16" dxfId="0" operator="equal" stopIfTrue="1">
      <formula>"N"</formula>
    </cfRule>
  </conditionalFormatting>
  <conditionalFormatting sqref="G57">
    <cfRule type="cellIs" priority="13" dxfId="1" operator="equal" stopIfTrue="1">
      <formula>"Y"</formula>
    </cfRule>
    <cfRule type="cellIs" priority="14" dxfId="0" operator="equal" stopIfTrue="1">
      <formula>"N"</formula>
    </cfRule>
  </conditionalFormatting>
  <conditionalFormatting sqref="G57">
    <cfRule type="cellIs" priority="11" dxfId="1" operator="equal" stopIfTrue="1">
      <formula>"Y"</formula>
    </cfRule>
    <cfRule type="cellIs" priority="12" dxfId="0" operator="equal" stopIfTrue="1">
      <formula>"N"</formula>
    </cfRule>
  </conditionalFormatting>
  <conditionalFormatting sqref="G57">
    <cfRule type="cellIs" priority="9" dxfId="1" operator="equal" stopIfTrue="1">
      <formula>"Y"</formula>
    </cfRule>
    <cfRule type="cellIs" priority="10" dxfId="0" operator="equal" stopIfTrue="1">
      <formula>"N"</formula>
    </cfRule>
  </conditionalFormatting>
  <conditionalFormatting sqref="G59:G65">
    <cfRule type="cellIs" priority="7" dxfId="1" operator="equal" stopIfTrue="1">
      <formula>"Y"</formula>
    </cfRule>
    <cfRule type="cellIs" priority="8" dxfId="0" operator="equal" stopIfTrue="1">
      <formula>"N"</formula>
    </cfRule>
  </conditionalFormatting>
  <conditionalFormatting sqref="G59:G65">
    <cfRule type="cellIs" priority="6" dxfId="5" operator="equal" stopIfTrue="1">
      <formula>"Compliant"</formula>
    </cfRule>
  </conditionalFormatting>
  <conditionalFormatting sqref="G59:G65">
    <cfRule type="cellIs" priority="5" dxfId="4" operator="equal" stopIfTrue="1">
      <formula>"Non-Compliant"</formula>
    </cfRule>
  </conditionalFormatting>
  <conditionalFormatting sqref="G59:G65">
    <cfRule type="cellIs" priority="3" dxfId="1" operator="equal" stopIfTrue="1">
      <formula>"Y"</formula>
    </cfRule>
    <cfRule type="cellIs" priority="4" dxfId="0" operator="equal" stopIfTrue="1">
      <formula>"N"</formula>
    </cfRule>
  </conditionalFormatting>
  <conditionalFormatting sqref="G59:G65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dataValidations count="1">
    <dataValidation type="list" showInputMessage="1" showErrorMessage="1" sqref="C5:H28 C30:H65 C67:E70 G67:H70 F67:F69">
      <formula1>States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>
    <row r="1" spans="3:14" ht="15.75">
      <c r="C1" s="55" t="s">
        <v>55</v>
      </c>
      <c r="D1" s="55"/>
      <c r="E1" s="55"/>
      <c r="F1" s="55"/>
      <c r="K1" s="55" t="s">
        <v>56</v>
      </c>
      <c r="L1" s="55"/>
      <c r="M1" s="55"/>
      <c r="N1" s="55"/>
    </row>
  </sheetData>
  <sheetProtection/>
  <mergeCells count="2">
    <mergeCell ref="C1:F1"/>
    <mergeCell ref="K1:N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15.421875" style="27" customWidth="1"/>
    <col min="2" max="2" width="12.8515625" style="27" bestFit="1" customWidth="1"/>
    <col min="3" max="3" width="10.28125" style="27" bestFit="1" customWidth="1"/>
    <col min="4" max="4" width="9.8515625" style="27" bestFit="1" customWidth="1"/>
    <col min="5" max="5" width="7.8515625" style="27" bestFit="1" customWidth="1"/>
    <col min="6" max="6" width="9.7109375" style="27" bestFit="1" customWidth="1"/>
    <col min="7" max="8" width="7.57421875" style="27" bestFit="1" customWidth="1"/>
    <col min="9" max="9" width="6.421875" style="27" bestFit="1" customWidth="1"/>
    <col min="10" max="10" width="10.28125" style="27" bestFit="1" customWidth="1"/>
    <col min="11" max="11" width="9.8515625" style="27" bestFit="1" customWidth="1"/>
    <col min="12" max="12" width="7.8515625" style="27" bestFit="1" customWidth="1"/>
    <col min="13" max="13" width="7.140625" style="27" bestFit="1" customWidth="1"/>
    <col min="14" max="15" width="7.57421875" style="27" bestFit="1" customWidth="1"/>
    <col min="16" max="16" width="6.421875" style="27" bestFit="1" customWidth="1"/>
    <col min="17" max="16384" width="9.140625" style="27" customWidth="1"/>
  </cols>
  <sheetData>
    <row r="1" ht="15.75">
      <c r="A1" s="26" t="s">
        <v>74</v>
      </c>
    </row>
    <row r="3" spans="1:16" ht="12.75">
      <c r="A3" s="28" t="s">
        <v>75</v>
      </c>
      <c r="B3" s="29"/>
      <c r="C3" s="56" t="s">
        <v>55</v>
      </c>
      <c r="D3" s="57"/>
      <c r="E3" s="57"/>
      <c r="F3" s="57"/>
      <c r="G3" s="57"/>
      <c r="H3" s="57"/>
      <c r="I3" s="58"/>
      <c r="J3" s="56" t="s">
        <v>56</v>
      </c>
      <c r="K3" s="57"/>
      <c r="L3" s="57"/>
      <c r="M3" s="57"/>
      <c r="N3" s="57"/>
      <c r="O3" s="57"/>
      <c r="P3" s="58"/>
    </row>
    <row r="4" spans="1:16" s="35" customFormat="1" ht="12.75">
      <c r="A4" s="59">
        <v>40909</v>
      </c>
      <c r="B4" s="30" t="s">
        <v>76</v>
      </c>
      <c r="C4" s="31" t="s">
        <v>42</v>
      </c>
      <c r="D4" s="32" t="s">
        <v>36</v>
      </c>
      <c r="E4" s="33" t="s">
        <v>77</v>
      </c>
      <c r="F4" s="32" t="s">
        <v>78</v>
      </c>
      <c r="G4" s="33" t="s">
        <v>79</v>
      </c>
      <c r="H4" s="32" t="s">
        <v>80</v>
      </c>
      <c r="I4" s="34" t="s">
        <v>39</v>
      </c>
      <c r="J4" s="31" t="s">
        <v>42</v>
      </c>
      <c r="K4" s="32" t="s">
        <v>36</v>
      </c>
      <c r="L4" s="33" t="s">
        <v>77</v>
      </c>
      <c r="M4" s="32" t="s">
        <v>37</v>
      </c>
      <c r="N4" s="33" t="s">
        <v>79</v>
      </c>
      <c r="O4" s="32" t="s">
        <v>80</v>
      </c>
      <c r="P4" s="34" t="s">
        <v>39</v>
      </c>
    </row>
    <row r="5" spans="1:16" ht="12.75">
      <c r="A5" s="60"/>
      <c r="B5" s="36" t="s">
        <v>45</v>
      </c>
      <c r="C5" s="36">
        <v>24</v>
      </c>
      <c r="D5" s="37">
        <v>24</v>
      </c>
      <c r="E5" s="37">
        <v>24</v>
      </c>
      <c r="F5" s="37">
        <v>7</v>
      </c>
      <c r="G5" s="37">
        <v>6</v>
      </c>
      <c r="H5" s="37">
        <v>3</v>
      </c>
      <c r="I5" s="38">
        <v>24</v>
      </c>
      <c r="J5" s="36">
        <v>24</v>
      </c>
      <c r="K5" s="37">
        <v>24</v>
      </c>
      <c r="L5" s="37">
        <v>24</v>
      </c>
      <c r="M5" s="37">
        <v>0</v>
      </c>
      <c r="N5" s="37">
        <v>6</v>
      </c>
      <c r="O5" s="37">
        <v>6</v>
      </c>
      <c r="P5" s="38">
        <v>24</v>
      </c>
    </row>
    <row r="6" spans="1:16" ht="12.75">
      <c r="A6" s="60"/>
      <c r="B6" s="36" t="s">
        <v>46</v>
      </c>
      <c r="C6" s="36">
        <v>34</v>
      </c>
      <c r="D6" s="37">
        <v>33</v>
      </c>
      <c r="E6" s="37">
        <v>35</v>
      </c>
      <c r="F6" s="37">
        <v>1</v>
      </c>
      <c r="G6" s="37">
        <v>7</v>
      </c>
      <c r="H6" s="37">
        <v>0</v>
      </c>
      <c r="I6" s="38">
        <v>34</v>
      </c>
      <c r="J6" s="36">
        <v>35</v>
      </c>
      <c r="K6" s="37">
        <v>35</v>
      </c>
      <c r="L6" s="37">
        <v>35</v>
      </c>
      <c r="M6" s="37">
        <v>0</v>
      </c>
      <c r="N6" s="37">
        <v>7</v>
      </c>
      <c r="O6" s="37">
        <v>7</v>
      </c>
      <c r="P6" s="38">
        <v>35</v>
      </c>
    </row>
    <row r="7" spans="1:16" ht="12.75">
      <c r="A7" s="61"/>
      <c r="B7" s="39" t="s">
        <v>81</v>
      </c>
      <c r="C7" s="40">
        <f>SUM(C5:C6)</f>
        <v>58</v>
      </c>
      <c r="D7" s="41">
        <f aca="true" t="shared" si="0" ref="D7:I7">SUM(D5:D6)</f>
        <v>57</v>
      </c>
      <c r="E7" s="41">
        <f t="shared" si="0"/>
        <v>59</v>
      </c>
      <c r="F7" s="41">
        <f t="shared" si="0"/>
        <v>8</v>
      </c>
      <c r="G7" s="41">
        <f t="shared" si="0"/>
        <v>13</v>
      </c>
      <c r="H7" s="41">
        <f t="shared" si="0"/>
        <v>3</v>
      </c>
      <c r="I7" s="42">
        <f t="shared" si="0"/>
        <v>58</v>
      </c>
      <c r="J7" s="40">
        <f>SUM(J5:J6)</f>
        <v>59</v>
      </c>
      <c r="K7" s="41">
        <f aca="true" t="shared" si="1" ref="K7:P7">SUM(K5:K6)</f>
        <v>59</v>
      </c>
      <c r="L7" s="41">
        <f t="shared" si="1"/>
        <v>59</v>
      </c>
      <c r="M7" s="41">
        <f t="shared" si="1"/>
        <v>0</v>
      </c>
      <c r="N7" s="41">
        <f t="shared" si="1"/>
        <v>13</v>
      </c>
      <c r="O7" s="41">
        <f t="shared" si="1"/>
        <v>13</v>
      </c>
      <c r="P7" s="42">
        <f t="shared" si="1"/>
        <v>59</v>
      </c>
    </row>
    <row r="8" spans="1:16" ht="12.75">
      <c r="A8" s="62">
        <v>41091</v>
      </c>
      <c r="B8" s="43" t="s">
        <v>76</v>
      </c>
      <c r="C8" s="43" t="s">
        <v>42</v>
      </c>
      <c r="D8" s="44" t="s">
        <v>36</v>
      </c>
      <c r="E8" s="33" t="s">
        <v>77</v>
      </c>
      <c r="F8" s="44"/>
      <c r="G8" s="33" t="s">
        <v>79</v>
      </c>
      <c r="H8" s="44"/>
      <c r="I8" s="45" t="s">
        <v>39</v>
      </c>
      <c r="J8" s="43" t="s">
        <v>42</v>
      </c>
      <c r="K8" s="44" t="s">
        <v>36</v>
      </c>
      <c r="L8" s="44" t="s">
        <v>77</v>
      </c>
      <c r="M8" s="44" t="s">
        <v>37</v>
      </c>
      <c r="N8" s="33" t="s">
        <v>79</v>
      </c>
      <c r="O8" s="44"/>
      <c r="P8" s="45" t="s">
        <v>39</v>
      </c>
    </row>
    <row r="9" spans="1:16" ht="12.75">
      <c r="A9" s="63"/>
      <c r="B9" s="36" t="s">
        <v>45</v>
      </c>
      <c r="C9" s="36">
        <v>24</v>
      </c>
      <c r="D9" s="37">
        <v>22</v>
      </c>
      <c r="E9" s="37">
        <v>24</v>
      </c>
      <c r="F9" s="37"/>
      <c r="G9" s="37">
        <v>20</v>
      </c>
      <c r="H9" s="37"/>
      <c r="I9" s="38">
        <v>24</v>
      </c>
      <c r="J9" s="36">
        <v>24</v>
      </c>
      <c r="K9" s="37">
        <v>24</v>
      </c>
      <c r="L9" s="37">
        <v>24</v>
      </c>
      <c r="M9" s="37">
        <v>0</v>
      </c>
      <c r="N9" s="37">
        <v>20</v>
      </c>
      <c r="O9" s="37"/>
      <c r="P9" s="38">
        <v>24</v>
      </c>
    </row>
    <row r="10" spans="1:16" ht="12.75">
      <c r="A10" s="63"/>
      <c r="B10" s="46" t="s">
        <v>73</v>
      </c>
      <c r="C10" s="36">
        <v>4</v>
      </c>
      <c r="D10" s="37">
        <v>0</v>
      </c>
      <c r="E10" s="37">
        <v>4</v>
      </c>
      <c r="F10" s="37"/>
      <c r="G10" s="37">
        <v>4</v>
      </c>
      <c r="H10" s="37"/>
      <c r="I10" s="38">
        <v>4</v>
      </c>
      <c r="J10" s="36">
        <v>0</v>
      </c>
      <c r="K10" s="37">
        <v>0</v>
      </c>
      <c r="L10" s="37">
        <v>0</v>
      </c>
      <c r="M10" s="37">
        <v>4</v>
      </c>
      <c r="N10" s="37">
        <v>0</v>
      </c>
      <c r="O10" s="37"/>
      <c r="P10" s="38">
        <v>0</v>
      </c>
    </row>
    <row r="11" spans="1:16" ht="12.75">
      <c r="A11" s="63"/>
      <c r="B11" s="36" t="s">
        <v>46</v>
      </c>
      <c r="C11" s="36">
        <v>35</v>
      </c>
      <c r="D11" s="37">
        <v>34</v>
      </c>
      <c r="E11" s="37">
        <v>36</v>
      </c>
      <c r="F11" s="37"/>
      <c r="G11" s="37">
        <v>30</v>
      </c>
      <c r="H11" s="37"/>
      <c r="I11" s="38">
        <v>35</v>
      </c>
      <c r="J11" s="36">
        <v>36</v>
      </c>
      <c r="K11" s="37">
        <v>36</v>
      </c>
      <c r="L11" s="37">
        <v>36</v>
      </c>
      <c r="M11" s="37">
        <v>0</v>
      </c>
      <c r="N11" s="37">
        <v>30</v>
      </c>
      <c r="O11" s="37"/>
      <c r="P11" s="38">
        <v>36</v>
      </c>
    </row>
    <row r="12" spans="1:16" ht="12.75">
      <c r="A12" s="64"/>
      <c r="B12" s="39" t="s">
        <v>81</v>
      </c>
      <c r="C12" s="40">
        <f>SUM(C9:C11)</f>
        <v>63</v>
      </c>
      <c r="D12" s="41">
        <f aca="true" t="shared" si="2" ref="D12:P12">SUM(D9:D11)</f>
        <v>56</v>
      </c>
      <c r="E12" s="41">
        <f t="shared" si="2"/>
        <v>64</v>
      </c>
      <c r="F12" s="41">
        <f t="shared" si="2"/>
        <v>0</v>
      </c>
      <c r="G12" s="41">
        <f t="shared" si="2"/>
        <v>54</v>
      </c>
      <c r="H12" s="41">
        <f t="shared" si="2"/>
        <v>0</v>
      </c>
      <c r="I12" s="42">
        <f t="shared" si="2"/>
        <v>63</v>
      </c>
      <c r="J12" s="40">
        <f t="shared" si="2"/>
        <v>60</v>
      </c>
      <c r="K12" s="41">
        <f t="shared" si="2"/>
        <v>60</v>
      </c>
      <c r="L12" s="41">
        <f t="shared" si="2"/>
        <v>60</v>
      </c>
      <c r="M12" s="41">
        <f t="shared" si="2"/>
        <v>4</v>
      </c>
      <c r="N12" s="41">
        <f t="shared" si="2"/>
        <v>50</v>
      </c>
      <c r="O12" s="41">
        <f t="shared" si="2"/>
        <v>0</v>
      </c>
      <c r="P12" s="42">
        <f t="shared" si="2"/>
        <v>60</v>
      </c>
    </row>
  </sheetData>
  <sheetProtection/>
  <mergeCells count="4">
    <mergeCell ref="C3:I3"/>
    <mergeCell ref="J3:P3"/>
    <mergeCell ref="A4:A7"/>
    <mergeCell ref="A8:A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KMIP Interop2012 Test Results</dc:title>
  <dc:subject/>
  <dc:creator>tzcox</dc:creator>
  <cp:keywords/>
  <dc:description/>
  <cp:lastModifiedBy>Tim Hudson</cp:lastModifiedBy>
  <cp:lastPrinted>2012-01-25T23:56:28Z</cp:lastPrinted>
  <dcterms:created xsi:type="dcterms:W3CDTF">2012-01-22T22:32:32Z</dcterms:created>
  <dcterms:modified xsi:type="dcterms:W3CDTF">2012-08-23T21:25:09Z</dcterms:modified>
  <cp:category/>
  <cp:version/>
  <cp:contentType/>
  <cp:contentStatus/>
</cp:coreProperties>
</file>