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440" windowHeight="12180" tabRatio="409"/>
  </bookViews>
  <sheets>
    <sheet name="PMRM CSDPR01" sheetId="1" r:id="rId1"/>
    <sheet name="Statistics" sheetId="4" r:id="rId2"/>
  </sheets>
  <definedNames>
    <definedName name="_xlnm.Print_Area" localSheetId="0">'PMRM CSDPR01'!$A$4:$J$14</definedName>
  </definedNames>
  <calcPr calcId="145621"/>
</workbook>
</file>

<file path=xl/calcChain.xml><?xml version="1.0" encoding="utf-8"?>
<calcChain xmlns="http://schemas.openxmlformats.org/spreadsheetml/2006/main">
  <c r="B16" i="4" l="1"/>
  <c r="B15" i="4"/>
  <c r="B14" i="4"/>
  <c r="B13" i="4"/>
  <c r="B9" i="4"/>
  <c r="B8" i="4"/>
  <c r="B7" i="4"/>
  <c r="B6" i="4"/>
  <c r="B5" i="4"/>
  <c r="B17" i="4" l="1"/>
  <c r="E17" i="4" s="1"/>
</calcChain>
</file>

<file path=xl/sharedStrings.xml><?xml version="1.0" encoding="utf-8"?>
<sst xmlns="http://schemas.openxmlformats.org/spreadsheetml/2006/main" count="171" uniqueCount="110">
  <si>
    <t>Issue #</t>
  </si>
  <si>
    <t>Line # (Start)</t>
  </si>
  <si>
    <t>Source Reference</t>
  </si>
  <si>
    <t>Proposed change</t>
  </si>
  <si>
    <t>Issue</t>
  </si>
  <si>
    <t>Submitter's response</t>
  </si>
  <si>
    <t>Editor's comment</t>
  </si>
  <si>
    <t>Submitter's Comment</t>
  </si>
  <si>
    <t>Discussion</t>
  </si>
  <si>
    <t>Submitter's Response</t>
  </si>
  <si>
    <t>TC Decision</t>
  </si>
  <si>
    <t>Consideration</t>
  </si>
  <si>
    <t>Resolution</t>
  </si>
  <si>
    <t>Status</t>
  </si>
  <si>
    <t>Page</t>
  </si>
  <si>
    <t>(only cite page or line # from a PDF!)</t>
  </si>
  <si>
    <t>Date</t>
  </si>
  <si>
    <t>Follow-up Action</t>
  </si>
  <si>
    <t>Open</t>
  </si>
  <si>
    <t>Assigned</t>
  </si>
  <si>
    <t>Closed</t>
  </si>
  <si>
    <t>Obsolete</t>
  </si>
  <si>
    <t>Status:</t>
  </si>
  <si>
    <t>Issue Type</t>
  </si>
  <si>
    <t>Issue Types:</t>
  </si>
  <si>
    <t>Re-write</t>
  </si>
  <si>
    <t>New Material</t>
  </si>
  <si>
    <t>Ref data:</t>
  </si>
  <si>
    <t>Range</t>
  </si>
  <si>
    <t>PMRM 1st Public Review CSDPR01</t>
  </si>
  <si>
    <t>Submitter</t>
  </si>
  <si>
    <t>Proposed disposition</t>
  </si>
  <si>
    <t>Breakdown by Issue Type</t>
  </si>
  <si>
    <t>Breakdown by Status</t>
  </si>
  <si>
    <t>Obselete</t>
  </si>
  <si>
    <t>Typo/Error</t>
  </si>
  <si>
    <t>Editorial/Style</t>
  </si>
  <si>
    <t>Clarification</t>
  </si>
  <si>
    <t>Peter Brown</t>
  </si>
  <si>
    <t>Policies and principles can be understood in two ways:
- as outlined/espoused by policy-makers/lawmakers (as a precursor to regulation/legislation);
- as part of an organization’s internal “vision and values” that in turn drive operations and internal procedures</t>
  </si>
  <si>
    <t>Clarify definitions and use of terms "policies" and "principles"</t>
  </si>
  <si>
    <t>Sec 2 &amp; 3</t>
  </si>
  <si>
    <t>helpful if the sections headings in Section 2 identically matched the activities and tasks in Figure 2 (including the numbering)</t>
  </si>
  <si>
    <t>Align numbering and titles in fig.2 with task and activity titles throughout sections 2 &amp; 3</t>
  </si>
  <si>
    <t>General</t>
  </si>
  <si>
    <t>the model doesn't address the shortsightedness of anyone trying to use it; I am fearful that the model will provide a false sense of accomplishment to planners and fail to achieve its goal.</t>
  </si>
  <si>
    <t>Addition of some prompting questions to the model to compel model users to probe a bit deeper?</t>
  </si>
  <si>
    <t>Task 8 should be structured as a decomposition of the Actors identified in Task 5.  Most may not decompose.  But several will decompose into multiple Roles.  Providing this tracking from Actor to Role is likely to force better identification of the Roles.</t>
  </si>
  <si>
    <t>as per comment</t>
  </si>
  <si>
    <t>Listing several (if not all) of the communications for the EV charging example in the table [proposed in Issue #5] would give users a better sense of how to use the model.</t>
  </si>
  <si>
    <t>Peter F Brown</t>
  </si>
  <si>
    <t>Footnote seperator too far from footnote text</t>
  </si>
  <si>
    <t>Word formatting error to be corrected</t>
  </si>
  <si>
    <t>Both Monitoring and Audit are expected (as they are referenced in the description of Enforcement), but they are not specified.</t>
  </si>
  <si>
    <t>Another service consideration for Enforcement that needs to be addressed is Jurisdictional Environment.  The best of contracts may not be enforceable in certain venues.  And the dispute over venue may have significant bearing over what rights and duties the parties have regarding use and protection of PI and PII.  Even the definitions of PI and PII will vary.  Because data can so easily migrate across jurisdictional boundaries, rights cannot be protected without explicit specification of what boundaries apply.</t>
  </si>
  <si>
    <t>The example should demonstrate one-to-many relationships between the services and the activities to prevent users of the model from presuming that filling in one answer covers the waterfront.  In the example given for "Log EV location" under Enforcement, it would be useful to show two responses explaining why some circumstances would prompt contacting the user and others would prompt contacting the utility.</t>
  </si>
  <si>
    <t>Tasks 15-17 might best be combined into a table to ensure alignment of interactions, functions, and risks.</t>
  </si>
  <si>
    <t>In addition to Validation PI and Certification of credentials, I suggest that there is are separate validations (Monitoring and Audit) necessary to ensure that the processes are carried out as specified in the Agreement.</t>
  </si>
  <si>
    <t>Total of Issues</t>
  </si>
  <si>
    <t>Total unresolved</t>
  </si>
  <si>
    <t>I read the PI proposal, I think that the biometric filed must be implemented in PI especially domain of authentication, for example, which characteristics, which domain, and so on (identification is something that could not be part of PI)</t>
  </si>
  <si>
    <t>To be reviewed.</t>
  </si>
  <si>
    <t>Assigned Editor</t>
  </si>
  <si>
    <t>Sabo</t>
  </si>
  <si>
    <t>Willett</t>
  </si>
  <si>
    <t>a table showing tasks 9-14</t>
  </si>
  <si>
    <t>Jutla</t>
  </si>
  <si>
    <t>Brown</t>
  </si>
  <si>
    <t>Janssen</t>
  </si>
  <si>
    <t>John Sabo
on behalf of Jeff Stollman</t>
  </si>
  <si>
    <t>John Sabo
on behalf of Miraslav Baca</t>
  </si>
  <si>
    <t>Replace "Policies and Principles" with "Policies"</t>
  </si>
  <si>
    <t>Agreed</t>
  </si>
  <si>
    <t>As proposed by editor</t>
  </si>
  <si>
    <t>Incorporate in new document</t>
  </si>
  <si>
    <t>Addressed</t>
  </si>
  <si>
    <t>Agree</t>
  </si>
  <si>
    <t>Update figure 2</t>
  </si>
  <si>
    <t>MW: Drop "for Use Case" in title "Detailed Privacy Analysis for Use Case"</t>
  </si>
  <si>
    <t>PB: Breakdown of roles using OASIS SOA-RAF standard terminology (participants, systems, domains, etc.)</t>
  </si>
  <si>
    <t>The Audit function 
has been absorbed into the collective Service definitions.</t>
  </si>
  <si>
    <t>Add new definitions for "audit controls" and "monitor" to glossary</t>
  </si>
  <si>
    <t>Current draft already stresses issues of cross-jurisdictional enforcement, etc. Additional wording may help reinforce the message</t>
  </si>
  <si>
    <t>Add new paragraph based on submitter's wording, to introductory section</t>
  </si>
  <si>
    <t>Tasks 9-14 should probably result in a table. The use of the table forces the user to account for all of the process steps and all of the data flows; it forces alignment of the privacy risks and protections for each that mere textual descriptions fail to compel.</t>
  </si>
  <si>
    <t>It would be good if the examples were more exhaustive (as if they were real).  This would give a better sense of the comprehensiveness anticipated for the model.</t>
  </si>
  <si>
    <t>After task #10 ("Identity Data Flows"), agreed to break out section 3.2 into distinct tasks for incming, internally generated and outgoing PI</t>
  </si>
  <si>
    <t>Break-out of PI flows into distinct tasks</t>
  </si>
  <si>
    <t>No Modification at this time. We tried to keep the flowing sample use case as high level as possible as an aid to understanding the specification.  Developing a more comprehensive use case can be very valuable, but that would be best done separately from the specification itself.</t>
  </si>
  <si>
    <t>Minor modification to the Enforcement example</t>
  </si>
  <si>
    <t>"If location is previously rejected, but log data shows location data erroneously recorded, then notify the utility for exception action and provide notice of this to the Owner."</t>
  </si>
  <si>
    <t>Change the Example box to tabular format</t>
  </si>
  <si>
    <t>20-09-2012: running use case needs review</t>
  </si>
  <si>
    <t>TC discussion (20 Sep), revise but don't restructure as a table</t>
  </si>
  <si>
    <t xml:space="preserve">simply a re-structure, no new language; illustration; </t>
  </si>
  <si>
    <t>Discussion of relationship between policy and control; Gail: policy informs laws, which inform controls; Dawn: policy objects could be wrong, thus not inform controls; under Audit Controls definition: add policies to the “laws and regulations” list; Stuart: need a paragraph explaining “operational privacy audit controls”. Willett will revise response;</t>
  </si>
  <si>
    <t>TC Meeting</t>
  </si>
  <si>
    <t>Privacy Management Analysis and Privacy Architecture are clearly identified as outputs from use of the PMRM but are not clearly defined</t>
  </si>
  <si>
    <t>This suggestion is comprehensive, but will require lots of TIME to fully implement. And, prompting questions simply convert the “rationale” etc declarative statements into questions. Plus, the ‘prompts’ would be inherently incomplete, which is NOT good for a formative document; and, would bulk up the doc</t>
  </si>
  <si>
    <t>Add a paragraph to clarify under "Iterate process" that emphasizes the issue</t>
  </si>
  <si>
    <t>.docx edit</t>
  </si>
  <si>
    <t>Not sure where this issue is being raised?? We do not define all the components of the parameter “PI”</t>
  </si>
  <si>
    <t>Add definitions to glossary</t>
  </si>
  <si>
    <t>None proposed</t>
  </si>
  <si>
    <t>No change, except to fill out some of the running example use case in more detail where useful</t>
  </si>
  <si>
    <t>Edits made through document</t>
  </si>
  <si>
    <t>"Privacy Architecture:
A collection of proposed policies and practices appropriate for a given domain resulting from use of the PMRM"; and
"Privacy Management Analysis:
Documentation resulting from use of the PMRM and that serves multiple Stakeholders, including privacy officers and managers, general compliance managers, and system developers"</t>
  </si>
  <si>
    <t>No change proposed.
The PI parameter is NOT exhaustively defined or delimited in the PMRM, since what is PI depends on context, jurisdiction, and sensitivity</t>
  </si>
  <si>
    <t>N/A</t>
  </si>
  <si>
    <t>Incorporate in new document.
Terminology aligned with existing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</si>
</sst>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1"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b/>
      <sz val="11"/>
      <color theme="1"/>
      <name val="Calibri"/>
      <family val="2"/>
      <scheme val="minor"/>
    </font>
    <font>
      <b/>
      <sz val="11"/>
      <color rgb="FF9C0006"/>
      <name val="Calibri"/>
      <family val="2"/>
      <scheme val="minor"/>
    </font>
    <font>
      <b/>
      <sz val="11"/>
      <color rgb="FF9C6500"/>
      <name val="Calibri"/>
      <family val="2"/>
      <scheme val="minor"/>
    </font>
    <font>
      <b/>
      <sz val="11"/>
      <color rgb="FF006100"/>
      <name val="Calibri"/>
      <family val="2"/>
      <scheme val="minor"/>
    </font>
    <font>
      <i/>
      <sz val="11"/>
      <color rgb="FF7F7F7F"/>
      <name val="Calibri"/>
      <family val="2"/>
      <scheme val="minor"/>
    </font>
    <font>
      <b/>
      <sz val="11"/>
      <color theme="5"/>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5" tint="0.79998168889431442"/>
        <bgColor indexed="64"/>
      </patternFill>
    </fill>
    <fill>
      <patternFill patternType="solid">
        <fgColor rgb="FFF9EC9F"/>
        <bgColor indexed="64"/>
      </patternFill>
    </fill>
    <fill>
      <patternFill patternType="solid">
        <fgColor theme="6" tint="0.59999389629810485"/>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bottom/>
      <diagonal/>
    </border>
    <border>
      <left style="thin">
        <color rgb="FF7F7F7F"/>
      </left>
      <right style="thin">
        <color rgb="FF7F7F7F"/>
      </right>
      <top style="thin">
        <color rgb="FF7F7F7F"/>
      </top>
      <bottom/>
      <diagonal/>
    </border>
    <border>
      <left style="thin">
        <color rgb="FF7F7F7F"/>
      </left>
      <right/>
      <top/>
      <bottom/>
      <diagonal/>
    </border>
    <border>
      <left/>
      <right/>
      <top/>
      <bottom style="thin">
        <color indexed="64"/>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9" fillId="0" borderId="0" applyNumberFormat="0" applyFill="0" applyBorder="0" applyAlignment="0" applyProtection="0"/>
  </cellStyleXfs>
  <cellXfs count="46">
    <xf numFmtId="0" fontId="0" fillId="0" borderId="0" xfId="0"/>
    <xf numFmtId="49" fontId="5" fillId="0" borderId="0" xfId="0" applyNumberFormat="1" applyFont="1" applyAlignment="1">
      <alignment horizontal="left" vertical="top" wrapText="1"/>
    </xf>
    <xf numFmtId="49" fontId="0" fillId="0" borderId="0" xfId="0" applyNumberFormat="1" applyAlignment="1">
      <alignment horizontal="left" vertical="top" wrapText="1"/>
    </xf>
    <xf numFmtId="164" fontId="0" fillId="0" borderId="0" xfId="0" applyNumberFormat="1" applyAlignment="1">
      <alignment horizontal="left" vertical="top" wrapText="1"/>
    </xf>
    <xf numFmtId="49" fontId="5" fillId="0" borderId="0" xfId="0" applyNumberFormat="1" applyFont="1" applyAlignment="1">
      <alignment vertical="top" wrapText="1"/>
    </xf>
    <xf numFmtId="49" fontId="0" fillId="0" borderId="0" xfId="0" applyNumberFormat="1" applyFont="1" applyAlignment="1">
      <alignment horizontal="left" vertical="top" wrapText="1"/>
    </xf>
    <xf numFmtId="49" fontId="5" fillId="6" borderId="0" xfId="0" applyNumberFormat="1" applyFont="1" applyFill="1" applyAlignment="1">
      <alignment horizontal="left" vertical="top" wrapText="1"/>
    </xf>
    <xf numFmtId="49" fontId="5" fillId="7" borderId="0" xfId="0" applyNumberFormat="1" applyFont="1" applyFill="1" applyAlignment="1">
      <alignment horizontal="left" vertical="top" wrapText="1"/>
    </xf>
    <xf numFmtId="49" fontId="5" fillId="8" borderId="0" xfId="0" applyNumberFormat="1" applyFont="1" applyFill="1" applyAlignment="1">
      <alignment horizontal="left" vertical="top" wrapText="1"/>
    </xf>
    <xf numFmtId="164" fontId="5" fillId="8" borderId="0" xfId="0" applyNumberFormat="1" applyFont="1" applyFill="1" applyAlignment="1">
      <alignment horizontal="left" vertical="top" wrapText="1"/>
    </xf>
    <xf numFmtId="0" fontId="0" fillId="0" borderId="0" xfId="0" applyNumberFormat="1" applyAlignment="1">
      <alignment horizontal="left" vertical="top" wrapText="1"/>
    </xf>
    <xf numFmtId="49" fontId="0" fillId="0" borderId="0" xfId="0" applyNumberFormat="1" applyAlignment="1">
      <alignment vertical="top" wrapText="1"/>
    </xf>
    <xf numFmtId="1" fontId="0" fillId="0" borderId="0" xfId="0" applyNumberFormat="1" applyAlignment="1">
      <alignment horizontal="left" vertical="top" wrapText="1"/>
    </xf>
    <xf numFmtId="1" fontId="5" fillId="0" borderId="0" xfId="0" applyNumberFormat="1" applyFont="1" applyAlignment="1">
      <alignment horizontal="left" vertical="top" wrapText="1"/>
    </xf>
    <xf numFmtId="0" fontId="5" fillId="0" borderId="5" xfId="0" applyNumberFormat="1" applyFont="1" applyBorder="1" applyAlignment="1">
      <alignment horizontal="left" vertical="top" wrapText="1"/>
    </xf>
    <xf numFmtId="49" fontId="4" fillId="5" borderId="6" xfId="4" applyNumberFormat="1" applyBorder="1" applyAlignment="1">
      <alignment horizontal="left" vertical="top" wrapText="1"/>
    </xf>
    <xf numFmtId="164" fontId="5" fillId="0" borderId="7" xfId="0" applyNumberFormat="1" applyFont="1" applyBorder="1" applyAlignment="1">
      <alignment horizontal="left" vertical="top" wrapText="1"/>
    </xf>
    <xf numFmtId="49" fontId="9" fillId="0" borderId="0" xfId="5" applyNumberFormat="1" applyAlignment="1">
      <alignment horizontal="left" vertical="top" wrapText="1"/>
    </xf>
    <xf numFmtId="49" fontId="9" fillId="0" borderId="0" xfId="5" applyNumberFormat="1" applyAlignment="1">
      <alignment vertical="top" wrapText="1"/>
    </xf>
    <xf numFmtId="0" fontId="5" fillId="0" borderId="0" xfId="0" applyFont="1"/>
    <xf numFmtId="0" fontId="10" fillId="0" borderId="0" xfId="0" applyFont="1"/>
    <xf numFmtId="1" fontId="0" fillId="0" borderId="0" xfId="0" applyNumberFormat="1" applyAlignment="1">
      <alignment horizontal="left" vertical="top" wrapText="1"/>
    </xf>
    <xf numFmtId="1" fontId="0" fillId="0" borderId="0" xfId="0" applyNumberFormat="1" applyAlignment="1">
      <alignment horizontal="left" vertical="top" wrapText="1"/>
    </xf>
    <xf numFmtId="1" fontId="0" fillId="0" borderId="0" xfId="0" applyNumberFormat="1" applyAlignment="1">
      <alignment horizontal="left" vertical="top" wrapText="1"/>
    </xf>
    <xf numFmtId="49" fontId="5" fillId="0" borderId="0" xfId="0" applyNumberFormat="1" applyFont="1" applyAlignment="1">
      <alignment horizontal="left" vertical="top"/>
    </xf>
    <xf numFmtId="49" fontId="0" fillId="0" borderId="0" xfId="0" applyNumberFormat="1" applyFont="1" applyAlignment="1">
      <alignment horizontal="left" vertical="top"/>
    </xf>
    <xf numFmtId="49" fontId="5" fillId="0" borderId="0" xfId="0" applyNumberFormat="1" applyFont="1" applyAlignment="1">
      <alignment vertical="top"/>
    </xf>
    <xf numFmtId="0" fontId="0" fillId="0" borderId="0" xfId="0" applyAlignment="1">
      <alignment wrapText="1"/>
    </xf>
    <xf numFmtId="49" fontId="4" fillId="5" borderId="9" xfId="4" applyNumberFormat="1" applyBorder="1" applyAlignment="1">
      <alignment horizontal="center" vertical="center" wrapText="1"/>
    </xf>
    <xf numFmtId="49" fontId="4" fillId="5" borderId="10" xfId="4" applyNumberFormat="1" applyBorder="1" applyAlignment="1">
      <alignment horizontal="center" vertical="center" wrapText="1"/>
    </xf>
    <xf numFmtId="49" fontId="4" fillId="5" borderId="11" xfId="4" applyNumberFormat="1" applyBorder="1" applyAlignment="1">
      <alignment horizontal="center" vertical="center" wrapText="1"/>
    </xf>
    <xf numFmtId="49" fontId="4" fillId="5" borderId="12" xfId="4" applyNumberFormat="1" applyBorder="1" applyAlignment="1">
      <alignment horizontal="center" vertical="center" wrapText="1"/>
    </xf>
    <xf numFmtId="49" fontId="4" fillId="5" borderId="13" xfId="4" applyNumberFormat="1" applyBorder="1" applyAlignment="1">
      <alignment horizontal="center" vertical="center" wrapText="1"/>
    </xf>
    <xf numFmtId="49" fontId="4" fillId="5" borderId="14" xfId="4" applyNumberFormat="1" applyBorder="1" applyAlignment="1">
      <alignment horizontal="center" vertical="center" wrapText="1"/>
    </xf>
    <xf numFmtId="49" fontId="6" fillId="6" borderId="0" xfId="2" applyNumberFormat="1" applyFont="1" applyFill="1" applyBorder="1" applyAlignment="1">
      <alignment horizontal="left" vertical="top" wrapText="1"/>
    </xf>
    <xf numFmtId="49" fontId="6" fillId="6" borderId="8" xfId="2" applyNumberFormat="1" applyFont="1" applyFill="1" applyBorder="1" applyAlignment="1">
      <alignment horizontal="left" vertical="top" wrapText="1"/>
    </xf>
    <xf numFmtId="49" fontId="5" fillId="0" borderId="0" xfId="0" applyNumberFormat="1" applyFont="1" applyAlignment="1">
      <alignment horizontal="left" vertical="top"/>
    </xf>
    <xf numFmtId="1" fontId="0" fillId="0" borderId="0" xfId="0" applyNumberFormat="1" applyAlignment="1">
      <alignment horizontal="left" vertical="top" wrapText="1"/>
    </xf>
    <xf numFmtId="1" fontId="4" fillId="5" borderId="2" xfId="4" applyNumberFormat="1" applyFont="1" applyBorder="1" applyAlignment="1">
      <alignment horizontal="left" vertical="top"/>
    </xf>
    <xf numFmtId="1" fontId="4" fillId="5" borderId="3" xfId="4" applyNumberFormat="1" applyFont="1" applyBorder="1" applyAlignment="1">
      <alignment horizontal="left" vertical="top"/>
    </xf>
    <xf numFmtId="1" fontId="4" fillId="5" borderId="4" xfId="4" applyNumberFormat="1" applyFont="1" applyBorder="1" applyAlignment="1">
      <alignment horizontal="left" vertical="top"/>
    </xf>
    <xf numFmtId="49" fontId="8" fillId="8" borderId="0" xfId="1" applyNumberFormat="1" applyFont="1" applyFill="1" applyBorder="1" applyAlignment="1">
      <alignment horizontal="left" vertical="top" wrapText="1"/>
    </xf>
    <xf numFmtId="49" fontId="8" fillId="8" borderId="8" xfId="1" applyNumberFormat="1" applyFont="1" applyFill="1" applyBorder="1" applyAlignment="1">
      <alignment horizontal="left" vertical="top" wrapText="1"/>
    </xf>
    <xf numFmtId="49" fontId="7" fillId="4" borderId="0" xfId="3" applyNumberFormat="1" applyFont="1" applyBorder="1" applyAlignment="1">
      <alignment horizontal="left" vertical="top" wrapText="1"/>
    </xf>
    <xf numFmtId="49" fontId="7" fillId="4" borderId="8" xfId="3" applyNumberFormat="1" applyFont="1" applyBorder="1" applyAlignment="1">
      <alignment horizontal="left" vertical="top" wrapText="1"/>
    </xf>
    <xf numFmtId="0" fontId="5" fillId="0" borderId="0" xfId="0" applyFont="1"/>
  </cellXfs>
  <cellStyles count="6">
    <cellStyle name="Bad" xfId="2" builtinId="27"/>
    <cellStyle name="Calculation" xfId="4" builtinId="22"/>
    <cellStyle name="Explanatory Text" xfId="5" builtinId="53"/>
    <cellStyle name="Good" xfId="1" builtinId="26"/>
    <cellStyle name="Neutral" xfId="3" builtinId="28"/>
    <cellStyle name="Normal" xfId="0" builtinId="0"/>
  </cellStyles>
  <dxfs count="10">
    <dxf>
      <font>
        <color theme="6" tint="-0.24994659260841701"/>
      </font>
      <fill>
        <patternFill>
          <bgColor theme="6" tint="0.79998168889431442"/>
        </patternFill>
      </fill>
    </dxf>
    <dxf>
      <font>
        <color theme="6" tint="-0.24994659260841701"/>
      </font>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s>
  <tableStyles count="0" defaultTableStyle="TableStyleMedium2" defaultPivotStyle="PivotStyleLight16"/>
  <colors>
    <mruColors>
      <color rgb="FFF9EC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v>Issue Type</c:v>
          </c:tx>
          <c:cat>
            <c:strRef>
              <c:f>Statistics!$A$5:$A$9</c:f>
              <c:strCache>
                <c:ptCount val="5"/>
                <c:pt idx="0">
                  <c:v>Typo/Error</c:v>
                </c:pt>
                <c:pt idx="1">
                  <c:v>Editorial/Style</c:v>
                </c:pt>
                <c:pt idx="2">
                  <c:v>Clarification</c:v>
                </c:pt>
                <c:pt idx="3">
                  <c:v>Re-write</c:v>
                </c:pt>
                <c:pt idx="4">
                  <c:v>New Material</c:v>
                </c:pt>
              </c:strCache>
            </c:strRef>
          </c:cat>
          <c:val>
            <c:numRef>
              <c:f>Statistics!$B$5:$B$9</c:f>
              <c:numCache>
                <c:formatCode>General</c:formatCode>
                <c:ptCount val="5"/>
                <c:pt idx="0">
                  <c:v>1</c:v>
                </c:pt>
                <c:pt idx="1">
                  <c:v>1</c:v>
                </c:pt>
                <c:pt idx="2">
                  <c:v>6</c:v>
                </c:pt>
                <c:pt idx="3">
                  <c:v>2</c:v>
                </c:pt>
                <c:pt idx="4">
                  <c:v>3</c:v>
                </c:pt>
              </c:numCache>
            </c:numRef>
          </c:val>
        </c:ser>
        <c:dLbls>
          <c:showLegendKey val="0"/>
          <c:showVal val="0"/>
          <c:showCatName val="0"/>
          <c:showSerName val="0"/>
          <c:showPercent val="0"/>
          <c:showBubbleSize val="0"/>
          <c:showLeaderLines val="0"/>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v>Issue Status</c:v>
          </c:tx>
          <c:dPt>
            <c:idx val="0"/>
            <c:bubble3D val="0"/>
            <c:spPr>
              <a:solidFill>
                <a:schemeClr val="accent2"/>
              </a:solidFill>
            </c:spPr>
          </c:dPt>
          <c:dPt>
            <c:idx val="1"/>
            <c:bubble3D val="0"/>
            <c:spPr>
              <a:solidFill>
                <a:srgbClr val="FFC000"/>
              </a:solidFill>
            </c:spPr>
          </c:dPt>
          <c:dPt>
            <c:idx val="3"/>
            <c:bubble3D val="0"/>
            <c:spPr>
              <a:solidFill>
                <a:schemeClr val="bg1">
                  <a:lumMod val="65000"/>
                </a:schemeClr>
              </a:solidFill>
            </c:spPr>
          </c:dPt>
          <c:cat>
            <c:strRef>
              <c:f>Statistics!$A$13:$A$16</c:f>
              <c:strCache>
                <c:ptCount val="4"/>
                <c:pt idx="0">
                  <c:v>Open</c:v>
                </c:pt>
                <c:pt idx="1">
                  <c:v>Assigned</c:v>
                </c:pt>
                <c:pt idx="2">
                  <c:v>Closed</c:v>
                </c:pt>
                <c:pt idx="3">
                  <c:v>Obselete</c:v>
                </c:pt>
              </c:strCache>
            </c:strRef>
          </c:cat>
          <c:val>
            <c:numRef>
              <c:f>Statistics!$B$13:$B$16</c:f>
              <c:numCache>
                <c:formatCode>General</c:formatCode>
                <c:ptCount val="4"/>
                <c:pt idx="0">
                  <c:v>0</c:v>
                </c:pt>
                <c:pt idx="1">
                  <c:v>0</c:v>
                </c:pt>
                <c:pt idx="2">
                  <c:v>6</c:v>
                </c:pt>
                <c:pt idx="3">
                  <c:v>0</c:v>
                </c:pt>
              </c:numCache>
            </c:numRef>
          </c:val>
        </c:ser>
        <c:dLbls>
          <c:showLegendKey val="0"/>
          <c:showVal val="0"/>
          <c:showCatName val="0"/>
          <c:showSerName val="0"/>
          <c:showPercent val="0"/>
          <c:showBubbleSize val="0"/>
          <c:showLeaderLines val="0"/>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464820</xdr:colOff>
      <xdr:row>0</xdr:row>
      <xdr:rowOff>12381</xdr:rowOff>
    </xdr:from>
    <xdr:to>
      <xdr:col>11</xdr:col>
      <xdr:colOff>571500</xdr:colOff>
      <xdr:row>17</xdr:row>
      <xdr:rowOff>99060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601979</xdr:colOff>
      <xdr:row>0</xdr:row>
      <xdr:rowOff>4761</xdr:rowOff>
    </xdr:from>
    <xdr:to>
      <xdr:col>18</xdr:col>
      <xdr:colOff>382904</xdr:colOff>
      <xdr:row>17</xdr:row>
      <xdr:rowOff>91440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tabSelected="1" workbookViewId="0">
      <pane xSplit="7" ySplit="3" topLeftCell="H4" activePane="bottomRight" state="frozenSplit"/>
      <selection pane="topRight" activeCell="H1" sqref="H1"/>
      <selection pane="bottomLeft" activeCell="B4" sqref="B4"/>
      <selection pane="bottomRight" activeCell="A4" sqref="A4"/>
    </sheetView>
  </sheetViews>
  <sheetFormatPr defaultColWidth="9.140625" defaultRowHeight="15" x14ac:dyDescent="0.25"/>
  <cols>
    <col min="1" max="1" width="7" style="10" bestFit="1" customWidth="1"/>
    <col min="2" max="2" width="13.85546875" style="2" bestFit="1" customWidth="1"/>
    <col min="3" max="3" width="10" style="3" bestFit="1" customWidth="1"/>
    <col min="4" max="4" width="11.140625" style="2" customWidth="1"/>
    <col min="5" max="6" width="12.140625" style="12" customWidth="1"/>
    <col min="7" max="7" width="9.140625" style="12"/>
    <col min="8" max="8" width="13.5703125" style="12" bestFit="1" customWidth="1"/>
    <col min="9" max="9" width="58.28515625" style="2" customWidth="1"/>
    <col min="10" max="10" width="40.42578125" style="2" customWidth="1"/>
    <col min="11" max="11" width="18.42578125" style="2" customWidth="1"/>
    <col min="12" max="12" width="31.42578125" style="2" customWidth="1"/>
    <col min="13" max="13" width="20.140625" style="2" bestFit="1" customWidth="1"/>
    <col min="14" max="14" width="38.42578125" style="2" customWidth="1"/>
    <col min="15" max="15" width="27.42578125" style="2" customWidth="1"/>
    <col min="16" max="16" width="20.5703125" style="2" bestFit="1" customWidth="1"/>
    <col min="17" max="17" width="20.140625" style="2" customWidth="1"/>
    <col min="18" max="18" width="18.42578125" style="2" customWidth="1"/>
    <col min="19" max="19" width="12" style="3" customWidth="1"/>
    <col min="20" max="27" width="9.140625" style="2"/>
    <col min="28" max="28" width="7" style="2" bestFit="1" customWidth="1"/>
    <col min="29" max="29" width="5.85546875" style="2" bestFit="1" customWidth="1"/>
    <col min="30" max="30" width="9" style="2" bestFit="1" customWidth="1"/>
    <col min="31" max="31" width="10.5703125" style="2" customWidth="1"/>
    <col min="32" max="32" width="9.140625" style="2"/>
    <col min="33" max="33" width="14.28515625" style="2" bestFit="1" customWidth="1"/>
    <col min="34" max="34" width="12.140625" style="2" customWidth="1"/>
    <col min="35" max="35" width="13.85546875" style="2" bestFit="1" customWidth="1"/>
    <col min="36" max="36" width="14.7109375" style="2" customWidth="1"/>
    <col min="37" max="37" width="11.85546875" style="2" customWidth="1"/>
    <col min="38" max="38" width="13.140625" style="2" bestFit="1" customWidth="1"/>
    <col min="39" max="39" width="16" style="2" customWidth="1"/>
    <col min="40" max="52" width="9.140625" style="2"/>
    <col min="53" max="16384" width="9.140625" style="11"/>
  </cols>
  <sheetData>
    <row r="1" spans="1:53" s="26" customFormat="1" x14ac:dyDescent="0.25">
      <c r="A1" s="28" t="s">
        <v>29</v>
      </c>
      <c r="B1" s="29"/>
      <c r="C1" s="29"/>
      <c r="D1" s="30"/>
      <c r="E1" s="38" t="s">
        <v>2</v>
      </c>
      <c r="F1" s="39"/>
      <c r="G1" s="40"/>
      <c r="H1" s="34" t="s">
        <v>4</v>
      </c>
      <c r="I1" s="34"/>
      <c r="J1" s="34"/>
      <c r="K1" s="43" t="s">
        <v>11</v>
      </c>
      <c r="L1" s="43"/>
      <c r="M1" s="43"/>
      <c r="N1" s="43"/>
      <c r="O1" s="43"/>
      <c r="P1" s="43"/>
      <c r="Q1" s="41" t="s">
        <v>12</v>
      </c>
      <c r="R1" s="41"/>
      <c r="S1" s="41"/>
      <c r="T1" s="24"/>
      <c r="U1" s="24"/>
      <c r="V1" s="24"/>
      <c r="W1" s="24"/>
      <c r="X1" s="24"/>
      <c r="Y1" s="24"/>
      <c r="Z1" s="36" t="s">
        <v>27</v>
      </c>
      <c r="AA1" s="36"/>
      <c r="AB1" s="24" t="s">
        <v>22</v>
      </c>
      <c r="AC1" s="25" t="s">
        <v>18</v>
      </c>
      <c r="AD1" s="25" t="s">
        <v>19</v>
      </c>
      <c r="AE1" s="25" t="s">
        <v>75</v>
      </c>
      <c r="AF1" s="25" t="s">
        <v>20</v>
      </c>
      <c r="AG1" s="25" t="s">
        <v>21</v>
      </c>
      <c r="AH1" s="24" t="s">
        <v>24</v>
      </c>
      <c r="AI1" s="25" t="s">
        <v>35</v>
      </c>
      <c r="AJ1" s="25" t="s">
        <v>36</v>
      </c>
      <c r="AK1" s="25" t="s">
        <v>37</v>
      </c>
      <c r="AL1" s="25" t="s">
        <v>25</v>
      </c>
      <c r="AM1" s="25" t="s">
        <v>26</v>
      </c>
      <c r="AN1" s="24"/>
      <c r="AO1" s="25"/>
      <c r="AP1" s="25"/>
      <c r="AQ1" s="25"/>
      <c r="AR1" s="24"/>
      <c r="AS1" s="24"/>
      <c r="AT1" s="24"/>
      <c r="AU1" s="24"/>
      <c r="AV1" s="24"/>
      <c r="AW1" s="24"/>
      <c r="AX1" s="24"/>
      <c r="AY1" s="24"/>
      <c r="AZ1" s="24"/>
      <c r="BA1" s="24"/>
    </row>
    <row r="2" spans="1:53" s="4" customFormat="1" x14ac:dyDescent="0.25">
      <c r="A2" s="31"/>
      <c r="B2" s="32"/>
      <c r="C2" s="32"/>
      <c r="D2" s="33"/>
      <c r="E2" s="37" t="s">
        <v>15</v>
      </c>
      <c r="F2" s="37"/>
      <c r="G2" s="37"/>
      <c r="H2" s="35"/>
      <c r="I2" s="35"/>
      <c r="J2" s="35"/>
      <c r="K2" s="44"/>
      <c r="L2" s="44"/>
      <c r="M2" s="44"/>
      <c r="N2" s="44"/>
      <c r="O2" s="44"/>
      <c r="P2" s="44"/>
      <c r="Q2" s="42"/>
      <c r="R2" s="42"/>
      <c r="S2" s="42"/>
      <c r="T2" s="1"/>
      <c r="U2" s="1"/>
      <c r="V2" s="1"/>
      <c r="W2" s="1"/>
      <c r="X2" s="1"/>
      <c r="Y2" s="1"/>
      <c r="Z2" s="1"/>
      <c r="AA2" s="1"/>
      <c r="AB2" s="1"/>
      <c r="AC2" s="5"/>
      <c r="AD2" s="5"/>
      <c r="AE2" s="5"/>
      <c r="AF2" s="5"/>
      <c r="AG2" s="1"/>
      <c r="AH2" s="5"/>
      <c r="AI2" s="5"/>
      <c r="AJ2" s="5"/>
      <c r="AK2" s="1"/>
      <c r="AL2" s="1"/>
      <c r="AM2" s="1"/>
      <c r="AN2" s="1"/>
      <c r="AO2" s="1"/>
      <c r="AP2" s="1"/>
      <c r="AQ2" s="1"/>
      <c r="AR2" s="1"/>
      <c r="AS2" s="1"/>
      <c r="AT2" s="1"/>
      <c r="AU2" s="1"/>
      <c r="AV2" s="1"/>
      <c r="AW2" s="1"/>
      <c r="AX2" s="1"/>
      <c r="AY2" s="1"/>
      <c r="AZ2" s="1"/>
    </row>
    <row r="3" spans="1:53" s="4" customFormat="1" x14ac:dyDescent="0.25">
      <c r="A3" s="14" t="s">
        <v>0</v>
      </c>
      <c r="B3" s="15" t="s">
        <v>23</v>
      </c>
      <c r="C3" s="16" t="s">
        <v>16</v>
      </c>
      <c r="D3" s="1" t="s">
        <v>13</v>
      </c>
      <c r="E3" s="13" t="s">
        <v>1</v>
      </c>
      <c r="F3" s="13" t="s">
        <v>28</v>
      </c>
      <c r="G3" s="13" t="s">
        <v>14</v>
      </c>
      <c r="H3" s="6" t="s">
        <v>30</v>
      </c>
      <c r="I3" s="6" t="s">
        <v>7</v>
      </c>
      <c r="J3" s="6" t="s">
        <v>3</v>
      </c>
      <c r="K3" s="7" t="s">
        <v>62</v>
      </c>
      <c r="L3" s="7" t="s">
        <v>6</v>
      </c>
      <c r="M3" s="7" t="s">
        <v>5</v>
      </c>
      <c r="N3" s="7" t="s">
        <v>8</v>
      </c>
      <c r="O3" s="7" t="s">
        <v>31</v>
      </c>
      <c r="P3" s="7" t="s">
        <v>9</v>
      </c>
      <c r="Q3" s="8" t="s">
        <v>10</v>
      </c>
      <c r="R3" s="8" t="s">
        <v>17</v>
      </c>
      <c r="S3" s="9" t="s">
        <v>16</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3" ht="75" x14ac:dyDescent="0.25">
      <c r="A4" s="10">
        <v>1</v>
      </c>
      <c r="B4" s="2" t="s">
        <v>37</v>
      </c>
      <c r="C4" s="3">
        <v>41064</v>
      </c>
      <c r="D4" s="2" t="s">
        <v>20</v>
      </c>
      <c r="E4" s="12">
        <v>88</v>
      </c>
      <c r="H4" s="12" t="s">
        <v>38</v>
      </c>
      <c r="I4" s="2" t="s">
        <v>39</v>
      </c>
      <c r="J4" s="2" t="s">
        <v>40</v>
      </c>
      <c r="K4" s="2" t="s">
        <v>63</v>
      </c>
      <c r="L4" s="2" t="s">
        <v>71</v>
      </c>
      <c r="M4" s="2" t="s">
        <v>72</v>
      </c>
      <c r="O4" s="2" t="s">
        <v>73</v>
      </c>
      <c r="Q4" s="2" t="s">
        <v>72</v>
      </c>
      <c r="R4" s="2" t="s">
        <v>74</v>
      </c>
      <c r="S4" s="3">
        <v>41172</v>
      </c>
    </row>
    <row r="5" spans="1:53" s="18" customFormat="1" ht="45" x14ac:dyDescent="0.25">
      <c r="A5" s="10">
        <v>2</v>
      </c>
      <c r="B5" s="2" t="s">
        <v>37</v>
      </c>
      <c r="C5" s="3">
        <v>41073</v>
      </c>
      <c r="D5" s="2" t="s">
        <v>75</v>
      </c>
      <c r="E5" s="22">
        <v>142</v>
      </c>
      <c r="F5" s="22" t="s">
        <v>41</v>
      </c>
      <c r="G5" s="22">
        <v>10</v>
      </c>
      <c r="H5" s="22" t="s">
        <v>69</v>
      </c>
      <c r="I5" s="2" t="s">
        <v>42</v>
      </c>
      <c r="J5" s="2" t="s">
        <v>43</v>
      </c>
      <c r="K5" s="2" t="s">
        <v>63</v>
      </c>
      <c r="L5" s="2" t="s">
        <v>76</v>
      </c>
      <c r="M5" s="2"/>
      <c r="N5" s="2" t="s">
        <v>78</v>
      </c>
      <c r="O5" s="2" t="s">
        <v>77</v>
      </c>
      <c r="P5" s="2"/>
      <c r="Q5" s="2"/>
      <c r="R5" s="2"/>
      <c r="S5" s="3"/>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row>
    <row r="6" spans="1:53" s="18" customFormat="1" ht="165" x14ac:dyDescent="0.25">
      <c r="A6" s="10">
        <v>3</v>
      </c>
      <c r="B6" s="2" t="s">
        <v>26</v>
      </c>
      <c r="C6" s="3">
        <v>41073</v>
      </c>
      <c r="D6" s="2" t="s">
        <v>75</v>
      </c>
      <c r="E6" s="22" t="s">
        <v>44</v>
      </c>
      <c r="F6" s="22"/>
      <c r="G6" s="22"/>
      <c r="H6" s="22" t="s">
        <v>69</v>
      </c>
      <c r="I6" s="2" t="s">
        <v>45</v>
      </c>
      <c r="J6" s="2" t="s">
        <v>46</v>
      </c>
      <c r="K6" s="2" t="s">
        <v>67</v>
      </c>
      <c r="L6" s="2" t="s">
        <v>98</v>
      </c>
      <c r="M6" s="2"/>
      <c r="N6" s="2"/>
      <c r="O6" s="2" t="s">
        <v>99</v>
      </c>
      <c r="P6" s="2"/>
      <c r="Q6" s="2"/>
      <c r="R6" s="2"/>
      <c r="S6" s="2"/>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3" s="18" customFormat="1" ht="75" x14ac:dyDescent="0.25">
      <c r="A7" s="10">
        <v>4</v>
      </c>
      <c r="B7" s="2" t="s">
        <v>37</v>
      </c>
      <c r="C7" s="3">
        <v>41073</v>
      </c>
      <c r="D7" s="2" t="s">
        <v>20</v>
      </c>
      <c r="E7" s="22">
        <v>337</v>
      </c>
      <c r="F7" s="22">
        <v>348</v>
      </c>
      <c r="G7" s="22">
        <v>17</v>
      </c>
      <c r="H7" s="22" t="s">
        <v>69</v>
      </c>
      <c r="I7" s="2" t="s">
        <v>47</v>
      </c>
      <c r="J7" s="2" t="s">
        <v>48</v>
      </c>
      <c r="K7" s="2" t="s">
        <v>64</v>
      </c>
      <c r="L7" s="2"/>
      <c r="M7" s="2"/>
      <c r="O7" s="2" t="s">
        <v>79</v>
      </c>
      <c r="P7" s="2"/>
      <c r="Q7" s="2" t="s">
        <v>72</v>
      </c>
      <c r="R7" s="2" t="s">
        <v>109</v>
      </c>
      <c r="S7" s="3">
        <v>41172</v>
      </c>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row>
    <row r="8" spans="1:53" s="18" customFormat="1" ht="75" x14ac:dyDescent="0.25">
      <c r="A8" s="10">
        <v>5</v>
      </c>
      <c r="B8" s="2" t="s">
        <v>26</v>
      </c>
      <c r="C8" s="3">
        <v>41073</v>
      </c>
      <c r="D8" s="2" t="s">
        <v>75</v>
      </c>
      <c r="E8" s="22">
        <v>349</v>
      </c>
      <c r="F8" s="22">
        <v>442</v>
      </c>
      <c r="G8" s="22">
        <v>17</v>
      </c>
      <c r="H8" s="22" t="s">
        <v>69</v>
      </c>
      <c r="I8" s="2" t="s">
        <v>84</v>
      </c>
      <c r="J8" s="2" t="s">
        <v>65</v>
      </c>
      <c r="K8" s="2" t="s">
        <v>63</v>
      </c>
      <c r="L8" s="2" t="s">
        <v>86</v>
      </c>
      <c r="M8" s="2"/>
      <c r="N8" s="2" t="s">
        <v>92</v>
      </c>
      <c r="O8" s="2" t="s">
        <v>87</v>
      </c>
      <c r="P8" s="2"/>
      <c r="Q8" s="2"/>
      <c r="R8" s="2"/>
      <c r="S8" s="3"/>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row>
    <row r="9" spans="1:53" s="18" customFormat="1" ht="135" x14ac:dyDescent="0.25">
      <c r="A9" s="10">
        <v>6</v>
      </c>
      <c r="B9" s="2" t="s">
        <v>36</v>
      </c>
      <c r="C9" s="3">
        <v>41073</v>
      </c>
      <c r="D9" s="2" t="s">
        <v>20</v>
      </c>
      <c r="E9" s="22" t="s">
        <v>44</v>
      </c>
      <c r="F9" s="22"/>
      <c r="G9" s="22"/>
      <c r="H9" s="22" t="s">
        <v>69</v>
      </c>
      <c r="I9" s="2" t="s">
        <v>85</v>
      </c>
      <c r="J9" s="2" t="s">
        <v>49</v>
      </c>
      <c r="K9" s="2" t="s">
        <v>66</v>
      </c>
      <c r="L9" s="2" t="s">
        <v>88</v>
      </c>
      <c r="M9" s="2"/>
      <c r="N9" s="2"/>
      <c r="O9" s="2" t="s">
        <v>104</v>
      </c>
      <c r="P9" s="2"/>
      <c r="Q9" s="2" t="s">
        <v>72</v>
      </c>
      <c r="R9" s="2" t="s">
        <v>105</v>
      </c>
      <c r="S9" s="3">
        <v>41172</v>
      </c>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row>
    <row r="10" spans="1:53" s="18" customFormat="1" ht="150" x14ac:dyDescent="0.25">
      <c r="A10" s="10">
        <v>7</v>
      </c>
      <c r="B10" s="2" t="s">
        <v>25</v>
      </c>
      <c r="C10" s="3">
        <v>41073</v>
      </c>
      <c r="D10" s="2" t="s">
        <v>75</v>
      </c>
      <c r="E10" s="22">
        <v>494</v>
      </c>
      <c r="F10" s="22"/>
      <c r="G10" s="22">
        <v>22</v>
      </c>
      <c r="H10" s="22" t="s">
        <v>69</v>
      </c>
      <c r="I10" s="2" t="s">
        <v>53</v>
      </c>
      <c r="J10" s="2" t="s">
        <v>57</v>
      </c>
      <c r="K10" s="2" t="s">
        <v>64</v>
      </c>
      <c r="L10" s="2" t="s">
        <v>80</v>
      </c>
      <c r="M10" s="2"/>
      <c r="N10" s="2" t="s">
        <v>95</v>
      </c>
      <c r="O10" s="2" t="s">
        <v>81</v>
      </c>
      <c r="P10" s="2"/>
      <c r="Q10" s="2"/>
      <c r="R10" s="2"/>
      <c r="S10" s="3"/>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row>
    <row r="11" spans="1:53" s="18" customFormat="1" ht="135" customHeight="1" x14ac:dyDescent="0.25">
      <c r="A11" s="10">
        <v>8</v>
      </c>
      <c r="B11" s="2" t="s">
        <v>26</v>
      </c>
      <c r="C11" s="3">
        <v>41073</v>
      </c>
      <c r="D11" s="2" t="s">
        <v>20</v>
      </c>
      <c r="E11" s="22">
        <v>533</v>
      </c>
      <c r="F11" s="22"/>
      <c r="G11" s="22"/>
      <c r="H11" s="22" t="s">
        <v>69</v>
      </c>
      <c r="I11" s="2" t="s">
        <v>54</v>
      </c>
      <c r="J11" s="2" t="s">
        <v>48</v>
      </c>
      <c r="K11" s="2" t="s">
        <v>64</v>
      </c>
      <c r="L11" s="2" t="s">
        <v>82</v>
      </c>
      <c r="M11" s="2"/>
      <c r="N11" s="2"/>
      <c r="O11" s="2" t="s">
        <v>83</v>
      </c>
      <c r="P11" s="2"/>
      <c r="Q11" s="2" t="s">
        <v>72</v>
      </c>
      <c r="R11" s="2" t="s">
        <v>74</v>
      </c>
      <c r="S11" s="3">
        <v>41172</v>
      </c>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row>
    <row r="12" spans="1:53" s="18" customFormat="1" ht="105" x14ac:dyDescent="0.25">
      <c r="A12" s="10">
        <v>9</v>
      </c>
      <c r="B12" s="2" t="s">
        <v>37</v>
      </c>
      <c r="C12" s="3">
        <v>41073</v>
      </c>
      <c r="D12" s="2" t="s">
        <v>75</v>
      </c>
      <c r="E12" s="22">
        <v>573</v>
      </c>
      <c r="F12" s="22">
        <v>595</v>
      </c>
      <c r="G12" s="22">
        <v>25</v>
      </c>
      <c r="H12" s="22" t="s">
        <v>69</v>
      </c>
      <c r="I12" s="2" t="s">
        <v>55</v>
      </c>
      <c r="J12" s="2" t="s">
        <v>48</v>
      </c>
      <c r="K12" s="2" t="s">
        <v>66</v>
      </c>
      <c r="L12" s="2" t="s">
        <v>89</v>
      </c>
      <c r="M12" s="2"/>
      <c r="N12" s="2"/>
      <c r="O12" s="2" t="s">
        <v>90</v>
      </c>
      <c r="P12" s="2"/>
      <c r="Q12" s="2"/>
      <c r="R12" s="2"/>
      <c r="S12" s="3"/>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row>
    <row r="13" spans="1:53" s="18" customFormat="1" ht="45" x14ac:dyDescent="0.25">
      <c r="A13" s="10">
        <v>10</v>
      </c>
      <c r="B13" s="2" t="s">
        <v>25</v>
      </c>
      <c r="C13" s="3">
        <v>41073</v>
      </c>
      <c r="D13" s="2" t="s">
        <v>20</v>
      </c>
      <c r="E13" s="22">
        <v>573</v>
      </c>
      <c r="F13" s="22">
        <v>644</v>
      </c>
      <c r="G13" s="22">
        <v>25</v>
      </c>
      <c r="H13" s="22" t="s">
        <v>69</v>
      </c>
      <c r="I13" s="2" t="s">
        <v>56</v>
      </c>
      <c r="J13" s="2" t="s">
        <v>48</v>
      </c>
      <c r="K13" s="2" t="s">
        <v>66</v>
      </c>
      <c r="L13" s="2" t="s">
        <v>91</v>
      </c>
      <c r="M13" s="2"/>
      <c r="N13" s="2" t="s">
        <v>93</v>
      </c>
      <c r="O13" s="2" t="s">
        <v>94</v>
      </c>
      <c r="P13" s="2"/>
      <c r="Q13" s="2" t="s">
        <v>72</v>
      </c>
      <c r="R13" s="2"/>
      <c r="S13" s="3">
        <v>41172</v>
      </c>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3" x14ac:dyDescent="0.25">
      <c r="A14" s="10">
        <v>11</v>
      </c>
      <c r="B14" s="2" t="s">
        <v>35</v>
      </c>
      <c r="C14" s="3">
        <v>41073</v>
      </c>
      <c r="D14" s="2" t="s">
        <v>20</v>
      </c>
      <c r="E14" s="22">
        <v>35</v>
      </c>
      <c r="F14" s="22">
        <v>494</v>
      </c>
      <c r="G14" s="22">
        <v>6</v>
      </c>
      <c r="H14" s="12" t="s">
        <v>50</v>
      </c>
      <c r="I14" s="2" t="s">
        <v>51</v>
      </c>
      <c r="J14" s="2" t="s">
        <v>52</v>
      </c>
      <c r="K14" s="2" t="s">
        <v>67</v>
      </c>
      <c r="O14" s="2" t="s">
        <v>100</v>
      </c>
      <c r="Q14" s="2" t="s">
        <v>108</v>
      </c>
      <c r="S14" s="3">
        <v>41202</v>
      </c>
    </row>
    <row r="15" spans="1:53" ht="105" x14ac:dyDescent="0.25">
      <c r="A15" s="10">
        <v>12</v>
      </c>
      <c r="B15" s="2" t="s">
        <v>37</v>
      </c>
      <c r="C15" s="3">
        <v>41075</v>
      </c>
      <c r="D15" s="2" t="s">
        <v>75</v>
      </c>
      <c r="E15" s="22"/>
      <c r="F15" s="22"/>
      <c r="G15" s="22"/>
      <c r="H15" s="21" t="s">
        <v>70</v>
      </c>
      <c r="I15" s="2" t="s">
        <v>60</v>
      </c>
      <c r="J15" s="2" t="s">
        <v>61</v>
      </c>
      <c r="K15" s="2" t="s">
        <v>68</v>
      </c>
      <c r="L15" s="2" t="s">
        <v>101</v>
      </c>
      <c r="O15" s="2" t="s">
        <v>107</v>
      </c>
      <c r="S15" s="2"/>
    </row>
    <row r="16" spans="1:53" ht="240" x14ac:dyDescent="0.25">
      <c r="A16" s="10">
        <v>13</v>
      </c>
      <c r="B16" s="2" t="s">
        <v>37</v>
      </c>
      <c r="C16" s="3">
        <v>41172</v>
      </c>
      <c r="D16" s="2" t="s">
        <v>75</v>
      </c>
      <c r="H16" s="23" t="s">
        <v>96</v>
      </c>
      <c r="I16" s="2" t="s">
        <v>97</v>
      </c>
      <c r="J16" s="2" t="s">
        <v>103</v>
      </c>
      <c r="K16" s="2" t="s">
        <v>67</v>
      </c>
      <c r="L16" s="2" t="s">
        <v>102</v>
      </c>
      <c r="O16" s="2" t="s">
        <v>106</v>
      </c>
      <c r="S16" s="2"/>
    </row>
    <row r="17" spans="9:9" x14ac:dyDescent="0.25">
      <c r="I17" s="27"/>
    </row>
  </sheetData>
  <mergeCells count="7">
    <mergeCell ref="A1:D2"/>
    <mergeCell ref="H1:J2"/>
    <mergeCell ref="Z1:AA1"/>
    <mergeCell ref="E2:G2"/>
    <mergeCell ref="E1:G1"/>
    <mergeCell ref="Q1:S2"/>
    <mergeCell ref="K1:P2"/>
  </mergeCells>
  <conditionalFormatting sqref="D3:D4 D16:D1048576">
    <cfRule type="containsText" dxfId="9" priority="11" operator="containsText" text="Obsolete">
      <formula>NOT(ISERROR(SEARCH("Obsolete",D3)))</formula>
    </cfRule>
    <cfRule type="containsText" dxfId="8" priority="12" operator="containsText" text="Closed">
      <formula>NOT(ISERROR(SEARCH("Closed",D3)))</formula>
    </cfRule>
    <cfRule type="containsText" dxfId="7" priority="13" operator="containsText" text="Assigned">
      <formula>NOT(ISERROR(SEARCH("Assigned",D3)))</formula>
    </cfRule>
    <cfRule type="containsText" dxfId="6" priority="14" operator="containsText" text="Open">
      <formula>NOT(ISERROR(SEARCH("Open",D3)))</formula>
    </cfRule>
  </conditionalFormatting>
  <conditionalFormatting sqref="D5:D15">
    <cfRule type="containsText" dxfId="5" priority="3" operator="containsText" text="Obsolete">
      <formula>NOT(ISERROR(SEARCH("Obsolete",D5)))</formula>
    </cfRule>
    <cfRule type="containsText" dxfId="4" priority="4" operator="containsText" text="Closed">
      <formula>NOT(ISERROR(SEARCH("Closed",D5)))</formula>
    </cfRule>
    <cfRule type="containsText" dxfId="3" priority="5" operator="containsText" text="Assigned">
      <formula>NOT(ISERROR(SEARCH("Assigned",D5)))</formula>
    </cfRule>
    <cfRule type="containsText" dxfId="2" priority="6" operator="containsText" text="Open">
      <formula>NOT(ISERROR(SEARCH("Open",D5)))</formula>
    </cfRule>
  </conditionalFormatting>
  <conditionalFormatting sqref="D4">
    <cfRule type="cellIs" dxfId="1" priority="2" operator="equal">
      <formula>$AE$1</formula>
    </cfRule>
  </conditionalFormatting>
  <conditionalFormatting sqref="D1:D1048576">
    <cfRule type="cellIs" dxfId="0" priority="1" operator="equal">
      <formula>$AE$1</formula>
    </cfRule>
  </conditionalFormatting>
  <dataValidations count="2">
    <dataValidation type="list" allowBlank="1" showInputMessage="1" showErrorMessage="1" sqref="B3:B1048576">
      <formula1>$AI$1:$AM$1</formula1>
    </dataValidation>
    <dataValidation type="list" allowBlank="1" showInputMessage="1" showErrorMessage="1" sqref="D1:D1048576">
      <formula1>$AC$1:$AG$1</formula1>
    </dataValidation>
  </dataValidations>
  <pageMargins left="0.7" right="0.7" top="0.75" bottom="0.75" header="0.3" footer="0.3"/>
  <pageSetup orientation="portrait" r:id="rId1"/>
  <ignoredErrors>
    <ignoredError sqref="E15:G1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7"/>
  <sheetViews>
    <sheetView workbookViewId="0">
      <selection activeCell="I24" sqref="I24"/>
    </sheetView>
  </sheetViews>
  <sheetFormatPr defaultRowHeight="15" x14ac:dyDescent="0.25"/>
  <cols>
    <col min="1" max="1" width="17.140625" customWidth="1"/>
    <col min="2" max="2" width="6.5703125" customWidth="1"/>
    <col min="4" max="4" width="18.140625" customWidth="1"/>
  </cols>
  <sheetData>
    <row r="4" spans="1:2" x14ac:dyDescent="0.25">
      <c r="A4" s="45" t="s">
        <v>32</v>
      </c>
      <c r="B4" s="45"/>
    </row>
    <row r="5" spans="1:2" x14ac:dyDescent="0.25">
      <c r="A5" t="s">
        <v>35</v>
      </c>
      <c r="B5">
        <f>COUNTIF('PMRM CSDPR01'!B:B,'PMRM CSDPR01'!AI1)</f>
        <v>1</v>
      </c>
    </row>
    <row r="6" spans="1:2" x14ac:dyDescent="0.25">
      <c r="A6" t="s">
        <v>36</v>
      </c>
      <c r="B6">
        <f>COUNTIF('PMRM CSDPR01'!B:B,'PMRM CSDPR01'!AJ1)</f>
        <v>1</v>
      </c>
    </row>
    <row r="7" spans="1:2" x14ac:dyDescent="0.25">
      <c r="A7" t="s">
        <v>37</v>
      </c>
      <c r="B7">
        <f>COUNTIF('PMRM CSDPR01'!B:B,'PMRM CSDPR01'!AK1)</f>
        <v>6</v>
      </c>
    </row>
    <row r="8" spans="1:2" x14ac:dyDescent="0.25">
      <c r="A8" t="s">
        <v>25</v>
      </c>
      <c r="B8">
        <f>COUNTIF('PMRM CSDPR01'!B:B,'PMRM CSDPR01'!AL1)</f>
        <v>2</v>
      </c>
    </row>
    <row r="9" spans="1:2" x14ac:dyDescent="0.25">
      <c r="A9" t="s">
        <v>26</v>
      </c>
      <c r="B9">
        <f>COUNTIF('PMRM CSDPR01'!B:B,'PMRM CSDPR01'!AM1)</f>
        <v>3</v>
      </c>
    </row>
    <row r="12" spans="1:2" x14ac:dyDescent="0.25">
      <c r="A12" s="45" t="s">
        <v>33</v>
      </c>
      <c r="B12" s="45"/>
    </row>
    <row r="13" spans="1:2" x14ac:dyDescent="0.25">
      <c r="A13" t="s">
        <v>18</v>
      </c>
      <c r="B13">
        <f>COUNTIF('PMRM CSDPR01'!D:D,'PMRM CSDPR01'!AC1)</f>
        <v>0</v>
      </c>
    </row>
    <row r="14" spans="1:2" x14ac:dyDescent="0.25">
      <c r="A14" t="s">
        <v>19</v>
      </c>
      <c r="B14">
        <f>COUNTIF('PMRM CSDPR01'!D:D,'PMRM CSDPR01'!AD1)</f>
        <v>0</v>
      </c>
    </row>
    <row r="15" spans="1:2" x14ac:dyDescent="0.25">
      <c r="A15" t="s">
        <v>20</v>
      </c>
      <c r="B15">
        <f>COUNTIF('PMRM CSDPR01'!D:D,'PMRM CSDPR01'!AF1)</f>
        <v>6</v>
      </c>
    </row>
    <row r="16" spans="1:2" x14ac:dyDescent="0.25">
      <c r="A16" t="s">
        <v>34</v>
      </c>
      <c r="B16">
        <f>COUNTIF('PMRM CSDPR01'!D:D,'PMRM CSDPR01'!AG1)</f>
        <v>0</v>
      </c>
    </row>
    <row r="17" spans="1:5" x14ac:dyDescent="0.25">
      <c r="A17" s="19" t="s">
        <v>58</v>
      </c>
      <c r="B17" s="19">
        <f>SUM(B13:B16)</f>
        <v>6</v>
      </c>
      <c r="D17" s="19" t="s">
        <v>59</v>
      </c>
      <c r="E17" s="20">
        <f>B17-B15</f>
        <v>0</v>
      </c>
    </row>
  </sheetData>
  <mergeCells count="2">
    <mergeCell ref="A4:B4"/>
    <mergeCell ref="A12:B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PMRM CSDPR01</vt:lpstr>
      <vt:lpstr>Statistics</vt:lpstr>
      <vt:lpstr>'PMRM CSDPR01'!Print_Area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cp:lastModifiedBy>
  <dcterms:created xsi:type="dcterms:W3CDTF">2012-04-26T15:47:14Z</dcterms:created>
  <dcterms:modified xsi:type="dcterms:W3CDTF">2012-11-03T00:44:14Z</dcterms:modified>
</cp:coreProperties>
</file>