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285" windowHeight="6435" tabRatio="550" activeTab="2"/>
  </bookViews>
  <sheets>
    <sheet name="Re-used Types" sheetId="1" r:id="rId1"/>
    <sheet name="Order" sheetId="2" r:id="rId2"/>
    <sheet name="Order Response" sheetId="3" r:id="rId3"/>
    <sheet name="Representation Terms for Aggreg" sheetId="4" r:id="rId4"/>
    <sheet name="Representation Type" sheetId="5" r:id="rId5"/>
    <sheet name="CCT Type" sheetId="6" r:id="rId6"/>
  </sheets>
  <definedNames>
    <definedName name="_xlnm.Print_Area" localSheetId="1">'Order'!$B$1:$P$48</definedName>
    <definedName name="_xlnm.Print_Area" localSheetId="2">'Order Response'!$B$1:$P$48</definedName>
    <definedName name="_xlnm.Print_Area" localSheetId="0">'Re-used Types'!$B$329:$E$341</definedName>
  </definedNames>
  <calcPr fullCalcOnLoad="1"/>
</workbook>
</file>

<file path=xl/comments1.xml><?xml version="1.0" encoding="utf-8"?>
<comments xmlns="http://schemas.openxmlformats.org/spreadsheetml/2006/main">
  <authors>
    <author>Tim McGrath</author>
    <author>c1</author>
  </authors>
  <commentList>
    <comment ref="F1" authorId="0">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H1" authorId="0">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I1" authorId="0">
      <text>
        <r>
          <rPr>
            <b/>
            <sz val="8"/>
            <rFont val="Tahoma"/>
            <family val="2"/>
          </rPr>
          <t>Representation Term:</t>
        </r>
        <r>
          <rPr>
            <sz val="8"/>
            <rFont val="Tahoma"/>
            <family val="0"/>
          </rPr>
          <t xml:space="preserve">
Basic BIEs use one of the Core Components Representation Terms as defined by CCTS.  
</t>
        </r>
        <r>
          <rPr>
            <sz val="8"/>
            <color indexed="10"/>
            <rFont val="Tahoma"/>
            <family val="2"/>
          </rPr>
          <t>The Property of 'unique identification' (or 'identification' as we shall call it), may be provided by any of the three Representation Terms.
'Identifier' - when the set of values is informally defined, defined by an unofficial source or for private use.  This Representation allows us to associate an agency who will ensure uniqueness within their own code sets.(see example 1*)
'Code' - when the set of values is formally defined by an officially recognized agency (e.g. ISO). (see example 2*)
'Name' - when the set of values is an informal text string. (we have no example for this.  example 3* shows that LanguageName is not a unique identifier.)</t>
        </r>
      </text>
    </comment>
    <comment ref="M1" authorId="0">
      <text>
        <r>
          <rPr>
            <b/>
            <sz val="8"/>
            <rFont val="Tahoma"/>
            <family val="2"/>
          </rPr>
          <t>XSD Type:</t>
        </r>
        <r>
          <rPr>
            <sz val="8"/>
            <rFont val="Tahoma"/>
            <family val="0"/>
          </rPr>
          <t xml:space="preserve">
There are two choices here:  Basic or Aggregate as defined by CCTS
</t>
        </r>
      </text>
    </comment>
    <comment ref="N1" authorId="0">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O1" authorId="0">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P1" authorId="0">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Idenification of the Party', or
'a Contact represents the Shipping Contact of the Party', or
'a Code represents the Identification of a Language'</t>
        </r>
      </text>
    </comment>
    <comment ref="E1" authorId="0">
      <text>
        <r>
          <rPr>
            <b/>
            <sz val="8"/>
            <rFont val="Tahoma"/>
            <family val="0"/>
          </rPr>
          <t>BIE Dictionary Entry Name:</t>
        </r>
        <r>
          <rPr>
            <sz val="8"/>
            <rFont val="Tahoma"/>
            <family val="0"/>
          </rPr>
          <t xml:space="preserve">
These are = 'object class' + 'property qualifer' + 'property term'+ 'representation term' (after removing duplicate name parts) with a ". " separator</t>
        </r>
      </text>
    </comment>
    <comment ref="G1" authorId="0">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qualifer then it is either (a) and inadequate property name, (b) another Basic BIE or (c) a possible group of Basic BIEs that may be another Aggregate (ie Re-usable Type).</t>
        </r>
      </text>
    </comment>
    <comment ref="J1" authorId="1">
      <text>
        <r>
          <rPr>
            <sz val="8"/>
            <rFont val="Tahoma"/>
            <family val="2"/>
          </rPr>
          <t xml:space="preserve">For Basic BIEs this should be an appropriate Core Component Type as defined in CCTS.  
For Aggregates BIEs this should be the name of the associated UBL re-useable type.  This type will be defined elsewhere in the model.
</t>
        </r>
      </text>
    </comment>
    <comment ref="B1" authorId="0">
      <text>
        <r>
          <rPr>
            <b/>
            <sz val="8"/>
            <rFont val="Tahoma"/>
            <family val="2"/>
          </rPr>
          <t>UBL UID:</t>
        </r>
        <r>
          <rPr>
            <sz val="8"/>
            <rFont val="Tahoma"/>
            <family val="0"/>
          </rPr>
          <t xml:space="preserve">
This is a 9-character string, unique across the entire UBL library, starting with the characters "UBL".  </t>
        </r>
      </text>
    </comment>
    <comment ref="C1" authorId="0">
      <text>
        <r>
          <rPr>
            <b/>
            <sz val="8"/>
            <rFont val="Tahoma"/>
            <family val="2"/>
          </rPr>
          <t>xCBL Name:</t>
        </r>
        <r>
          <rPr>
            <sz val="8"/>
            <rFont val="Tahoma"/>
            <family val="0"/>
          </rPr>
          <t xml:space="preserve">
The name and type of the element as given in xCBL 3.0. </t>
        </r>
      </text>
    </comment>
    <comment ref="D1" authorId="0">
      <text>
        <r>
          <rPr>
            <b/>
            <sz val="8"/>
            <rFont val="Tahoma"/>
            <family val="2"/>
          </rPr>
          <t>UBL Name:</t>
        </r>
        <r>
          <rPr>
            <sz val="8"/>
            <rFont val="Tahoma"/>
            <family val="0"/>
          </rPr>
          <t xml:space="preserve">
For Basic BIEs, these are = 'property qualifer' + 'property term'+ 'representation term' (after removing duplicate name parts) and other elligble abbreviations (Id= Identifier, Text not necessary, etc).
For Aggregate BIEs, these are = 'property qualifer' + 'property term'+ 're-usable type' 
Used for the tag name(ref: Naming and Design Rules)</t>
        </r>
      </text>
    </comment>
    <comment ref="L1" authorId="0">
      <text>
        <r>
          <rPr>
            <b/>
            <sz val="8"/>
            <rFont val="Tahoma"/>
            <family val="0"/>
          </rPr>
          <t xml:space="preserve">Occurrence:
</t>
        </r>
        <r>
          <rPr>
            <sz val="8"/>
            <rFont val="Tahoma"/>
            <family val="2"/>
          </rPr>
          <t xml:space="preserve">The optionality or cardinality of the BIE.
Expressed in XML Schema form.
</t>
        </r>
      </text>
    </comment>
    <comment ref="Q1" authorId="0">
      <text>
        <r>
          <rPr>
            <b/>
            <sz val="8"/>
            <rFont val="Tahoma"/>
            <family val="2"/>
          </rPr>
          <t>Core Component UID:</t>
        </r>
        <r>
          <rPr>
            <sz val="8"/>
            <rFont val="Tahoma"/>
            <family val="0"/>
          </rPr>
          <t xml:space="preserve">
This is the UID of the correlated core component, in those cases where a direct correlation exists.  This information is found in the current Core Component Catalog.</t>
        </r>
      </text>
    </comment>
  </commentList>
</comments>
</file>

<file path=xl/comments2.xml><?xml version="1.0" encoding="utf-8"?>
<comments xmlns="http://schemas.openxmlformats.org/spreadsheetml/2006/main">
  <authors>
    <author>Lisa Seaburg</author>
    <author>Tim McGrath</author>
    <author>c1</author>
  </authors>
  <commentList>
    <comment ref="C251" authorId="0">
      <text>
        <r>
          <rPr>
            <b/>
            <sz val="8"/>
            <rFont val="Tahoma"/>
            <family val="0"/>
          </rPr>
          <t>Comments:
This is an envelope.</t>
        </r>
      </text>
    </comment>
    <comment ref="N7" authorId="0">
      <text>
        <r>
          <rPr>
            <b/>
            <sz val="8"/>
            <rFont val="Tahoma"/>
            <family val="0"/>
          </rPr>
          <t xml:space="preserve">Comment:
</t>
        </r>
        <r>
          <rPr>
            <sz val="8"/>
            <rFont val="Tahoma"/>
            <family val="2"/>
          </rPr>
          <t>ISO 8601 - debate over the format of datetime.</t>
        </r>
      </text>
    </comment>
    <comment ref="B1" authorId="1">
      <text>
        <r>
          <rPr>
            <b/>
            <sz val="8"/>
            <rFont val="Tahoma"/>
            <family val="2"/>
          </rPr>
          <t>UBL UID:</t>
        </r>
        <r>
          <rPr>
            <sz val="8"/>
            <rFont val="Tahoma"/>
            <family val="0"/>
          </rPr>
          <t xml:space="preserve">
This is a 9-character string, unique across the entire UBL library, starting with the characters "UBL".  </t>
        </r>
      </text>
    </comment>
    <comment ref="C1" authorId="1">
      <text>
        <r>
          <rPr>
            <b/>
            <sz val="8"/>
            <rFont val="Tahoma"/>
            <family val="2"/>
          </rPr>
          <t>xCBL Name:</t>
        </r>
        <r>
          <rPr>
            <sz val="8"/>
            <rFont val="Tahoma"/>
            <family val="0"/>
          </rPr>
          <t xml:space="preserve">
The name and type of the element as given in xCBL 3.0. </t>
        </r>
      </text>
    </comment>
    <comment ref="D1" authorId="1">
      <text>
        <r>
          <rPr>
            <b/>
            <sz val="8"/>
            <rFont val="Tahoma"/>
            <family val="2"/>
          </rPr>
          <t>UBL Name:</t>
        </r>
        <r>
          <rPr>
            <sz val="8"/>
            <rFont val="Tahoma"/>
            <family val="0"/>
          </rPr>
          <t xml:space="preserve">
For Basic BIEs, these are = 'property qualifer' + 'property term'+ 'representation term' (after removing duplicate name parts) and other elligble abbreviations (Id= Identifier, Text not necessary, etc).
For Aggregate BIEs, these are = 'property qualifer' + 'property term'+ 're-usable type' 
Used for the tag name(ref: Naming and Design Rules)</t>
        </r>
      </text>
    </comment>
    <comment ref="E1" authorId="1">
      <text>
        <r>
          <rPr>
            <b/>
            <sz val="8"/>
            <rFont val="Tahoma"/>
            <family val="0"/>
          </rPr>
          <t>BIE Dictionary Entry Name:</t>
        </r>
        <r>
          <rPr>
            <sz val="8"/>
            <rFont val="Tahoma"/>
            <family val="0"/>
          </rPr>
          <t xml:space="preserve">
These are = 'object class' + 'property qualifer' + 'property term'+ 'representation term' (after removing duplicate name parts) with a ". " separator</t>
        </r>
      </text>
    </comment>
    <comment ref="F1" authorId="1">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G1" authorId="1">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qualifer then it is either (a) and inadequate property name, (b) another Basic BIE or (c) a possible group of Basic BIEs that may be another Aggregate (ie Re-usable Type).</t>
        </r>
      </text>
    </comment>
    <comment ref="H1" authorId="1">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I1" authorId="1">
      <text>
        <r>
          <rPr>
            <b/>
            <sz val="8"/>
            <rFont val="Tahoma"/>
            <family val="2"/>
          </rPr>
          <t>Representation Term:</t>
        </r>
        <r>
          <rPr>
            <sz val="8"/>
            <rFont val="Tahoma"/>
            <family val="0"/>
          </rPr>
          <t xml:space="preserve">
Basic BIEs use one of the Core Components Representation Terms as defined by CCTS.  
</t>
        </r>
        <r>
          <rPr>
            <sz val="8"/>
            <color indexed="10"/>
            <rFont val="Tahoma"/>
            <family val="2"/>
          </rPr>
          <t>The Property of 'unique identification' (or 'identification' as we shall call it), may be provided by any of the three Representation Terms.
'Identifier' - when the set of values is informally defined, defined by an unofficial source or for private use.  This Representation allows us to associate an agency who will ensure uniqueness within their own code sets.(see example 1*)
'Code' - when the set of values is formally defined by an officially recognized agency (e.g. ISO). (see example 2*)
'Name' - when the set of values is an informal text string. (we have no example for this.  example 3* shows that LanguageName is not a unique identifier.)</t>
        </r>
      </text>
    </comment>
    <comment ref="J1" authorId="2">
      <text>
        <r>
          <rPr>
            <sz val="8"/>
            <rFont val="Tahoma"/>
            <family val="2"/>
          </rPr>
          <t xml:space="preserve">For Basic BIEs this should be an appropriate Core Component Type as defined in CCTS.  
For Aggregates BIEs this should be the name of the associated UBL re-useable type.  This type will be defined elsewhere in the model.
</t>
        </r>
      </text>
    </comment>
    <comment ref="L1" authorId="1">
      <text>
        <r>
          <rPr>
            <b/>
            <sz val="8"/>
            <rFont val="Tahoma"/>
            <family val="0"/>
          </rPr>
          <t xml:space="preserve">Occurrence:
</t>
        </r>
        <r>
          <rPr>
            <sz val="8"/>
            <rFont val="Tahoma"/>
            <family val="2"/>
          </rPr>
          <t xml:space="preserve">The optionality or cardinality of the BIE.
Expressed in XML Schema form.
</t>
        </r>
      </text>
    </comment>
    <comment ref="M1" authorId="1">
      <text>
        <r>
          <rPr>
            <b/>
            <sz val="8"/>
            <rFont val="Tahoma"/>
            <family val="2"/>
          </rPr>
          <t>XSD Type:</t>
        </r>
        <r>
          <rPr>
            <sz val="8"/>
            <rFont val="Tahoma"/>
            <family val="0"/>
          </rPr>
          <t xml:space="preserve">
There are two choices here:  Basic or Aggregate as defined by CCTS
</t>
        </r>
      </text>
    </comment>
    <comment ref="N1" authorId="1">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O1" authorId="1">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P1" authorId="1">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Idenification of the Party', or
'a Contact represents the Shipping Contact of the Party', or
'a Code represents the Identification of a Language'</t>
        </r>
      </text>
    </comment>
  </commentList>
</comments>
</file>

<file path=xl/comments3.xml><?xml version="1.0" encoding="utf-8"?>
<comments xmlns="http://schemas.openxmlformats.org/spreadsheetml/2006/main">
  <authors>
    <author>Lisa Seaburg</author>
    <author>Tim McGrath</author>
    <author>c1</author>
  </authors>
  <commentList>
    <comment ref="C249" authorId="0">
      <text>
        <r>
          <rPr>
            <b/>
            <sz val="8"/>
            <rFont val="Tahoma"/>
            <family val="0"/>
          </rPr>
          <t>Comments:
This is an envelope.</t>
        </r>
      </text>
    </comment>
    <comment ref="N7" authorId="0">
      <text>
        <r>
          <rPr>
            <b/>
            <sz val="8"/>
            <rFont val="Tahoma"/>
            <family val="0"/>
          </rPr>
          <t xml:space="preserve">Comment:
</t>
        </r>
        <r>
          <rPr>
            <sz val="8"/>
            <rFont val="Tahoma"/>
            <family val="2"/>
          </rPr>
          <t>ISO 8601 - debate over the format of datetime.</t>
        </r>
      </text>
    </comment>
    <comment ref="B1" authorId="1">
      <text>
        <r>
          <rPr>
            <b/>
            <sz val="8"/>
            <rFont val="Tahoma"/>
            <family val="2"/>
          </rPr>
          <t>UBL UID:</t>
        </r>
        <r>
          <rPr>
            <sz val="8"/>
            <rFont val="Tahoma"/>
            <family val="0"/>
          </rPr>
          <t xml:space="preserve">
This is a 9-character string, unique across the entire UBL library, starting with the characters "UBL".  </t>
        </r>
      </text>
    </comment>
    <comment ref="C1" authorId="1">
      <text>
        <r>
          <rPr>
            <b/>
            <sz val="8"/>
            <rFont val="Tahoma"/>
            <family val="2"/>
          </rPr>
          <t>xCBL Name:</t>
        </r>
        <r>
          <rPr>
            <sz val="8"/>
            <rFont val="Tahoma"/>
            <family val="0"/>
          </rPr>
          <t xml:space="preserve">
The name and type of the element as given in xCBL 3.0. </t>
        </r>
      </text>
    </comment>
    <comment ref="D1" authorId="1">
      <text>
        <r>
          <rPr>
            <b/>
            <sz val="8"/>
            <rFont val="Tahoma"/>
            <family val="2"/>
          </rPr>
          <t>UBL Name:</t>
        </r>
        <r>
          <rPr>
            <sz val="8"/>
            <rFont val="Tahoma"/>
            <family val="0"/>
          </rPr>
          <t xml:space="preserve">
For Basic BIEs, these are = 'property qualifer' + 'property term'+ 'representation term' (after removing duplicate name parts) and other elligble abbreviations (Id= Identifier, Text not necessary, etc).
For Aggregate BIEs, these are = 'property qualifer' + 'property term'+ 're-usable type' 
Used for the tag name(ref: Naming and Design Rules)</t>
        </r>
      </text>
    </comment>
    <comment ref="E1" authorId="1">
      <text>
        <r>
          <rPr>
            <b/>
            <sz val="8"/>
            <rFont val="Tahoma"/>
            <family val="0"/>
          </rPr>
          <t>BIE Dictionary Entry Name:</t>
        </r>
        <r>
          <rPr>
            <sz val="8"/>
            <rFont val="Tahoma"/>
            <family val="0"/>
          </rPr>
          <t xml:space="preserve">
These are = 'object class' + 'property qualifer' + 'property term'+ 'representation term' (after removing duplicate name parts) with a ". " separator</t>
        </r>
      </text>
    </comment>
    <comment ref="F1" authorId="1">
      <text>
        <r>
          <rPr>
            <b/>
            <sz val="8"/>
            <rFont val="Tahoma"/>
            <family val="2"/>
          </rPr>
          <t>Object Class:</t>
        </r>
        <r>
          <rPr>
            <sz val="8"/>
            <rFont val="Tahoma"/>
            <family val="0"/>
          </rPr>
          <t xml:space="preserve">
Object Class is a 'logically related group of properties', i.e. a collection that makes business sense.  We refer to these things as instances of a Re-usable Type, but they are also known as Classes (to UML) or Entities (to database designers).  The values should always be the name of the 'parent' Type (but this may be subject to 'de-normalising' for design reasons).</t>
        </r>
      </text>
    </comment>
    <comment ref="G1" authorId="1">
      <text>
        <r>
          <rPr>
            <b/>
            <sz val="8"/>
            <rFont val="Tahoma"/>
            <family val="0"/>
          </rPr>
          <t>Property Qualifier:</t>
        </r>
        <r>
          <rPr>
            <sz val="8"/>
            <rFont val="Tahoma"/>
            <family val="0"/>
          </rPr>
          <t xml:space="preserve">
Property Qualifier is only used for Aggregate BIEs.  It is the 'context' of the relationship with another Re-usable Type.  That is, it is the role this class plays within its association with the 'parent' type. This does not apply to Basic BIEs.  If you think the Basic BIE needs a qualifer then it is either (a) and inadequate property name, (b) another Basic BIE or (c) a possible group of Basic BIEs that may be another Aggregate (ie Re-usable Type).</t>
        </r>
      </text>
    </comment>
    <comment ref="H1" authorId="1">
      <text>
        <r>
          <rPr>
            <b/>
            <sz val="8"/>
            <rFont val="Tahoma"/>
            <family val="2"/>
          </rPr>
          <t>Property Term:</t>
        </r>
        <r>
          <rPr>
            <sz val="8"/>
            <rFont val="Tahoma"/>
            <family val="0"/>
          </rPr>
          <t xml:space="preserve">
A Property Term identifies the specific item within its Object Class. Also known as an attribute (to database designers).  The combination of Object Class and its Property Term, should give the basic semantic meaning of the item.</t>
        </r>
      </text>
    </comment>
    <comment ref="I1" authorId="1">
      <text>
        <r>
          <rPr>
            <b/>
            <sz val="8"/>
            <rFont val="Tahoma"/>
            <family val="2"/>
          </rPr>
          <t>Representation Term:</t>
        </r>
        <r>
          <rPr>
            <sz val="8"/>
            <rFont val="Tahoma"/>
            <family val="0"/>
          </rPr>
          <t xml:space="preserve">
Basic BIEs use one of the Core Components Representation Terms as defined by CCTS.  
</t>
        </r>
        <r>
          <rPr>
            <sz val="8"/>
            <color indexed="10"/>
            <rFont val="Tahoma"/>
            <family val="2"/>
          </rPr>
          <t>The Property of 'unique identification' (or 'identification' as we shall call it), may be provided by any of the three Representation Terms.
'Identifier' - when the set of values is informally defined, defined by an unofficial source or for private use.  This Representation allows us to associate an agency who will ensure uniqueness within their own code sets.(see example 1*)
'Code' - when the set of values is formally defined by an officially recognized agency (e.g. ISO). (see example 2*)
'Name' - when the set of values is an informal text string. (we have no example for this.  example 3* shows that LanguageName is not a unique identifier.)</t>
        </r>
      </text>
    </comment>
    <comment ref="J1" authorId="2">
      <text>
        <r>
          <rPr>
            <sz val="8"/>
            <rFont val="Tahoma"/>
            <family val="2"/>
          </rPr>
          <t xml:space="preserve">For Basic BIEs this should be an appropriate Core Component Type as defined in CCTS.  
For Aggregates BIEs this should be the name of the associated UBL re-useable type.  This type will be defined elsewhere in the model.
</t>
        </r>
      </text>
    </comment>
    <comment ref="L1" authorId="1">
      <text>
        <r>
          <rPr>
            <b/>
            <sz val="8"/>
            <rFont val="Tahoma"/>
            <family val="0"/>
          </rPr>
          <t xml:space="preserve">Occurrence:
</t>
        </r>
        <r>
          <rPr>
            <sz val="8"/>
            <rFont val="Tahoma"/>
            <family val="2"/>
          </rPr>
          <t xml:space="preserve">The optionality or cardinality of the BIE.
Expressed in XML Schema form.
</t>
        </r>
      </text>
    </comment>
    <comment ref="M1" authorId="1">
      <text>
        <r>
          <rPr>
            <b/>
            <sz val="8"/>
            <rFont val="Tahoma"/>
            <family val="2"/>
          </rPr>
          <t>XSD Type:</t>
        </r>
        <r>
          <rPr>
            <sz val="8"/>
            <rFont val="Tahoma"/>
            <family val="0"/>
          </rPr>
          <t xml:space="preserve">
There are two choices here:  Basic or Aggregate as defined by CCTS
</t>
        </r>
      </text>
    </comment>
    <comment ref="N1" authorId="1">
      <text>
        <r>
          <rPr>
            <b/>
            <sz val="8"/>
            <rFont val="Tahoma"/>
            <family val="2"/>
          </rPr>
          <t>UBL Definition:</t>
        </r>
        <r>
          <rPr>
            <sz val="8"/>
            <rFont val="Tahoma"/>
            <family val="0"/>
          </rPr>
          <t xml:space="preserve">
If this is blank, then use the xCBL definition from the Structure Reference.  
Refer to Core Component Definition if available. 
</t>
        </r>
      </text>
    </comment>
    <comment ref="O1" authorId="1">
      <text>
        <r>
          <rPr>
            <b/>
            <sz val="8"/>
            <rFont val="Tahoma"/>
            <family val="2"/>
          </rPr>
          <t>Code Lists/Standards:</t>
        </r>
        <r>
          <rPr>
            <sz val="8"/>
            <rFont val="Tahoma"/>
            <family val="0"/>
          </rPr>
          <t xml:space="preserve">
In those cases where an element or attribute contains an enumerated datatype or other value described in an external standard, then the particular code-list or standard should be identified here. This will not be used much of the time, but should always be filled out for code lists.
This is on our ISSUE List #5.
Please also equivelent code list from xCBL.</t>
        </r>
      </text>
    </comment>
    <comment ref="P1" authorId="1">
      <text>
        <r>
          <rPr>
            <b/>
            <sz val="8"/>
            <rFont val="Tahoma"/>
            <family val="2"/>
          </rPr>
          <t>Analyst Notes:</t>
        </r>
        <r>
          <rPr>
            <sz val="8"/>
            <rFont val="Tahoma"/>
            <family val="0"/>
          </rPr>
          <t xml:space="preserve">
This is a list of comments, queries and notes made as the work is done.
Testing the validity of your result:
A proper analysis should allow us to say…
'a [Representation Term] represents the [Property Qualifier,Property Term] of the Object Class.'
e.g. 'an Identifier represents the Idenification of the Party', or
'a Contact represents the Shipping Contact of the Party', or
'a Code represents the Identification of a Language'</t>
        </r>
      </text>
    </comment>
  </commentList>
</comments>
</file>

<file path=xl/sharedStrings.xml><?xml version="1.0" encoding="utf-8"?>
<sst xmlns="http://schemas.openxmlformats.org/spreadsheetml/2006/main" count="4026" uniqueCount="1216">
  <si>
    <t>AccountReferences</t>
  </si>
  <si>
    <t>Branch</t>
  </si>
  <si>
    <t>derived from ISO 3166-1997</t>
  </si>
  <si>
    <t>Control</t>
  </si>
  <si>
    <t>derived from X12 569 (Account Number Qualifier)</t>
  </si>
  <si>
    <t>assume this is some kind of degree or radian.  Is there a core component type for MeasureType?</t>
  </si>
  <si>
    <t xml:space="preserve">assume this is some kind of degree or radian.  Is there a core component type for MeasureType? </t>
  </si>
  <si>
    <t>Component Group</t>
  </si>
  <si>
    <t>contains information to describe and identify an item along with all pricing and delivery information for that item.</t>
  </si>
  <si>
    <t>NumberOfLines</t>
  </si>
  <si>
    <t>TotalTax</t>
  </si>
  <si>
    <t>TotalAmount</t>
  </si>
  <si>
    <t>SummaryNote</t>
  </si>
  <si>
    <t>the number of line items.</t>
  </si>
  <si>
    <t>the total tax amount for the Order.</t>
  </si>
  <si>
    <t>the total price for the entire Order.</t>
  </si>
  <si>
    <t>the set of items for the Order</t>
  </si>
  <si>
    <t>contains the summary information of the order.</t>
  </si>
  <si>
    <t>Total</t>
  </si>
  <si>
    <t>Note</t>
  </si>
  <si>
    <t>contains any free form text for the Order Summary. This element may contain notes or any other similar information that is not contained explicitly in the another structure. You should not assume that the receiving application is capable of doing more than storing and/or displaying this information.</t>
  </si>
  <si>
    <t>used if the exchange rate to another currency needs to be set for the monetary value expressed.</t>
  </si>
  <si>
    <t>ReferenceCurrency</t>
  </si>
  <si>
    <t>TargetCurrency</t>
  </si>
  <si>
    <t>RateOfExchange</t>
  </si>
  <si>
    <t>InverseRateOfExchange</t>
  </si>
  <si>
    <t>DateOfRateOfExchange</t>
  </si>
  <si>
    <t>ListOfRateOfExchangeReference</t>
  </si>
  <si>
    <t>the rate of exchange given as target currency : reference currency.</t>
  </si>
  <si>
    <t>the date the rate of exchange was quoted.</t>
  </si>
  <si>
    <t>a reference to identify rate of exchange request.</t>
  </si>
  <si>
    <t>the reference currency of the rate of exchange.  The currency from which the exchange is being made (CC Definition)</t>
  </si>
  <si>
    <t>the target currency of the rate of exchange. This is the currency to which the exchange is being made. (CC Definition)</t>
  </si>
  <si>
    <t>the value that the reference currency is to be multiplied by to convert it to the target currency.  That is, the rate at which the currency exchange is calculated (CC Definition)</t>
  </si>
  <si>
    <t>information that can be used to find further information elsewhere.</t>
  </si>
  <si>
    <t>the reference characters which distinguish the source of information.</t>
  </si>
  <si>
    <t>the date of the reference information.</t>
  </si>
  <si>
    <t>used if the exchange rate to another currency</t>
  </si>
  <si>
    <t>TotalPackages</t>
  </si>
  <si>
    <t>TotalPackageDepth</t>
  </si>
  <si>
    <t>TotalTransport</t>
  </si>
  <si>
    <t>TotalGrossWeight</t>
  </si>
  <si>
    <t>TotalNetWeight</t>
  </si>
  <si>
    <t>TotalNetNetWeight</t>
  </si>
  <si>
    <t>TotalTareWeight</t>
  </si>
  <si>
    <t>GrossVolume</t>
  </si>
  <si>
    <t>the summation of total packages contained in the purchase order.</t>
  </si>
  <si>
    <t>the nesting level of the package count in the preceding element, if that number counts other than top-level packages.</t>
  </si>
  <si>
    <t>CodeExtension</t>
  </si>
  <si>
    <t>TremCardNum</t>
  </si>
  <si>
    <t>the value of the hazard code.</t>
  </si>
  <si>
    <t>the identification of a transport emergency card, giving advice for emergency actions. Can be used for the identity number of a specific hazardous emergency response plan that is assigned by the Director General of Canada.</t>
  </si>
  <si>
    <t>an extension to the hazardous code above. Can also be used to hold additional code values such as a Waste Characteristics Code in conjunction with an EPA Waste Stream code.</t>
  </si>
  <si>
    <t>Extension</t>
  </si>
  <si>
    <t>Class</t>
  </si>
  <si>
    <t>the placard notation corresponding to the hazard class of the hazardous commodity. Can also be the hazard identification number of the orange placard (upper part) required on the means of transport.</t>
  </si>
  <si>
    <t>the placard endorsement that is to be shown on the shipping papers for the hazardous commodity. Can also be used for the number of the orange placard (lower part) required on the means of transport.</t>
  </si>
  <si>
    <t>HazardousPlacardText</t>
  </si>
  <si>
    <t>TermsOfDelivery</t>
  </si>
  <si>
    <t>Property Qualifier</t>
  </si>
  <si>
    <t>CreditCard</t>
  </si>
  <si>
    <t>InformationSource</t>
  </si>
  <si>
    <t>TaxScheme</t>
  </si>
  <si>
    <t>ExchangeRate</t>
  </si>
  <si>
    <t>PaymentVariation</t>
  </si>
  <si>
    <t>Occurrence</t>
  </si>
  <si>
    <t>BIE Dictionary Entry Name</t>
  </si>
  <si>
    <t>Validity</t>
  </si>
  <si>
    <t>Period</t>
  </si>
  <si>
    <t xml:space="preserve">A code that describes the significance of the dates or the duration. </t>
  </si>
  <si>
    <t>A duration of time expressed as a formal code. The Measure. Code inside the Measure. Type should be ISO 8601.</t>
  </si>
  <si>
    <t xml:space="preserve"> the element used if the purchase order is a release against the document specified in the Contract. Identification</t>
  </si>
  <si>
    <t>Acknowledgement</t>
  </si>
  <si>
    <r>
      <t xml:space="preserve">contains all other dates not for the </t>
    </r>
    <r>
      <rPr>
        <sz val="8"/>
        <rFont val="Arial Unicode MS"/>
        <family val="0"/>
      </rPr>
      <t>Order</t>
    </r>
    <r>
      <rPr>
        <sz val="8"/>
        <rFont val="Arial"/>
        <family val="0"/>
      </rPr>
      <t xml:space="preserve"> not explicitly stated as the content of other elements.</t>
    </r>
  </si>
  <si>
    <r>
      <t>is the date after which Order</t>
    </r>
    <r>
      <rPr>
        <sz val="8"/>
        <rFont val="Arial"/>
        <family val="0"/>
      </rPr>
      <t xml:space="preserve"> should be cancelled.</t>
    </r>
  </si>
  <si>
    <t>Buyer/SellerTaxInformation</t>
  </si>
  <si>
    <t xml:space="preserve">contains party information identifying another party from whose warehouse the items are to be shipped. </t>
  </si>
  <si>
    <t>used to indicate the shipping warehouse loaction, where the supplier party may have multiple warehouses.</t>
  </si>
  <si>
    <t>a unique identifier for this stage of the shipment. Intended to be used as an internal reference for the document.</t>
  </si>
  <si>
    <t>specifies the means of transportation for this stage of the shipment. Typically this may be by truck, sea- going vessel or aircraft.</t>
  </si>
  <si>
    <t>specifies the method or type of transportation of this stage of the shipment. Typically this may be sea, air or road.</t>
  </si>
  <si>
    <t>the identifier assigned by the agency to the carrier. This identifies the carrier being used for this stage of the shipment.</t>
  </si>
  <si>
    <t>Information pertaining to a stage of a shipment</t>
  </si>
  <si>
    <t>Ownership</t>
  </si>
  <si>
    <t>identifies and describes the equipment used in the transportation of goods (e.g. the container)</t>
  </si>
  <si>
    <t>identifies the type of provider for the container</t>
  </si>
  <si>
    <t>identifies the ownership relationship of the container</t>
  </si>
  <si>
    <t>identifies the container for the purposes of referencing within the document domain.</t>
  </si>
  <si>
    <t>This is a rationalization of the xCBL TransportEquipment</t>
  </si>
  <si>
    <t>the size and type of the container</t>
  </si>
  <si>
    <t>Disposition</t>
  </si>
  <si>
    <t>describes the current disposition of the container</t>
  </si>
  <si>
    <t>describes whether the container already contains items.</t>
  </si>
  <si>
    <t>the identifier for one or more properties according to the postal service of that country.(Zip-Code in US) or a group of letters and/or numbers which are added to the postal address to assist in the sorting of mail</t>
  </si>
  <si>
    <t>Basic</t>
  </si>
  <si>
    <t>Basic/Aggregate</t>
  </si>
  <si>
    <t>this could be viewed as another code set</t>
  </si>
  <si>
    <t>000031</t>
  </si>
  <si>
    <t>County</t>
  </si>
  <si>
    <t>the name of the county or a territorial division of some countries, forming the chief unit of local administration</t>
  </si>
  <si>
    <t>000043</t>
  </si>
  <si>
    <t>DistrictName</t>
  </si>
  <si>
    <t>District</t>
  </si>
  <si>
    <t>the name of the district or a part of a town or region</t>
  </si>
  <si>
    <t>000028</t>
  </si>
  <si>
    <t>Floor</t>
  </si>
  <si>
    <t>the name or number of the floor</t>
  </si>
  <si>
    <t>City</t>
  </si>
  <si>
    <t>the name of the city or a built up area with a name, defined boundaries and a local government</t>
  </si>
  <si>
    <t>known as 'town.name' in CC (000029)</t>
  </si>
  <si>
    <t>000029</t>
  </si>
  <si>
    <t>AddressTypeCode</t>
  </si>
  <si>
    <t>the category or type of the address.  for example, a business or home address.  Not the Role of the address</t>
  </si>
  <si>
    <t>EDIFACT 3035 (Party Function Code Qualifier)</t>
  </si>
  <si>
    <t>000024</t>
  </si>
  <si>
    <t>RegionCode</t>
  </si>
  <si>
    <t>we use the CC 'location.identification.code' (000061) as equivalent to this code</t>
  </si>
  <si>
    <t>000061</t>
  </si>
  <si>
    <t xml:space="preserve">CountryCode </t>
  </si>
  <si>
    <t>Country</t>
  </si>
  <si>
    <t>the monetary amount of the allowance or charge when charged as a lump sum</t>
  </si>
  <si>
    <t>MonetaryValue</t>
  </si>
  <si>
    <t>the allowance or charge based on a percentage</t>
  </si>
  <si>
    <t>the allowance or charge where the calculation is based on quantity.</t>
  </si>
  <si>
    <t>details of a calculation based on quantity.</t>
  </si>
  <si>
    <t>details of an amount calculated from a percentage</t>
  </si>
  <si>
    <t>an amount when charged as a lump sum</t>
  </si>
  <si>
    <t>QuantityMonetaryValue</t>
  </si>
  <si>
    <t>UBL000???</t>
  </si>
  <si>
    <t>ResponseTypeCoded</t>
  </si>
  <si>
    <t>the exchange rate to another currency needs to be set for the monetary value expressed.</t>
  </si>
  <si>
    <t>PercentageMonetaryValue</t>
  </si>
  <si>
    <t>the value of the percentage allowance or charge.</t>
  </si>
  <si>
    <t>PercentQualifierCoded</t>
  </si>
  <si>
    <t>the percentage is calculated using a standard codelist.</t>
  </si>
  <si>
    <t>derived from X12 378 (Allowance or Charge Percent Qualifier)</t>
  </si>
  <si>
    <t>the percentage value</t>
  </si>
  <si>
    <t>MonetaryAmount</t>
  </si>
  <si>
    <t>the value of the monetary amount.</t>
  </si>
  <si>
    <t>TaxFunctionQualifierCoded</t>
  </si>
  <si>
    <t>TaxCategoryCoded</t>
  </si>
  <si>
    <t>ReasonTaxExemptCoded</t>
  </si>
  <si>
    <t>TaxTypeCoded</t>
  </si>
  <si>
    <t>TaxPercent</t>
  </si>
  <si>
    <t>TaxPaymentMethodCoded</t>
  </si>
  <si>
    <t>TaxableAmount</t>
  </si>
  <si>
    <t>TaxAmount</t>
  </si>
  <si>
    <t>TaxAmountInTaxAccountingCurrency</t>
  </si>
  <si>
    <t>the function of the Tax element, e.g. tax, customs duty.</t>
  </si>
  <si>
    <t>the category of the tax and, by implication, the tax rate that applies. The actual percentage is dependent on the tax jurisdiction.</t>
  </si>
  <si>
    <t>explains why a TaxCategory is exempt.</t>
  </si>
  <si>
    <t>the type of the tax.</t>
  </si>
  <si>
    <t>the tax rate as a percentage.</t>
  </si>
  <si>
    <t>the method by which the tax will be paid.</t>
  </si>
  <si>
    <t>the taxable amount in the tax accounting currency.</t>
  </si>
  <si>
    <t>the location for which the tax applies.</t>
  </si>
  <si>
    <t>derived from EDIFACT 5283 (Duty or tax or fee function code qualifier)</t>
  </si>
  <si>
    <t>derived from EDIFACT 5305(Duty or tax or fee category code) and X12 441 (Tax exempt code)</t>
  </si>
  <si>
    <t>derived from X12 441 (Tax exempt code)</t>
  </si>
  <si>
    <t>Reason</t>
  </si>
  <si>
    <t>derived from EDIFACT 5153 (Duty or tax or fee type name code) and X12 963 (Tax type code)</t>
  </si>
  <si>
    <t>the taxable amount in the payment currency.</t>
  </si>
  <si>
    <t>Taxable</t>
  </si>
  <si>
    <t>Sequence</t>
  </si>
  <si>
    <t>GeneralNote</t>
  </si>
  <si>
    <t>NoteID</t>
  </si>
  <si>
    <t>NoteURL</t>
  </si>
  <si>
    <t>used to provide a note in text form if desired.</t>
  </si>
  <si>
    <t>an ID assigned to this note. Is an implied attribute.</t>
  </si>
  <si>
    <t>the URL that this note is referencing. Is an implied attribute.</t>
  </si>
  <si>
    <t>ShipToParty</t>
  </si>
  <si>
    <t>BillToParty</t>
  </si>
  <si>
    <t>RemitToParty</t>
  </si>
  <si>
    <t>ShipFromParty</t>
  </si>
  <si>
    <t>WarehouseParty</t>
  </si>
  <si>
    <t>SoldToParty</t>
  </si>
  <si>
    <t>ManufacturingToParty</t>
  </si>
  <si>
    <t>MaterialIssuer</t>
  </si>
  <si>
    <t>ListOfPartyCoded</t>
  </si>
  <si>
    <t>describes the tax information for a party.</t>
  </si>
  <si>
    <r>
      <t>TaxLocation</t>
    </r>
    <r>
      <rPr>
        <sz val="8"/>
        <rFont val="Arial"/>
        <family val="0"/>
      </rPr>
      <t> holds the tax location.</t>
    </r>
  </si>
  <si>
    <r>
      <t>CompanyRegistrationNumber</t>
    </r>
    <r>
      <rPr>
        <sz val="8"/>
        <rFont val="Arial"/>
        <family val="0"/>
      </rPr>
      <t> is the company registration number of the party. This must be present if tax regulations require it.</t>
    </r>
  </si>
  <si>
    <t>TaxIdentifier</t>
  </si>
  <si>
    <r>
      <t>RegisteredName</t>
    </r>
  </si>
  <si>
    <r>
      <t>RegisteredOffice</t>
    </r>
  </si>
  <si>
    <t>TaxLocation</t>
  </si>
  <si>
    <t>CompanyRegistrationNumber</t>
  </si>
  <si>
    <t>Registration</t>
  </si>
  <si>
    <r>
      <t>RegistrationName</t>
    </r>
    <r>
      <rPr>
        <sz val="8"/>
        <rFont val="Arial"/>
        <family val="0"/>
      </rPr>
      <t xml:space="preserve"> is the name of the party as registered with the tax authority. This must be present if a) the tax regulations require it, and b) it is different from the </t>
    </r>
    <r>
      <rPr>
        <sz val="8"/>
        <rFont val="Arial Unicode MS"/>
        <family val="0"/>
      </rPr>
      <t>Name</t>
    </r>
    <r>
      <rPr>
        <sz val="8"/>
        <rFont val="Arial"/>
        <family val="0"/>
      </rPr>
      <t xml:space="preserve"> element in the </t>
    </r>
    <r>
      <rPr>
        <sz val="8"/>
        <rFont val="Arial Unicode MS"/>
        <family val="0"/>
      </rPr>
      <t>NameAddress</t>
    </r>
    <r>
      <rPr>
        <sz val="8"/>
        <rFont val="Arial"/>
        <family val="0"/>
      </rPr>
      <t xml:space="preserve"> element of the party.</t>
    </r>
  </si>
  <si>
    <r>
      <t>RegistrationOffice</t>
    </r>
    <r>
      <rPr>
        <sz val="8"/>
        <rFont val="Arial"/>
        <family val="0"/>
      </rPr>
      <t xml:space="preserve"> is the registered office of the party. This must be present if a) the tax regulations require it, and b) it is different from the </t>
    </r>
    <r>
      <rPr>
        <sz val="8"/>
        <rFont val="Arial Unicode MS"/>
        <family val="0"/>
      </rPr>
      <t>Address</t>
    </r>
    <r>
      <rPr>
        <sz val="8"/>
        <rFont val="Arial"/>
        <family val="0"/>
      </rPr>
      <t xml:space="preserve"> element in the </t>
    </r>
    <r>
      <rPr>
        <sz val="8"/>
        <rFont val="Arial Unicode MS"/>
        <family val="0"/>
      </rPr>
      <t>NameAddress</t>
    </r>
    <r>
      <rPr>
        <sz val="8"/>
        <rFont val="Arial"/>
        <family val="0"/>
      </rPr>
      <t xml:space="preserve"> element of the party.</t>
    </r>
  </si>
  <si>
    <t>the commodity code that identifies at a high level what the items are. Set of understood description of goods.</t>
  </si>
  <si>
    <t xml:space="preserve"> UN/ECE Rec 21 single digit type of cargo coded. Note; UN/ECE rec 21 is under revision and will need to update to recommendation 29.</t>
  </si>
  <si>
    <t>a country or a nation with its own government expressed as an ISO standard code</t>
  </si>
  <si>
    <t>ISO 3166-1997</t>
  </si>
  <si>
    <t>the CC defintion defines 'country' not 'countrycode'</t>
  </si>
  <si>
    <t>000032</t>
  </si>
  <si>
    <t>TimeZone</t>
  </si>
  <si>
    <t>the value of the timezone. This is an offset from Greenwich Mean Time.</t>
  </si>
  <si>
    <t>the xCBL enumerated list appears to hold 'times' offset from GMT.  it is not the 'timezone' code</t>
  </si>
  <si>
    <t>contains the means for contacting a person or department.</t>
  </si>
  <si>
    <t>ContactName</t>
  </si>
  <si>
    <t>identifies the department or employee name</t>
  </si>
  <si>
    <t>ContactID</t>
  </si>
  <si>
    <t>holds the identifier of the department or employee</t>
  </si>
  <si>
    <t>ContactNumber</t>
  </si>
  <si>
    <t>the channel and value of a communication point for the Contact</t>
  </si>
  <si>
    <t>000050</t>
  </si>
  <si>
    <t>specifies the amount on which the payment terms calculation is based.</t>
  </si>
  <si>
    <t>used to communicate any settlement discount that may be associated with the payment term.</t>
  </si>
  <si>
    <t>Settlement Discount</t>
  </si>
  <si>
    <t xml:space="preserve">holds settlement discount information </t>
  </si>
  <si>
    <t>the percent discounted in the terms of the payment. If a settlement discount percent is specified then SettlementDiscountAmount should not be used.</t>
  </si>
  <si>
    <t>the amount to be discounted from the payment value. If a settlement discount amount is specified then SettlementDiscountPercent should not be used.</t>
  </si>
  <si>
    <t xml:space="preserve">the number of days which the amount has to be paid by in order to receive the settlement discount. </t>
  </si>
  <si>
    <t>the date the amount has to paid by in order to receive the settlement discount.</t>
  </si>
  <si>
    <t xml:space="preserve"> the event on which the settlement discount terms are based from using a standard codelist. </t>
  </si>
  <si>
    <t>contains a code when the unit price is to be multiplied to arrive at the final price for an item. This can be used to apply a trade discount to a basic unit price.</t>
  </si>
  <si>
    <t>the channel and value of a communication point or the information for one communication number or virtual address</t>
  </si>
  <si>
    <t>ContactNumberValue</t>
  </si>
  <si>
    <t>the value of the communication point or the number or virtual address of communication</t>
  </si>
  <si>
    <t>this is a good example of name refinement</t>
  </si>
  <si>
    <t>000055</t>
  </si>
  <si>
    <t xml:space="preserve">ContactNumberTypeCode </t>
  </si>
  <si>
    <t>identifies the channel of communication or the way or manner in which the communication is made using a standard code set</t>
  </si>
  <si>
    <t>derived from EDIFACT 3155 (Communication number code qualifier) and X12 365 (Communication number qualifier)</t>
  </si>
  <si>
    <t>the code teels us what the numbervalue represents (ie it qualifies it)</t>
  </si>
  <si>
    <t>000052</t>
  </si>
  <si>
    <t>identifies a place by its function and either an identifier, an identification assigned to an address, or an address</t>
  </si>
  <si>
    <t>LocationIdentifier</t>
  </si>
  <si>
    <t xml:space="preserve">contains the location identifier </t>
  </si>
  <si>
    <t>GPSCooridinates</t>
  </si>
  <si>
    <t>Coordinates</t>
  </si>
  <si>
    <t>identifies the location by specific co-ordinates</t>
  </si>
  <si>
    <t>GPSSystem</t>
  </si>
  <si>
    <t>Latitude</t>
  </si>
  <si>
    <t>specifies the latitude of the location</t>
  </si>
  <si>
    <t>Longitude</t>
  </si>
  <si>
    <t>specifies the longitude of the location.</t>
  </si>
  <si>
    <t>Cannot show the exclusivity for LocationId/ExternalAddressId/NameaddressDetails</t>
  </si>
  <si>
    <t>The Order element comprises the creation of a purchase order that is sent for acceptance or rejection by a seller. A requisitioner, buyer, or buying organization can initiate an Order in response to a variety of factors in the electronic business arena, contracts, auctions, order requests, etc. A requisitioner, or buyer, can initiate a change to an already existing order. A seller uses the OrderResponse document to accept or reject an Order or a changed order.</t>
  </si>
  <si>
    <t>OrderHeader</t>
  </si>
  <si>
    <t>OrderDetail</t>
  </si>
  <si>
    <t>OrderSummary</t>
  </si>
  <si>
    <t>ReleaseNumber</t>
  </si>
  <si>
    <t>Release</t>
  </si>
  <si>
    <t>specifies the type of acknowledgment requested by the buyer from the seller.</t>
  </si>
  <si>
    <t>RequestedResponse</t>
  </si>
  <si>
    <t>Currency</t>
  </si>
  <si>
    <t>the default currency of the Order, which when used at the header level may be overwritten at the lower level within the structure.</t>
  </si>
  <si>
    <t xml:space="preserve">identifies the tax accounting currency for the Order if different than the OrderCurrency </t>
  </si>
  <si>
    <t>OrderCurrency</t>
  </si>
  <si>
    <t>TaxAccountingCurrency</t>
  </si>
  <si>
    <t>identifies the type of Order being transmitted</t>
  </si>
  <si>
    <t>OrderTypeCode</t>
  </si>
  <si>
    <t>derived from EDIFACT 1001 (Document Code Name) and X12 92 (Purchase Order Type Code)</t>
  </si>
  <si>
    <t xml:space="preserve"> derived from EDIFACT 1225 (Message function code) and 1229 (Action request/notification description code)and X12 353 (Transaction set purpose code) and 587 (Acknowledgment type)</t>
  </si>
  <si>
    <t xml:space="preserve"> derived from ISO recommendation no.9 </t>
  </si>
  <si>
    <t>OrderLanguage</t>
  </si>
  <si>
    <t>OrderTaxReference</t>
  </si>
  <si>
    <t>PartLocation</t>
  </si>
  <si>
    <r>
      <t>ListOfTransport</t>
    </r>
    <r>
      <rPr>
        <sz val="10"/>
        <rFont val="Arial"/>
        <family val="0"/>
      </rPr>
      <t> </t>
    </r>
  </si>
  <si>
    <t>OrderTermsOfDelivery</t>
  </si>
  <si>
    <r>
      <t>OrderHeaderPrice</t>
    </r>
  </si>
  <si>
    <r>
      <t>OrderAllowancesOrCharges</t>
    </r>
  </si>
  <si>
    <t>ListOfStructuredNote</t>
  </si>
  <si>
    <t>identifies the language of the Order.</t>
  </si>
  <si>
    <r>
      <t xml:space="preserve">identifies the default level of tax deduction for the </t>
    </r>
    <r>
      <rPr>
        <sz val="8"/>
        <rFont val="Arial Unicode MS"/>
        <family val="0"/>
      </rPr>
      <t>Order</t>
    </r>
  </si>
  <si>
    <t>RequestedShipByDate</t>
  </si>
  <si>
    <t>RequestedDeliverByDate</t>
  </si>
  <si>
    <t>PromiseDate</t>
  </si>
  <si>
    <r>
      <t>ValidityDates</t>
    </r>
  </si>
  <si>
    <t>CancelByDate</t>
  </si>
  <si>
    <r>
      <t>ListOfDateCoded</t>
    </r>
  </si>
  <si>
    <t>the date items in the purchase order must be shipped from the seller.</t>
  </si>
  <si>
    <t>the date items in the purchase order must be received by the buyer.</t>
  </si>
  <si>
    <r>
      <t>TaxschemeId</t>
    </r>
    <r>
      <rPr>
        <sz val="8"/>
        <rFont val="Arial"/>
        <family val="0"/>
      </rPr>
      <t> is the tax identifier or registration number of the party. The agency that allocated this identifier is dependent on the tax jurisdiction of the party. Can also be referred to as the tax exemption or certificate number.</t>
    </r>
  </si>
  <si>
    <t>Warehouse</t>
  </si>
  <si>
    <t>Manufacturer</t>
  </si>
  <si>
    <t>Issuer</t>
  </si>
  <si>
    <t>other party information not explicitly stated as the content of another element.</t>
  </si>
  <si>
    <t>contains the information identifying the location that is issuing the request for the material.</t>
  </si>
  <si>
    <t>contains the party information identifying the location where the item is to be or is being manufactured.</t>
  </si>
  <si>
    <t>contains party information identifying the location where the items were sold.</t>
  </si>
  <si>
    <t>describes the taxing information for the buying party.</t>
  </si>
  <si>
    <t>identifies the party selling the goods.</t>
  </si>
  <si>
    <t>contains the information for the party to be paid.</t>
  </si>
  <si>
    <t>contains party information identifying the location from which the items are to be shipped.</t>
  </si>
  <si>
    <t>provides information on the movement of the goods including carrier, equipment and service level instructions.</t>
  </si>
  <si>
    <t>Transport</t>
  </si>
  <si>
    <t>UID</t>
  </si>
  <si>
    <t>Object Class</t>
  </si>
  <si>
    <t>Code. Type</t>
  </si>
  <si>
    <t>Quantity. Type</t>
  </si>
  <si>
    <t>Date Time. Type</t>
  </si>
  <si>
    <t>Identifier. Type</t>
  </si>
  <si>
    <t>Text. Type</t>
  </si>
  <si>
    <t>Name</t>
  </si>
  <si>
    <t>Amount. Type</t>
  </si>
  <si>
    <t>Numeric. Type</t>
  </si>
  <si>
    <t>Indicator. Type</t>
  </si>
  <si>
    <t>Date Time</t>
  </si>
  <si>
    <t>Dictionary Entry Name</t>
  </si>
  <si>
    <t>The OrderId element is a unique number assigned to the Order in respect to the parties assigning the number.</t>
  </si>
  <si>
    <t>BuyerAccountId is the unique identification assigned to the buyer account.</t>
  </si>
  <si>
    <t>QuoteReferenceId is the reference characters which identify the Quote.</t>
  </si>
  <si>
    <t>Provides the details of an agreement between trading partners.</t>
  </si>
  <si>
    <t>ContractId is a unique identifier assigned to the contract.</t>
  </si>
  <si>
    <t>UBL UID</t>
  </si>
  <si>
    <t>Property Term</t>
  </si>
  <si>
    <t>Representation Term</t>
  </si>
  <si>
    <t xml:space="preserve">BuyerOrderNumber </t>
  </si>
  <si>
    <t>SellerOrderNumber</t>
  </si>
  <si>
    <t>OrderIssueDate</t>
  </si>
  <si>
    <t>AccountCode</t>
  </si>
  <si>
    <t>QuoteReference</t>
  </si>
  <si>
    <t>Quote</t>
  </si>
  <si>
    <t>xCBL uses a generic reference component, we are using a context specific reference.</t>
  </si>
  <si>
    <t>QuoteReferenceDatetime holds the date of the Quote.</t>
  </si>
  <si>
    <t>xCBL Name</t>
  </si>
  <si>
    <t>None in xCBL</t>
  </si>
  <si>
    <t>The unique number assigned by the buyer to the Order.</t>
  </si>
  <si>
    <t>The unique number assigned by the seller to the Order.</t>
  </si>
  <si>
    <t>This is a new element, it is context neutral.</t>
  </si>
  <si>
    <t>Purchasing</t>
  </si>
  <si>
    <t>OrderIssueDatetime holds a time stamp provided by the application that issued the Order document.</t>
  </si>
  <si>
    <t>This may not have enough information for future digital use.</t>
  </si>
  <si>
    <t>Seller to Buyer</t>
  </si>
  <si>
    <t>None</t>
  </si>
  <si>
    <t>ContractTypeCode  identifies the type of contract.</t>
  </si>
  <si>
    <t xml:space="preserve">X12 1166 </t>
  </si>
  <si>
    <t>Start</t>
  </si>
  <si>
    <t>End</t>
  </si>
  <si>
    <t>Duration</t>
  </si>
  <si>
    <t>Condition</t>
  </si>
  <si>
    <t>ISO 8601</t>
  </si>
  <si>
    <t>xCBL DateTimeRefCode</t>
  </si>
  <si>
    <t>ValidityperiodEndDate specifies the last point in time for which a validity/effectivity occurs.</t>
  </si>
  <si>
    <t>Perhaps a business event sets this off, or triggers something to happen.</t>
  </si>
  <si>
    <t>Code</t>
  </si>
  <si>
    <t>Identification</t>
  </si>
  <si>
    <t>Details</t>
  </si>
  <si>
    <t>Date</t>
  </si>
  <si>
    <t>Order</t>
  </si>
  <si>
    <t>Account</t>
  </si>
  <si>
    <t>Core Component Type</t>
  </si>
  <si>
    <t>Code Lists/Standards</t>
  </si>
  <si>
    <t>used mainly for confirming orders when a date was promised by the supplier over the phone.</t>
  </si>
  <si>
    <r>
      <t xml:space="preserve">contains the dates between which the </t>
    </r>
    <r>
      <rPr>
        <sz val="8"/>
        <rFont val="Arial Unicode MS"/>
        <family val="0"/>
      </rPr>
      <t>Order</t>
    </r>
    <r>
      <rPr>
        <sz val="8"/>
        <rFont val="Arial"/>
        <family val="0"/>
      </rPr>
      <t xml:space="preserve"> is effective.</t>
    </r>
  </si>
  <si>
    <t>Request</t>
  </si>
  <si>
    <t>Delivery</t>
  </si>
  <si>
    <t>holds information on the parties for the order, including unique ID's and address information.</t>
  </si>
  <si>
    <t>BuyerParty</t>
  </si>
  <si>
    <t>SellerParty</t>
  </si>
  <si>
    <t>Item</t>
  </si>
  <si>
    <t>identifies the line item for a product</t>
  </si>
  <si>
    <t xml:space="preserve">ParentItemNumber </t>
  </si>
  <si>
    <t>ListOfDimension</t>
  </si>
  <si>
    <t>MaxBackOrderQuantity</t>
  </si>
  <si>
    <t>OffCatalogFlag</t>
  </si>
  <si>
    <t>ListOfItemReferences</t>
  </si>
  <si>
    <t>CountryOfOrigin</t>
  </si>
  <si>
    <t>CountryOfDestination</t>
  </si>
  <si>
    <t>FinalRecipient</t>
  </si>
  <si>
    <t>HazardousMaterials</t>
  </si>
  <si>
    <t>one or more quantitative measurements of the item.</t>
  </si>
  <si>
    <t>the maximum quantity of an item that a customer will allow to be back ordered.</t>
  </si>
  <si>
    <t>a flag to denote whether the item was ordered from a catalog.</t>
  </si>
  <si>
    <t>one or more references relating to the line item.</t>
  </si>
  <si>
    <t>the country code for the country in which the line item was manufactured.</t>
  </si>
  <si>
    <t>the country code for the country in which the delivery is finally received.</t>
  </si>
  <si>
    <t>the person or organization who will ultimately receive the item or items.</t>
  </si>
  <si>
    <t>the hazardous information for the line item.</t>
  </si>
  <si>
    <t>BuyerLineItemNum</t>
  </si>
  <si>
    <t>SellerLineItemNum</t>
  </si>
  <si>
    <t>seller's assigned line item number.</t>
  </si>
  <si>
    <t>buyer's assigned line item number.</t>
  </si>
  <si>
    <t>LineItemTypeCoded</t>
  </si>
  <si>
    <t>information on whether the line item is a single item or part of a component group.</t>
  </si>
  <si>
    <t>references the parent line item where this reference is the Buyer's number.</t>
  </si>
  <si>
    <t>references the parent line item where this reference is the Seller's number.</t>
  </si>
  <si>
    <t>ItemDescription</t>
  </si>
  <si>
    <t>ListOfItemCharacteristic</t>
  </si>
  <si>
    <t>CommodityCode</t>
  </si>
  <si>
    <t>a free form field that can be used to give a text description of the item.</t>
  </si>
  <si>
    <t>the currency market from which the exchange rate is taken</t>
  </si>
  <si>
    <t>Standard</t>
  </si>
  <si>
    <t>a collection of physical attributes other than dimensions of an item.</t>
  </si>
  <si>
    <t>SellerPartNumber</t>
  </si>
  <si>
    <t>BuyerPartNumber</t>
  </si>
  <si>
    <t>StandardPartNumber</t>
  </si>
  <si>
    <t>SubstitutePartNumbers</t>
  </si>
  <si>
    <t>OtherItemIdentifiers</t>
  </si>
  <si>
    <t>identification of a product or service as assigned by the seller of the product or service.</t>
  </si>
  <si>
    <t>identification of a product or service as assigned by the buyer.</t>
  </si>
  <si>
    <t>the commonly accepted identification of a product or service that is assigend by a standards agency.</t>
  </si>
  <si>
    <t>a complete identifiaction for a product or service.</t>
  </si>
  <si>
    <t>PartID</t>
  </si>
  <si>
    <t>PartIDExt</t>
  </si>
  <si>
    <t>the basic identification for a product or service.</t>
  </si>
  <si>
    <t>additional identification for a product or service. An example of this would be a color code for a specific product.</t>
  </si>
  <si>
    <t>the identifaction of the manufacturer as assigned by a standards agency.</t>
  </si>
  <si>
    <t>a collection of any other identifiactions of the product or service that are not explicitly stated as the content of the other elements contained elsewhere</t>
  </si>
  <si>
    <t>a collection of identifications of products or services that are acceptable substitutions for the product of service identified.</t>
  </si>
  <si>
    <t>Analyst Notes</t>
  </si>
  <si>
    <t>Value</t>
  </si>
  <si>
    <t>Numeric</t>
  </si>
  <si>
    <t>Text</t>
  </si>
  <si>
    <t>Buyer</t>
  </si>
  <si>
    <t>Issue</t>
  </si>
  <si>
    <t>Seller</t>
  </si>
  <si>
    <t>Type</t>
  </si>
  <si>
    <t>Definition</t>
  </si>
  <si>
    <t>Remarks</t>
  </si>
  <si>
    <t>Links to</t>
  </si>
  <si>
    <t>A number of monetary units specified in a currency where the unit of currency is explicit or implied.</t>
  </si>
  <si>
    <t xml:space="preserve">Code </t>
  </si>
  <si>
    <t>Business Terms (Synonyms)</t>
  </si>
  <si>
    <t>Context: Business Process</t>
  </si>
  <si>
    <t>Context: Region (Geopolitical)</t>
  </si>
  <si>
    <t>Context: Official Contraints</t>
  </si>
  <si>
    <t>Context: Product</t>
  </si>
  <si>
    <t>Context: Industry</t>
  </si>
  <si>
    <t>Context: Role</t>
  </si>
  <si>
    <t>Context: Supporting Role</t>
  </si>
  <si>
    <t>Context: System Constraint</t>
  </si>
  <si>
    <t>Candidate CC ID</t>
  </si>
  <si>
    <t>length</t>
  </si>
  <si>
    <t>min-/maxLength</t>
  </si>
  <si>
    <t>pattern</t>
  </si>
  <si>
    <t>enumeration</t>
  </si>
  <si>
    <t>whiteSpace</t>
  </si>
  <si>
    <t>min-/maxInclusive</t>
  </si>
  <si>
    <t>min-/maxExclusive</t>
  </si>
  <si>
    <t>totalDigits</t>
  </si>
  <si>
    <t>fractionDigits</t>
  </si>
  <si>
    <t>A character string (letters, figures or symbols) that for brevity and / or language independence may be used to represent or replace a definitive value or text of an attribute. Codes usually are maintained in code lists per attribute type (e.g. colour).</t>
  </si>
  <si>
    <t>A day within a particular calendar year (ISO 8601).</t>
  </si>
  <si>
    <t>A particular point in the progression of time (ISO 8601).</t>
  </si>
  <si>
    <t>Graphic</t>
  </si>
  <si>
    <t>A diagram, graph, mathematical curves, or similar representation</t>
  </si>
  <si>
    <t>Graphic. Type</t>
  </si>
  <si>
    <t>A character string used to establish the identity of, and distinguish uniquely, one instance of an object within an identification scheme from all other objects within the same scheme.</t>
  </si>
  <si>
    <t xml:space="preserve">Indicator </t>
  </si>
  <si>
    <t>A list of two, and only two, values which indicate a condition such as on/off; true/false etc. (synonym: “Boolean”).</t>
  </si>
  <si>
    <t>A numeric value determined by measuring an object. Measures are specified with a unit of measure. The applicable unit of measure is taken from UN/ECE Rec. 20.</t>
  </si>
  <si>
    <t>Measure. Type</t>
  </si>
  <si>
    <t>A word or phrase that constitutes the distinctive designation of a person, place, thing or concept.</t>
  </si>
  <si>
    <t>A rate expressed in hundredths between two values that have the same unit of measure.</t>
  </si>
  <si>
    <t>Picture</t>
  </si>
  <si>
    <t>A visual representation of a person, object, or scene</t>
  </si>
  <si>
    <t>Picture. Type</t>
  </si>
  <si>
    <t xml:space="preserve">Quantity </t>
  </si>
  <si>
    <t>A number of non-monetary units. It is associated with the indication of objects. Quantities need to be specified with a unit of quantity.</t>
  </si>
  <si>
    <t>A quantity or amount measured with respect to another measured quantity or amount, or a fixed or appropriate charge, cost or value e.g. US Dollars per hour, US Dollars per EURO, kilometre per litre, etc.</t>
  </si>
  <si>
    <t xml:space="preserve">Text </t>
  </si>
  <si>
    <t>A character string generally in the form of words of a language.</t>
  </si>
  <si>
    <t>Time</t>
  </si>
  <si>
    <t>The time within a (not specified) day (ISO 8601).</t>
  </si>
  <si>
    <t>Numeric information that is assigned or is determined by calculation, counting or sequencing. It does not require a unit of quantity or a unit of measure</t>
  </si>
  <si>
    <r>
      <t xml:space="preserve">[Note: Type shall not be used when a person or an object is identified by its name. In this case the </t>
    </r>
    <r>
      <rPr>
        <i/>
        <sz val="8"/>
        <rFont val="Arial"/>
        <family val="2"/>
      </rPr>
      <t>Representation Term</t>
    </r>
    <r>
      <rPr>
        <sz val="8"/>
        <rFont val="Arial"/>
        <family val="2"/>
      </rPr>
      <t xml:space="preserve"> “Name” shall be used.]</t>
    </r>
  </si>
  <si>
    <t>Links to Core Component Type</t>
  </si>
  <si>
    <t>The expression of the aggregation of Core Components to indicate higher levelled information entities</t>
  </si>
  <si>
    <t>Not Applicable</t>
  </si>
  <si>
    <t>The expression of the aggregation of Core Components to indicate the aggregation of lower levelled information entities to become Core component types.  All Core Component Types shall use this Representation Term.</t>
  </si>
  <si>
    <t>Content</t>
  </si>
  <si>
    <t>The actual content of an information entity.  Content is the first information entity in a Core Component Type.</t>
  </si>
  <si>
    <t>Used with the Content Components or Core Component Types.</t>
  </si>
  <si>
    <t>CCT</t>
  </si>
  <si>
    <t>CCT Components</t>
  </si>
  <si>
    <t>A character string (letters, figures or symbols) that for brevity and/or language independence may be used to represent or replace a definitive value or text of an attribute together with relevant supplementary information.</t>
  </si>
  <si>
    <t xml:space="preserve">A particular point in the progression of time together with relevant supplementary information. </t>
  </si>
  <si>
    <t>OrderResponseNumber</t>
  </si>
  <si>
    <t>OrderResponseNumber  is the unique number that identifies the OrderResponse, typically according to the system that generated the OrderResponse.</t>
  </si>
  <si>
    <t>NOTE: Do we need an ResponseTypeCode?  What about FinalResponse?</t>
  </si>
  <si>
    <t>specifies status of the Order referenced in OrderId.  NOTE: This code identifies the type of acknowledgment sent by the buyer or seller. This code list is derived from EDIFACT 1225 (Message function code)</t>
  </si>
  <si>
    <t xml:space="preserve"> derived from EDIFACT 1373 (Document/Message status coded ) and X12 587 (Acknowledgment type)   Accept, Reject, FinalREsponse, Duplicate, Cancelation</t>
  </si>
  <si>
    <t>We think we would only need a shorted list of codes that would indicate that is is accepted, rejected, duplicate, cancelled or final.</t>
  </si>
  <si>
    <t>Can be used for a date and/or time.</t>
  </si>
  <si>
    <t>A diagram, graph, mathematical curves, or similar representation.</t>
  </si>
  <si>
    <t xml:space="preserve">A character string to identify and distinguish uniquely, one instance of an object in an identification scheme from all other objects within the same scheme together with relevant supplementary information. </t>
  </si>
  <si>
    <t>the physical attributes other than dimensions of an item</t>
  </si>
  <si>
    <t>ItemCharacteristicCoded</t>
  </si>
  <si>
    <t>SurfaceLayerPositionCoded</t>
  </si>
  <si>
    <t>ItemCharacteristicValue</t>
  </si>
  <si>
    <t>UnitOfMeasurement</t>
  </si>
  <si>
    <t>the characteristic being described using a standard codelist.</t>
  </si>
  <si>
    <t>the surface layer or the position of the item using a standard codelist.</t>
  </si>
  <si>
    <t xml:space="preserve">the value of the characteristic </t>
  </si>
  <si>
    <t>the unit of measure for the value of the characteristic.</t>
  </si>
  <si>
    <t>derived from EDIFACT 7081 (Item characteristic code)and X12 750 (Product/process characteristic code)</t>
  </si>
  <si>
    <t>derived from EDIFACT 7383 (Surface layer code) and X12 752 (Surface/layer/position code)</t>
  </si>
  <si>
    <t>Classification</t>
  </si>
  <si>
    <t>the total quantity of the item on this line</t>
  </si>
  <si>
    <t>SalesActionCoded</t>
  </si>
  <si>
    <t>SalesActionValue</t>
  </si>
  <si>
    <t>any specific sales information relating to the item.</t>
  </si>
  <si>
    <t>derived from X12 563 (Sales requirement code)</t>
  </si>
  <si>
    <t>Action</t>
  </si>
  <si>
    <t>derived from X12 306 (Action code)</t>
  </si>
  <si>
    <t>the transit direction for the shipment.</t>
  </si>
  <si>
    <t>the amount of transit time.</t>
  </si>
  <si>
    <t>TransitDirectionCoded</t>
  </si>
  <si>
    <t>TransitTime</t>
  </si>
  <si>
    <t>Direction</t>
  </si>
  <si>
    <t>derived from EDIFACT 8101 (Transit direction indicator code) and X12 731 (Transit direction code)</t>
  </si>
  <si>
    <t>Transit</t>
  </si>
  <si>
    <t>any additonal text relating to the transport.</t>
  </si>
  <si>
    <t>ListOfHazardousIdentifiers</t>
  </si>
  <si>
    <t>HazardClassCoded</t>
  </si>
  <si>
    <t>HazardousReferences</t>
  </si>
  <si>
    <t>HazardousContact</t>
  </si>
  <si>
    <t>HazardNote</t>
  </si>
  <si>
    <t>UNDGNum</t>
  </si>
  <si>
    <t>EMSNum</t>
  </si>
  <si>
    <t>Mfag</t>
  </si>
  <si>
    <t>identifier of the hazardous material being described.</t>
  </si>
  <si>
    <t>code qualifying hazardous class. Values are primary or secondary.</t>
  </si>
  <si>
    <t>specific hazardous material reference numbers.</t>
  </si>
  <si>
    <t>the seller's contact for more information on the hazardous information.</t>
  </si>
  <si>
    <t>additional information regarding the hazardous substance. (Can be used to hold information such as the type of regulatory requirements that apply to a description, e.g. N.O.S.).</t>
  </si>
  <si>
    <t>Line Item</t>
  </si>
  <si>
    <t>Request Shipment</t>
  </si>
  <si>
    <t>Request Delivery</t>
  </si>
  <si>
    <t>Promised By</t>
  </si>
  <si>
    <t>Tax Level</t>
  </si>
  <si>
    <t>Cancelled By</t>
  </si>
  <si>
    <t>Additional</t>
  </si>
  <si>
    <t>Additional Name</t>
  </si>
  <si>
    <t>Transport Equipment</t>
  </si>
  <si>
    <t>Delivery Terms</t>
  </si>
  <si>
    <t>Payment Terms</t>
  </si>
  <si>
    <t>Payment Means</t>
  </si>
  <si>
    <t>Financial Institution</t>
  </si>
  <si>
    <t>Information Source</t>
  </si>
  <si>
    <t>Credit Card</t>
  </si>
  <si>
    <t>Tax Scheme</t>
  </si>
  <si>
    <t>Exchange Rate</t>
  </si>
  <si>
    <t>Payment Variation</t>
  </si>
  <si>
    <t>Quantity Calculation</t>
  </si>
  <si>
    <t>Percent Calculation</t>
  </si>
  <si>
    <t>Monetary Amount</t>
  </si>
  <si>
    <t>Tax Amount</t>
  </si>
  <si>
    <t>Sales Condition</t>
  </si>
  <si>
    <t>Item Identifier</t>
  </si>
  <si>
    <t>Physica Attribute</t>
  </si>
  <si>
    <t>Hazardous Goods</t>
  </si>
  <si>
    <t>Hazardous Goods Identification</t>
  </si>
  <si>
    <t>Hazardous Shipment</t>
  </si>
  <si>
    <t>Delivery Schedule</t>
  </si>
  <si>
    <t>Split Location</t>
  </si>
  <si>
    <t>Goods Classification</t>
  </si>
  <si>
    <t>Invoice Currency</t>
  </si>
  <si>
    <t>Accounting Currency</t>
  </si>
  <si>
    <t>Inhouse Mail</t>
  </si>
  <si>
    <t>Time Zone Offset</t>
  </si>
  <si>
    <t>Transport Mode</t>
  </si>
  <si>
    <t>Transport Means</t>
  </si>
  <si>
    <t>Service Level</t>
  </si>
  <si>
    <t>Provider Type</t>
  </si>
  <si>
    <t>Size Type</t>
  </si>
  <si>
    <t>Fullness</t>
  </si>
  <si>
    <t>Refridgeration Status</t>
  </si>
  <si>
    <t>Payment Method</t>
  </si>
  <si>
    <t>Special Terms</t>
  </si>
  <si>
    <t>Transport Description</t>
  </si>
  <si>
    <t>Risk Responsibility</t>
  </si>
  <si>
    <t>Loss Risk</t>
  </si>
  <si>
    <t>Unit Price</t>
  </si>
  <si>
    <t>Multiplier Reason</t>
  </si>
  <si>
    <t>Payment Days</t>
  </si>
  <si>
    <t>Full</t>
  </si>
  <si>
    <t>Payment Event</t>
  </si>
  <si>
    <t>Payment Due</t>
  </si>
  <si>
    <t>information relating to the specified payment means. For example, if the selected payment means were cheque, then PaymentMeansReference would be used to communicate the cheque number.</t>
  </si>
  <si>
    <t>Means</t>
  </si>
  <si>
    <t>Secondary</t>
  </si>
  <si>
    <t>Identication</t>
  </si>
  <si>
    <t>Primary Level</t>
  </si>
  <si>
    <t>Secondary Level</t>
  </si>
  <si>
    <t>Lowest Level</t>
  </si>
  <si>
    <t>Authorisation</t>
  </si>
  <si>
    <t>Reference Currency</t>
  </si>
  <si>
    <t>Target Currency</t>
  </si>
  <si>
    <t>Exchange</t>
  </si>
  <si>
    <t>Market</t>
  </si>
  <si>
    <t>Level</t>
  </si>
  <si>
    <t>Amount Limit</t>
  </si>
  <si>
    <t>Applicable</t>
  </si>
  <si>
    <t>Lump Sum</t>
  </si>
  <si>
    <t>Context</t>
  </si>
  <si>
    <t>Exempt</t>
  </si>
  <si>
    <t>the tax amount (ie what tax rate is due)</t>
  </si>
  <si>
    <t>Universal Resource Location</t>
  </si>
  <si>
    <t>Physical Attribute</t>
  </si>
  <si>
    <t>Harmonised System</t>
  </si>
  <si>
    <t>classification of the type of goods using the Harmonised (HS) system code. This is the international notation controlled by the WCO (World Customs Organisation) to officially categorise individual commodities. These are also known as customs commodity codes.</t>
  </si>
  <si>
    <t>Backorder</t>
  </si>
  <si>
    <t>From Catalog</t>
  </si>
  <si>
    <t>Origin Country</t>
  </si>
  <si>
    <t>Destination Country</t>
  </si>
  <si>
    <t>Final Recipient</t>
  </si>
  <si>
    <t>Unit</t>
  </si>
  <si>
    <t>Placard Notation</t>
  </si>
  <si>
    <t>Placard Endorsement</t>
  </si>
  <si>
    <t>Emergency Temperature</t>
  </si>
  <si>
    <t>Transport Temperature</t>
  </si>
  <si>
    <t>Procedures</t>
  </si>
  <si>
    <t>EMS for maritime</t>
  </si>
  <si>
    <t>Medical</t>
  </si>
  <si>
    <t>First Aid Guide</t>
  </si>
  <si>
    <t>Transport Emergency Card</t>
  </si>
  <si>
    <t>TREM Card Number</t>
  </si>
  <si>
    <t>Packing Criteria</t>
  </si>
  <si>
    <t>Inhalation Toxicity Zone</t>
  </si>
  <si>
    <t>Ship From</t>
  </si>
  <si>
    <t>Ship To</t>
  </si>
  <si>
    <t>Schedule</t>
  </si>
  <si>
    <t>Terms</t>
  </si>
  <si>
    <t>Goods</t>
  </si>
  <si>
    <t>Requested</t>
  </si>
  <si>
    <t>Receiving</t>
  </si>
  <si>
    <t>Ordering</t>
  </si>
  <si>
    <t>Postbox</t>
  </si>
  <si>
    <t>Postal Zone</t>
  </si>
  <si>
    <t>Header</t>
  </si>
  <si>
    <t>Summary</t>
  </si>
  <si>
    <t>Invoicer</t>
  </si>
  <si>
    <t>Despatch</t>
  </si>
  <si>
    <t>contains the information for the party to which the items are to be shipped.</t>
  </si>
  <si>
    <t>Consignee</t>
  </si>
  <si>
    <t>Sales Location</t>
  </si>
  <si>
    <t>Material Issuer</t>
  </si>
  <si>
    <t>Terms Note</t>
  </si>
  <si>
    <t>Variation</t>
  </si>
  <si>
    <t>Parent Line Item</t>
  </si>
  <si>
    <t>Count</t>
  </si>
  <si>
    <t>Top Level</t>
  </si>
  <si>
    <t>Gross Weight</t>
  </si>
  <si>
    <t>Net Weight</t>
  </si>
  <si>
    <t>Net Net Weight</t>
  </si>
  <si>
    <t>Tare Weight</t>
  </si>
  <si>
    <t>Volume</t>
  </si>
  <si>
    <t>a unique serial number assigned within the United Nations to substances and articles contained in a list of the dangerous goods most commonly carried.</t>
  </si>
  <si>
    <t>information related to the shipping and packaging of hazardous goods.</t>
  </si>
  <si>
    <t>a reference to the medical first aid guide.</t>
  </si>
  <si>
    <t>a reference to the emergency procedures for ships carrying dangerous goods.</t>
  </si>
  <si>
    <t>ConditionsOfSale</t>
  </si>
  <si>
    <t>DeliveryDetail</t>
  </si>
  <si>
    <t>The size, volume, mass, amount or scope derived by performing a physical measure together with relevant supplementary information.</t>
  </si>
  <si>
    <t>A representation of a number.</t>
  </si>
  <si>
    <t>May or may not be decimal</t>
  </si>
  <si>
    <t>A visual representation of a person, object, or scene.</t>
  </si>
  <si>
    <t xml:space="preserve">Picture </t>
  </si>
  <si>
    <t>A number of non-monetary units together with relevant supplementary information.</t>
  </si>
  <si>
    <t>A character string with or without a specified language.</t>
  </si>
  <si>
    <t>UBL Definition</t>
  </si>
  <si>
    <t>· Graphic. Content</t>
  </si>
  <si>
    <t>· Graphic. Format.Text</t>
  </si>
  <si>
    <t>·  Date Time. Content (000067)</t>
  </si>
  <si>
    <t>The Order element comprises the creation of a purchase order that is sent for acceptance or rejection by a seller. A requisitioner, buyer, or buying organization can initiate an Order in response to a variety of factors in the electronic business arena, c</t>
  </si>
  <si>
    <t>contains any free form text for the Order Summary. This element may contain notes or any other similar information that is not contained explicitly in the another structure. You should not assume that the receiving application is capable of doing more tha</t>
  </si>
  <si>
    <t>OrderResponse</t>
  </si>
  <si>
    <t>·  Date Time. Format. Text (000068)</t>
  </si>
  <si>
    <t>·  Identifier. Content (000102)</t>
  </si>
  <si>
    <t>·  Identification Scheme. Name (000103)</t>
  </si>
  <si>
    <t>·  Identification Scheme Agency. Name (000104)</t>
  </si>
  <si>
    <t>· Language. Code (000075)</t>
  </si>
  <si>
    <t>·   Indicator. Format.Text</t>
  </si>
  <si>
    <t>·   Measure. Content (000153)</t>
  </si>
  <si>
    <t>·   Measure Unit. Code (000154)</t>
  </si>
  <si>
    <t>·   Numeric. Content (000183)</t>
  </si>
  <si>
    <t>·   Numeric. Format. Text</t>
  </si>
  <si>
    <t>·   Picture. Content</t>
  </si>
  <si>
    <t>·   Picture. Format. Text</t>
  </si>
  <si>
    <t>·   Quantity. Content (000109)</t>
  </si>
  <si>
    <t>·   Quantity. Unit. Code (000110)</t>
  </si>
  <si>
    <t>·   Quantity Unit. Code List. Identifier (000111)</t>
  </si>
  <si>
    <t>·   Quantity Unit. Code List Agency. Identifier (000112)</t>
  </si>
  <si>
    <t>·   Text. Content (000094)</t>
  </si>
  <si>
    <t>·   Language. Code (000075)</t>
  </si>
  <si>
    <t>·   Code. Content (000091)</t>
  </si>
  <si>
    <t>·   Code List. Identifier (000092)</t>
  </si>
  <si>
    <t>·   Code List. Agency. Identifier (000093)</t>
  </si>
  <si>
    <t>·   Code List. Version. Identifier (000099)</t>
  </si>
  <si>
    <t>·   Code. Name (000100)</t>
  </si>
  <si>
    <t>·   Indicator. Content (000181)</t>
  </si>
  <si>
    <t>· Amount. Content (000106)</t>
  </si>
  <si>
    <t>· Amount Currency. Identification. Code (000107)</t>
  </si>
  <si>
    <t>UBL Name</t>
  </si>
  <si>
    <t>Editor's Notes</t>
  </si>
  <si>
    <t>ValidityDates</t>
  </si>
  <si>
    <t>StartDate</t>
  </si>
  <si>
    <t>EndDate</t>
  </si>
  <si>
    <t>Reference</t>
  </si>
  <si>
    <t>RefNum</t>
  </si>
  <si>
    <t>RefDate</t>
  </si>
  <si>
    <t>Contract</t>
  </si>
  <si>
    <t>ContractID</t>
  </si>
  <si>
    <t>ContractType</t>
  </si>
  <si>
    <t>Identifier</t>
  </si>
  <si>
    <t>Quantity</t>
  </si>
  <si>
    <t>Rate</t>
  </si>
  <si>
    <t>Percent</t>
  </si>
  <si>
    <t>Indicator</t>
  </si>
  <si>
    <t>Amount</t>
  </si>
  <si>
    <t>Measure</t>
  </si>
  <si>
    <t>PO Number</t>
  </si>
  <si>
    <t>specifies the dates or duration for which an event is effective.</t>
  </si>
  <si>
    <t xml:space="preserve"> specifies the first point in time on which validity/effectivity occurs. </t>
  </si>
  <si>
    <t>ReferenceCoded</t>
  </si>
  <si>
    <t>identifies the source of the information using a standard codelist.</t>
  </si>
  <si>
    <t>ReferenceTypeCode</t>
  </si>
  <si>
    <t>This code provides meaning to a reference. This code list is derived from EDIFACT 1153 (Reference function code qualifier) and X12 128 (Reference identification qualifier)</t>
  </si>
  <si>
    <t>PrimaryReference</t>
  </si>
  <si>
    <t>used to describe a reference using free form text</t>
  </si>
  <si>
    <t>ReferenceDescription</t>
  </si>
  <si>
    <t>Description</t>
  </si>
  <si>
    <t>SupportingReference</t>
  </si>
  <si>
    <t>SupportingSubReference</t>
  </si>
  <si>
    <t>1..1</t>
  </si>
  <si>
    <t>0..n</t>
  </si>
  <si>
    <t>0..1</t>
  </si>
  <si>
    <t>Other</t>
  </si>
  <si>
    <t>contains the header information of the order</t>
  </si>
  <si>
    <t>specifies the dates or duration for which the Contract is valid.</t>
  </si>
  <si>
    <t>Provides the details of the purchase contract between trading partners.</t>
  </si>
  <si>
    <t>Provides the details of any quotes relevant to the Order</t>
  </si>
  <si>
    <t>other references to the Order not explicitly stated as the content of other elements.</t>
  </si>
  <si>
    <t>Response</t>
  </si>
  <si>
    <t>HazardousShipmentInformation</t>
  </si>
  <si>
    <t>ItemPackagingReference</t>
  </si>
  <si>
    <t>contains one or more pricing schemes for an item.</t>
  </si>
  <si>
    <t>the monetary total for pricing of an item.</t>
  </si>
  <si>
    <t>TotalValue</t>
  </si>
  <si>
    <t>the allowances and/or charges that apply to the pricing of an item.</t>
  </si>
  <si>
    <t>ItemAllowancesOrCharges</t>
  </si>
  <si>
    <t>tax information as it relates to the pricing of an item.</t>
  </si>
  <si>
    <t>the scheduling information for a distinct set of ship from party, ship to party, and transport information</t>
  </si>
  <si>
    <t>ShipToLocation</t>
  </si>
  <si>
    <t>ShipFromLocation</t>
  </si>
  <si>
    <t>ListOfScheduleLine</t>
  </si>
  <si>
    <t>SimplePackageNote</t>
  </si>
  <si>
    <t>the location to which the shipments are to be delivered.</t>
  </si>
  <si>
    <t>reference information when detailed packaging information contained in list of package detail is to be associated with the line item.</t>
  </si>
  <si>
    <t>free form text relating to the packaging.</t>
  </si>
  <si>
    <t>the information related to delivery including shipment method payment and transport.</t>
  </si>
  <si>
    <t>different conventions for the classification and description of the goods being transported.</t>
  </si>
  <si>
    <t xml:space="preserve">the location from which the item is to be shipped from. </t>
  </si>
  <si>
    <t xml:space="preserve"> a portion of the line item shipment to be sent on particular set of dates with a particular set of transport information.</t>
  </si>
  <si>
    <t xml:space="preserve"> shipment to be sent on particular set of dates with a particular set of transport information.</t>
  </si>
  <si>
    <t>ScheduleLineID</t>
  </si>
  <si>
    <t>RequestedDeliveryDate</t>
  </si>
  <si>
    <t>ListOfOtherDeliveryDate</t>
  </si>
  <si>
    <t>TransportReference</t>
  </si>
  <si>
    <t>ListOfShipToSubInformation</t>
  </si>
  <si>
    <t>the sub-quantity to be shipped on a particular set of dates.</t>
  </si>
  <si>
    <t>the date the buyer requested for delivery.</t>
  </si>
  <si>
    <t>contains carrier, equipment, and mode of transport information.</t>
  </si>
  <si>
    <t>the transport routing element to identify which transport legs the package is travelling on. This element is repeated if the package travels on more than one transport route.</t>
  </si>
  <si>
    <t>place and quantity information regarding the shipto sub-location.</t>
  </si>
  <si>
    <t xml:space="preserve">identifies the schedule line </t>
  </si>
  <si>
    <t xml:space="preserve">the dates revolving around delivery.This is used to express simple date information that is not tied to particular carriers, transport, etc. </t>
  </si>
  <si>
    <t>the information for the locations and quantities of the goods for the schedule lines.</t>
  </si>
  <si>
    <t>ShipToSubLocation</t>
  </si>
  <si>
    <t>ShipToSubQuantity</t>
  </si>
  <si>
    <t>SubLocationItemPackagingReference</t>
  </si>
  <si>
    <t>places inside the ship to location where specific sub deliveries will be made. This is also called a mail stop.</t>
  </si>
  <si>
    <t>the quantity associated with the ship to sub location.</t>
  </si>
  <si>
    <t>to be used when specifying packaging details related to each shipment to a sub location.</t>
  </si>
  <si>
    <t>the quantity should match the values in shipto sub quantity. These values override packaging references supplied at the delivery detail level.</t>
  </si>
  <si>
    <t>recursive structure</t>
  </si>
  <si>
    <t>PackageIDReference</t>
  </si>
  <si>
    <t>PackageReference</t>
  </si>
  <si>
    <t>NatureOfGoods</t>
  </si>
  <si>
    <t>OperationalTypeCoded</t>
  </si>
  <si>
    <t>TypeOfCargo</t>
  </si>
  <si>
    <t>the high level nature of goods code issued by a specific maintenance agency. It is generally the first two digits of the HS code. This also defines the maintenance agency for the codelist (usually WCO World Customs Organization).</t>
  </si>
  <si>
    <t>the classification of the cargo using a standard codelist.</t>
  </si>
  <si>
    <t>Nature</t>
  </si>
  <si>
    <t>derived from EDIFACT 7085 (Cargo type classification code)</t>
  </si>
  <si>
    <t>derived from EDIFACT 8169 (Full/empty indicator, coded)</t>
  </si>
  <si>
    <t>defines whether the refrigeration is on or off.</t>
  </si>
  <si>
    <t>RefrigerationOn</t>
  </si>
  <si>
    <t>Information</t>
  </si>
  <si>
    <t>Seal</t>
  </si>
  <si>
    <t>SealNumber</t>
  </si>
  <si>
    <t>SealIssuer</t>
  </si>
  <si>
    <t>SealStatusDescription</t>
  </si>
  <si>
    <t>identifies the seal number of the equipment.</t>
  </si>
  <si>
    <t>provides information about the issuer of the seal for the equipment.</t>
  </si>
  <si>
    <t>provides information on the status of the seal.</t>
  </si>
  <si>
    <t>derived from EDIFACT 9303 (Sealing party coded)</t>
  </si>
  <si>
    <t>a quantitative physical characteristic.</t>
  </si>
  <si>
    <t>derived from UNECE Rec 20 and X12 355 (Unit or Basis for measurement code)</t>
  </si>
  <si>
    <t>the value of the measurement</t>
  </si>
  <si>
    <t>the minimum value of the range</t>
  </si>
  <si>
    <t>the maximum value of the range</t>
  </si>
  <si>
    <t>Miminum</t>
  </si>
  <si>
    <t>Maximum</t>
  </si>
  <si>
    <t>TermsOfDeliveryFunctionCoded</t>
  </si>
  <si>
    <t>TransportTermsCoded</t>
  </si>
  <si>
    <t>ShipmentMethodOfPaymentCoded</t>
  </si>
  <si>
    <t>TermsOfDeliveryDescription</t>
  </si>
  <si>
    <t>TransportDescription</t>
  </si>
  <si>
    <t>RiskOfLossCoded</t>
  </si>
  <si>
    <t>RiskOfLossDescription</t>
  </si>
  <si>
    <t xml:space="preserve"> derived from EDIFACT 4055 (Delivery or transport terms function code)</t>
  </si>
  <si>
    <t>indicates whether the terms relate to e.g. price conditions, delivery conditions, transport conditions, or a combination of these.</t>
  </si>
  <si>
    <t>the terms of delivery or transport.</t>
  </si>
  <si>
    <t>the location relevant to the terms of delivery specified.</t>
  </si>
  <si>
    <t>the text description on special conditions or notes on the delivery.</t>
  </si>
  <si>
    <t>a description of transport.</t>
  </si>
  <si>
    <t>a text description of the risk of loss information.</t>
  </si>
  <si>
    <t>defines the terms of delivery for the Order</t>
  </si>
  <si>
    <t>defines the terms of delivery</t>
  </si>
  <si>
    <t>derived from INCOTERMS 1990</t>
  </si>
  <si>
    <t>PercentCalculation</t>
  </si>
  <si>
    <t>SalesCondition</t>
  </si>
  <si>
    <t>ItemIdentifier</t>
  </si>
  <si>
    <t>PhysicalAttribute</t>
  </si>
  <si>
    <t>TransportEquipment</t>
  </si>
  <si>
    <t>DeliveryTerms</t>
  </si>
  <si>
    <t>PaymentMeans</t>
  </si>
  <si>
    <t>FinancialInstitution</t>
  </si>
  <si>
    <t>QuantityCalculation</t>
  </si>
  <si>
    <t>HazardousGoods</t>
  </si>
  <si>
    <t>HazardousGoodsIdentification</t>
  </si>
  <si>
    <t>HazardousShipment</t>
  </si>
  <si>
    <t>DeliverySchedule</t>
  </si>
  <si>
    <t>SplitLocation</t>
  </si>
  <si>
    <t>GoodsClassification</t>
  </si>
  <si>
    <t>LineItem</t>
  </si>
  <si>
    <t>DateTime</t>
  </si>
  <si>
    <t>PaymentTrms</t>
  </si>
  <si>
    <t>the name of a region</t>
  </si>
  <si>
    <t>Region</t>
  </si>
  <si>
    <t>derived from EDIFACT 4215 (Transport charges payment method code) and X12 146 (Shipment method of payment)</t>
  </si>
  <si>
    <t>the method of payment for transport charges</t>
  </si>
  <si>
    <t>derived from X12 54 (Risk of loss qualifier)</t>
  </si>
  <si>
    <t>indicates the responsibility for risk of loss</t>
  </si>
  <si>
    <t>the pricing scheme</t>
  </si>
  <si>
    <t>PriceBasisQuantity</t>
  </si>
  <si>
    <t>PriceQuantityRange</t>
  </si>
  <si>
    <t>specifies the start and end date for the pricing if a range dates applies to the pricing scheme.</t>
  </si>
  <si>
    <t>contains a range of quantity over which the pricing information is applicable. This is commonly used for step pricing scenarios.</t>
  </si>
  <si>
    <t>UnitPriceValue</t>
  </si>
  <si>
    <t>contains the value of the unit price.</t>
  </si>
  <si>
    <t>contains a quantity and unit of measurement to which the unit price applies if that quantity is greater than. For example if a pricing scheme were $50/500 lbs, then 500 lbs would be contained in this element. This can also be used, when the UnitOfMeasurement element is one (1).</t>
  </si>
  <si>
    <t>Minimum</t>
  </si>
  <si>
    <t>specifies the minimum quantity in a range</t>
  </si>
  <si>
    <t>specifies the maximum quantity in a range</t>
  </si>
  <si>
    <t>derived from EDIFACT 5393 (Price Multiplier Qualifier) and X12 648 (Price Multiplier Qualifier)</t>
  </si>
  <si>
    <t>PaymentTermsNote</t>
  </si>
  <si>
    <t>contains details about one payment condition, such as discount eligibility.</t>
  </si>
  <si>
    <t>contains a note to further describe the payment terms.</t>
  </si>
  <si>
    <t>used to communicate any discounts that may be associated with the payment term.</t>
  </si>
  <si>
    <t>PaymentTermValue</t>
  </si>
  <si>
    <t>The OrderResponse element comprises acceptance or rejection of a Order by a seller.  A seller uses the OrderResponse document to accept or reject an Order or a changed order.</t>
  </si>
  <si>
    <t>IDAssignedDate</t>
  </si>
  <si>
    <t>OrderResponseIssueDatetime holds a time stamp provided by the application that issued the OrderResponse document.</t>
  </si>
  <si>
    <t>UBL000344</t>
  </si>
  <si>
    <t>This element is context neutral.</t>
  </si>
  <si>
    <t>UBL000351</t>
  </si>
  <si>
    <t xml:space="preserve">  the element used if the purchase order is a release against the document specified in the Contract. Identification </t>
  </si>
  <si>
    <t>????</t>
  </si>
  <si>
    <t>derived from EDIFACT 4279 (Payment terms type code qulaifier) and X12 336 (Terms type code)</t>
  </si>
  <si>
    <t>Discount</t>
  </si>
  <si>
    <t>contains a value by which the unit price is multiplied by to arrive at the final price for an item. For example, if the unit price is to be discounted by 10%, the value of the multiplier would be 0.9 .</t>
  </si>
  <si>
    <t>DiscountPercent</t>
  </si>
  <si>
    <t>DiscountAmount</t>
  </si>
  <si>
    <t>DiscountDaysDue</t>
  </si>
  <si>
    <t>DiscountDueDate</t>
  </si>
  <si>
    <t>DiscountDateTimeRefCoded</t>
  </si>
  <si>
    <t>NetDaysDue</t>
  </si>
  <si>
    <t>NetDueDate</t>
  </si>
  <si>
    <t>NetDateTimeRefCoded</t>
  </si>
  <si>
    <t>Payer</t>
  </si>
  <si>
    <t>Payee</t>
  </si>
  <si>
    <t xml:space="preserve">details of a credit or debit card </t>
  </si>
  <si>
    <t>SalesRequirement</t>
  </si>
  <si>
    <t>Position</t>
  </si>
  <si>
    <t>Tax</t>
  </si>
  <si>
    <t>Price</t>
  </si>
  <si>
    <t>Multiplier</t>
  </si>
  <si>
    <t>PriceMultiplierCode</t>
  </si>
  <si>
    <t>Pricing</t>
  </si>
  <si>
    <t>RateOfExchangeDetail</t>
  </si>
  <si>
    <t>to specify the scheduling information for a distinct set of ship from party, ship to party, and transport information for the line item.</t>
  </si>
  <si>
    <t>the total gross weight of the shipment.</t>
  </si>
  <si>
    <t>the total net weight of the shipment.</t>
  </si>
  <si>
    <t>the weight of the goods minus the transport equipment.</t>
  </si>
  <si>
    <t>the total volume of the shipment.</t>
  </si>
  <si>
    <t>Package</t>
  </si>
  <si>
    <t>Packaging</t>
  </si>
  <si>
    <t>the summation of the total top level packages contained in the order, unless otherwise described. This is number of top-level packages, unless described otherwise in the level of packaging.</t>
  </si>
  <si>
    <t>this (and other weights) may be an example of where representation terms are too vauge - the term "measure" should be "weight"</t>
  </si>
  <si>
    <t>This is particularly important for the industrues like tobacco where tax is calculated on the weight of the cigarettes rather than on the retail item.</t>
  </si>
  <si>
    <t>the weight (mass) of the goods themselves without any packing. Sometimes known as the "NetNet Weight"</t>
  </si>
  <si>
    <t>identifies a service, promotion, allowance, or charge and specifies the amount or percentage for the service, promotion, allowance, or charge.</t>
  </si>
  <si>
    <t>IndicatorCoded</t>
  </si>
  <si>
    <t>BasisCoded</t>
  </si>
  <si>
    <t>MethodOfHandlingCoded</t>
  </si>
  <si>
    <t>AllowanceOrChargeDescription</t>
  </si>
  <si>
    <t>SeqNo</t>
  </si>
  <si>
    <t>identifies whether an allowance or a charge applies using a standard codelist. Allowances are considered to be discounts.</t>
  </si>
  <si>
    <t>the basis the allowance or charge is calculated using a standard codelist.</t>
  </si>
  <si>
    <t>how the allowance or charge will be settled using a standard codelist.</t>
  </si>
  <si>
    <t>the dates between which the allowance or charge takes effect.</t>
  </si>
  <si>
    <t>any tax levies on the allowance or charge if applicable.</t>
  </si>
  <si>
    <t>derived from EDIFACT 5463 (Allowance) and X12 248 (Allowance Or Charge Indicator)</t>
  </si>
  <si>
    <t>Country Sub-entity</t>
  </si>
  <si>
    <t>the code identifiying the county or a territorial division of some countries, forming the chief unit of local administration</t>
  </si>
  <si>
    <t>derived from ISO 3166/1998 (Country code subdivision code, UN/LOCODE 2000) or country defined list</t>
  </si>
  <si>
    <t>Language Dependency</t>
  </si>
  <si>
    <t>Aggregate</t>
  </si>
  <si>
    <t>derived from X12 331 (Allowance or charge method of handling code)</t>
  </si>
  <si>
    <t>Settlement</t>
  </si>
  <si>
    <t xml:space="preserve"> derived from X12 1300 (Service, promotion, allowance or charge code)</t>
  </si>
  <si>
    <t>description of the reference or charge using free text</t>
  </si>
  <si>
    <t>description of the reference or charge usinga codelist</t>
  </si>
  <si>
    <t>QuantityValue</t>
  </si>
  <si>
    <t>a specific value of a quantity over which the allowance or charge applies.</t>
  </si>
  <si>
    <t>MinimumMonetaryValue</t>
  </si>
  <si>
    <t>MaximumMonetaryValue</t>
  </si>
  <si>
    <t>a number representing the monetary limit.</t>
  </si>
  <si>
    <t>to specify whether the monetary limit value is a lower or upper limit.</t>
  </si>
  <si>
    <t>MonetaryLimitValue</t>
  </si>
  <si>
    <t>SignificanceCoded</t>
  </si>
  <si>
    <t>HazardCode</t>
  </si>
  <si>
    <t>QuoteReferencesType refers to a Quote ID or ShoppingCart ID.</t>
  </si>
  <si>
    <t>details of an individual, a group or a body having a role in a business function</t>
  </si>
  <si>
    <t>000001</t>
  </si>
  <si>
    <t>PartyID</t>
  </si>
  <si>
    <t>a standard identification of an entity doing business as assigned by a standards agency.</t>
  </si>
  <si>
    <t>LanguageDependent</t>
  </si>
  <si>
    <t>Language</t>
  </si>
  <si>
    <t>defines whether any data is language dependent or not</t>
  </si>
  <si>
    <t>International</t>
  </si>
  <si>
    <t>used to provide information about the language which text relating to this party is written in</t>
  </si>
  <si>
    <t xml:space="preserve">NameAddress </t>
  </si>
  <si>
    <t>ReceivingContact</t>
  </si>
  <si>
    <t>Contact</t>
  </si>
  <si>
    <t>the means for contacting a person or department responsible for receiving of goods or services.</t>
  </si>
  <si>
    <t>ShippingContac</t>
  </si>
  <si>
    <t>Shipping</t>
  </si>
  <si>
    <t>contains the means for contacting a person or department responsible for transporting goods</t>
  </si>
  <si>
    <t>OrderContact</t>
  </si>
  <si>
    <t>contains the means for contacting a person or department responsible for managing orders</t>
  </si>
  <si>
    <t>OtherContacts</t>
  </si>
  <si>
    <t>contains the means for contacting a person or department for other aspects of the Party</t>
  </si>
  <si>
    <t>used to provide information about the language which text is written in</t>
  </si>
  <si>
    <t xml:space="preserve">LanguageCode </t>
  </si>
  <si>
    <t>identifies the language using ISO standards</t>
  </si>
  <si>
    <t>ISO 639-1998</t>
  </si>
  <si>
    <t>LocaleCode</t>
  </si>
  <si>
    <t>Locale</t>
  </si>
  <si>
    <t>identifies the locale/location where the language is spoken.</t>
  </si>
  <si>
    <t>enumerated list in xCBL</t>
  </si>
  <si>
    <t>Address</t>
  </si>
  <si>
    <t>Name1</t>
  </si>
  <si>
    <t>contains the name of an entity</t>
  </si>
  <si>
    <t>Name2, Name3</t>
  </si>
  <si>
    <t>contain additional names for the entity</t>
  </si>
  <si>
    <t>the address information for an entity</t>
  </si>
  <si>
    <t>CC defintions is specific to postal, this element covers any addressing form.  We should utlize the OASIS CIQ structures if possible.</t>
  </si>
  <si>
    <t>ExternalAddressID</t>
  </si>
  <si>
    <t>details about one payment condition, such as the eligibility for settlement discount.</t>
  </si>
  <si>
    <t>TradeDiscount</t>
  </si>
  <si>
    <t>SettlementDiscount</t>
  </si>
  <si>
    <t>specifies the  trade discount applied to the gross price to arrive at a nett (of trade discount) price.</t>
  </si>
  <si>
    <t>details about the trade discount applied.</t>
  </si>
  <si>
    <t>a globaly unique value that is used for referencing the address when specifying specific user information ( unique within partner organization)</t>
  </si>
  <si>
    <t xml:space="preserve">HouseNumber </t>
  </si>
  <si>
    <t>House</t>
  </si>
  <si>
    <t>Location</t>
  </si>
  <si>
    <t>the house number or description that identifies the location of a building on a street</t>
  </si>
  <si>
    <t>000026</t>
  </si>
  <si>
    <t>POBox</t>
  </si>
  <si>
    <t>a post office box number or a numbered post box in a post office assigned to a person or organization where letters for them are kept until called for</t>
  </si>
  <si>
    <t>maybe this may  be better expressed as a coded identifier</t>
  </si>
  <si>
    <t>000033</t>
  </si>
  <si>
    <t>Street</t>
  </si>
  <si>
    <t>contains the name of the street.</t>
  </si>
  <si>
    <t>StreetSupplement1, StreetSupplement2</t>
  </si>
  <si>
    <t>any additional information to identify the street.</t>
  </si>
  <si>
    <t>We have combined the two xCBL elements</t>
  </si>
  <si>
    <t>Building</t>
  </si>
  <si>
    <t>the name of the building or house</t>
  </si>
  <si>
    <t>000035</t>
  </si>
  <si>
    <t xml:space="preserve">RoomNumber </t>
  </si>
  <si>
    <t>Room</t>
  </si>
  <si>
    <t>the room identifier or the identification of a suite or apartment</t>
  </si>
  <si>
    <t>considered synonomous with CC suite.identifier (000036)</t>
  </si>
  <si>
    <t>000036</t>
  </si>
  <si>
    <t>InhouseMail</t>
  </si>
  <si>
    <t>the inhouse mail identifier</t>
  </si>
  <si>
    <t>Department</t>
  </si>
  <si>
    <t>the department number or name</t>
  </si>
  <si>
    <t xml:space="preserve">PostalCode </t>
  </si>
  <si>
    <t>provides the information regarding the seals affixed to the container</t>
  </si>
  <si>
    <t>provides the information regarding the seals affixed to any equipment. (e.g. a container)</t>
  </si>
  <si>
    <t>lists measurement information on the container</t>
  </si>
  <si>
    <t>Relevant</t>
  </si>
  <si>
    <t>example of the need for representation term = 'Description'</t>
  </si>
  <si>
    <r>
      <t>the pricing information for the Order</t>
    </r>
    <r>
      <rPr>
        <sz val="8"/>
        <rFont val="Arial"/>
        <family val="0"/>
      </rPr>
      <t>. This is the default price and can be overwritten at the item level.</t>
    </r>
  </si>
  <si>
    <t>Default</t>
  </si>
  <si>
    <t>example of need for representation term = "Days"</t>
  </si>
  <si>
    <t xml:space="preserve">the number of days the amount has to be paid in full by. </t>
  </si>
  <si>
    <t xml:space="preserve">the specific date that the payment is due in full. </t>
  </si>
  <si>
    <t>only used in the case where the discount appies to a payment term.</t>
  </si>
  <si>
    <t>Overall</t>
  </si>
  <si>
    <t>Needs more explanation of business function</t>
  </si>
  <si>
    <t>1..n</t>
  </si>
  <si>
    <t>Calculation</t>
  </si>
  <si>
    <t>MeasurementValue,Dimension</t>
  </si>
  <si>
    <t>what action should be undertaken in specific circumstances expressed as a code.</t>
  </si>
  <si>
    <t>what action should be undertaken in specific circumstances expressed as text</t>
  </si>
  <si>
    <t>the name of the financial institution.</t>
  </si>
  <si>
    <t>the branches of this institution</t>
  </si>
  <si>
    <t>not needed if only the Financial Institution is used.</t>
  </si>
  <si>
    <t xml:space="preserve">derived from ISO recommendation no.9 </t>
  </si>
  <si>
    <t>Customer</t>
  </si>
  <si>
    <t>the identification of the branch</t>
  </si>
  <si>
    <t>the name of the branch</t>
  </si>
  <si>
    <t>the city where the branch is located.</t>
  </si>
  <si>
    <t>the country where the branch is based.</t>
  </si>
  <si>
    <t>the branch of the institution</t>
  </si>
  <si>
    <r>
      <t xml:space="preserve">the additional service, promotion, allowances, or charges for the whole </t>
    </r>
    <r>
      <rPr>
        <sz val="8"/>
        <rFont val="Arial Unicode MS"/>
        <family val="0"/>
      </rPr>
      <t>Order</t>
    </r>
    <r>
      <rPr>
        <sz val="8"/>
        <rFont val="Arial"/>
        <family val="0"/>
      </rPr>
      <t>. These may include goods and shipping charges. Additional allowance or charges may be present at lower levels of the Order.</t>
    </r>
  </si>
  <si>
    <t>a minimum quantity over which the allowance or charge applies.</t>
  </si>
  <si>
    <t>a maximum quantity over which the allowance or charge applies.</t>
  </si>
  <si>
    <t>a minimum amount over which the allowance or charge applies.</t>
  </si>
  <si>
    <t>a maximum amount over which the allowance or charge applies.</t>
  </si>
  <si>
    <t>the quantity where the calculation is based on quantity.</t>
  </si>
  <si>
    <t>the rate where the calculation is based on quantity.</t>
  </si>
  <si>
    <t>These could be another -reusable type/class. But included here for simplicity</t>
  </si>
  <si>
    <t>the taxable amount (ie what tax rate is applied to)</t>
  </si>
  <si>
    <t>must use one of either tax amount.</t>
  </si>
  <si>
    <t xml:space="preserve">000016; Edifact 3039; </t>
  </si>
  <si>
    <t xml:space="preserve">bsr_bsc99 407; </t>
  </si>
  <si>
    <t xml:space="preserve">bsr_bsc99 135; edifact 3036 Party Name; </t>
  </si>
  <si>
    <t>000132</t>
  </si>
  <si>
    <t>000117</t>
  </si>
  <si>
    <t>000005</t>
  </si>
  <si>
    <t>000148</t>
  </si>
  <si>
    <t>000149</t>
  </si>
  <si>
    <t>000151</t>
  </si>
  <si>
    <t>000171</t>
  </si>
  <si>
    <t>000172</t>
  </si>
  <si>
    <t>the calculations sequence is used when multiple allowances and/or charges are applicable. If various allowances and/or charges percentages, quantities, monetary amounts or rates are applicable to the same base price, then the calculation sequence indicator will always equal one. If the various allowances and/or charges are applied against a fluctuating price (constantly changing because of the application of other allowances and/or charges) then the sequence of calculation is indicated using this data element. Note that several allowances or charges may have the same sequence number, indicating they are applied to the same quantity.</t>
  </si>
  <si>
    <t xml:space="preserve">contains one or notes that allow you to provide notes that are more than a simple free-text field. </t>
  </si>
  <si>
    <t>the item for the line. This contains the description, specific identifiers, weights, measures and other information associated with the product or service</t>
  </si>
  <si>
    <t>this is the 'context-free' case.</t>
  </si>
  <si>
    <t>codeset ProductIdentifierQualifierCode used in xCBL3.0</t>
  </si>
  <si>
    <t>Substitute</t>
  </si>
  <si>
    <t>the conditions of sale for the item</t>
  </si>
  <si>
    <t>Canada?</t>
  </si>
  <si>
    <t>MFAG</t>
  </si>
  <si>
    <t>UNDG</t>
  </si>
  <si>
    <t xml:space="preserve">notes may include the message text, or this text may be referenced with an external identifier or a URL. </t>
  </si>
  <si>
    <t>components of the tax amounts</t>
  </si>
  <si>
    <t>the minimum sub-quantity to be shipped on a particular set of dates.</t>
  </si>
  <si>
    <t>the maximum sub-quantity to be shipped on a particular set of dates.</t>
  </si>
  <si>
    <t>provides a reference for the packaging of the item.</t>
  </si>
  <si>
    <t>the package ID of the package containing the item</t>
  </si>
  <si>
    <t>Composite</t>
  </si>
  <si>
    <t>Commodity</t>
  </si>
  <si>
    <t>Company</t>
  </si>
  <si>
    <t>the common name of the language</t>
  </si>
  <si>
    <t>Communication</t>
  </si>
  <si>
    <t>Channel</t>
  </si>
  <si>
    <t>Details geographic co-ordinates</t>
  </si>
  <si>
    <t>identifies the co-ordinate measuring system (eg. GPS)</t>
  </si>
  <si>
    <t>Inverse</t>
  </si>
  <si>
    <t>inadequate rep. Term</t>
  </si>
  <si>
    <t xml:space="preserve">the event on which the net days due are based from using a standard codelist. </t>
  </si>
  <si>
    <t>a valid means of paying the debt.</t>
  </si>
  <si>
    <t>a secondary name on the account.</t>
  </si>
  <si>
    <t>the highest level of the associated instance to which the information source applies (e.g. this codeset applies to the entire Order)</t>
  </si>
  <si>
    <t>the secondary level of the associated instance to which the information source applies (e.g. this codeset applies to the entire Lineitem)</t>
  </si>
  <si>
    <t>the lowest level of the associated instance to which the information source applies (e.g. this codeset applies to a specific sub-structure)</t>
  </si>
  <si>
    <t>Needed to add min/max to repeated occurrences of QuantityType</t>
  </si>
  <si>
    <t>needed to add exchange rate to AmountType</t>
  </si>
  <si>
    <t>Reference Type</t>
  </si>
  <si>
    <t>Calculated</t>
  </si>
  <si>
    <t xml:space="preserve">Identification </t>
  </si>
  <si>
    <t>aggregate</t>
  </si>
  <si>
    <t>Invoicee</t>
  </si>
  <si>
    <t>contains the information for the party that will receive the commercial invoice.</t>
  </si>
  <si>
    <t xml:space="preserve">contains one or more notes that allow you to provide notes that are more than a simple free-text field. </t>
  </si>
  <si>
    <t>Shipment</t>
  </si>
  <si>
    <t>BaseItemDetail</t>
  </si>
  <si>
    <t>Basis</t>
  </si>
  <si>
    <t>CardInfo</t>
  </si>
  <si>
    <t>CargoClassification</t>
  </si>
  <si>
    <t>Category</t>
  </si>
  <si>
    <t>Measurement</t>
  </si>
  <si>
    <t>Undg</t>
  </si>
  <si>
    <t>Flashpoint</t>
  </si>
  <si>
    <t>Emergency</t>
  </si>
  <si>
    <t>ListOfTemperatureCoded</t>
  </si>
  <si>
    <t>the lowest temperature at which the vapor of a combustible liquid can be made to ignite momentarily in air.</t>
  </si>
  <si>
    <t>the temperature at which emergency procedures apply for the disposal of temperature-controlled goods.</t>
  </si>
  <si>
    <t>the maximum temperature at which certain products can be safely transported.</t>
  </si>
  <si>
    <t>a list of one or more temperatures.</t>
  </si>
  <si>
    <t>Temperature</t>
  </si>
  <si>
    <t>HazardPackingCoded</t>
  </si>
  <si>
    <t>HazardousShipmentCoded</t>
  </si>
  <si>
    <t>HazardousShipmentNote</t>
  </si>
  <si>
    <t>HazardousZoneCoded</t>
  </si>
  <si>
    <t>the type of information being passed so that a receiver may format a description of hazardous commodity movements that meets regulatory requirements.</t>
  </si>
  <si>
    <t>specific information required by law for hazardous material shipments or any free form text relating to hazardous shipments.</t>
  </si>
  <si>
    <t>the Department of Transportation assigned zone designating the Inhalation Toxicity Hazard Zone.</t>
  </si>
  <si>
    <t>derived from EDIFACT 8339 (Packing group code)</t>
  </si>
  <si>
    <t>This code identifies the packing criteria for hazardous materials as assigned by IATA/IMDB/ADR/RID.</t>
  </si>
  <si>
    <t>derived from X12 808 (Hazardous material shipment information qualifier)</t>
  </si>
  <si>
    <t>Regulations</t>
  </si>
  <si>
    <t>derived from X12 1023 (Hazard zone code)</t>
  </si>
  <si>
    <t>ManufacturerPartNumber</t>
  </si>
  <si>
    <t>MaximumValue</t>
  </si>
  <si>
    <t>MinimumValue</t>
  </si>
  <si>
    <t>Service</t>
  </si>
  <si>
    <t>Party</t>
  </si>
  <si>
    <t>Payment</t>
  </si>
  <si>
    <t>Instructions</t>
  </si>
  <si>
    <t>PaymentMethod</t>
  </si>
  <si>
    <t>System</t>
  </si>
  <si>
    <t>PaymentTermDetails</t>
  </si>
  <si>
    <t>PaymentTermCode</t>
  </si>
  <si>
    <t>PaymentTerms</t>
  </si>
  <si>
    <t>PercentageAllowanceOrCharge</t>
  </si>
  <si>
    <t>the identifying number of the credit or debit card.</t>
  </si>
  <si>
    <t xml:space="preserve"> the authorization number of the card.</t>
  </si>
  <si>
    <t>the customer reference number. This is used to enable transmission of customer specific information with the card.</t>
  </si>
  <si>
    <t>the date up to which the card is valid .</t>
  </si>
  <si>
    <t>CardNum</t>
  </si>
  <si>
    <t>CardAuthCode</t>
  </si>
  <si>
    <t>CardRefNum</t>
  </si>
  <si>
    <t>CardExpirationDate</t>
  </si>
  <si>
    <t>CardType</t>
  </si>
  <si>
    <t>CardHolderName</t>
  </si>
  <si>
    <t>Expiry</t>
  </si>
  <si>
    <t>the type of card used for payment</t>
  </si>
  <si>
    <t>Holder</t>
  </si>
  <si>
    <t>the name of the holder of the card.</t>
  </si>
  <si>
    <t>TransportID</t>
  </si>
  <si>
    <t>TransportMode</t>
  </si>
  <si>
    <t>TransportMeans</t>
  </si>
  <si>
    <t>CarrierID</t>
  </si>
  <si>
    <t>CustShippingContractNum</t>
  </si>
  <si>
    <t>ServiceLevelCoded</t>
  </si>
  <si>
    <t>ShippingInstructions</t>
  </si>
  <si>
    <t>ListOfTransportEquipment</t>
  </si>
  <si>
    <t>TransportNote</t>
  </si>
  <si>
    <t>Stage</t>
  </si>
  <si>
    <t>derived from EDIFACT Recommendation 19 (Mode of Transport) and X12 91 (Transportation Method/Type Code)</t>
  </si>
  <si>
    <t>derived from EDIFACT 8179(Transport Means Description Code) and X12 40 (Equipment Description Code)</t>
  </si>
  <si>
    <t>Carrier</t>
  </si>
  <si>
    <t>derived from EDIFACT 4183 (Special condition code), 4219 (Transport priority coded), and 8335 (Movement type description code) and X12 284 (Service level code)</t>
  </si>
  <si>
    <t>provides a shipping contract reference to allow supplier to ship goods under specific freight conditions or the carrier to bill against a specific contract.</t>
  </si>
  <si>
    <t>a code defining the level of service required.</t>
  </si>
  <si>
    <t>free form text for special shipping instructions.</t>
  </si>
  <si>
    <t>EquipmentProviderCoded</t>
  </si>
  <si>
    <t>EquipmentOwnerCoded</t>
  </si>
  <si>
    <t>EquipmentID</t>
  </si>
  <si>
    <t>EquipmentSizeTypeCoded</t>
  </si>
  <si>
    <t>EquipmentStatusCoded</t>
  </si>
  <si>
    <t>FullIndicatorCoded</t>
  </si>
  <si>
    <t>EquipmentNote</t>
  </si>
  <si>
    <t>ListOfSealInfo</t>
  </si>
  <si>
    <t>ListOfEquipmentMeasurements</t>
  </si>
  <si>
    <t xml:space="preserve">identifies and describes the conatiner to be used for this stage of the shipment. </t>
  </si>
  <si>
    <t>holds free text information for the equipment.</t>
  </si>
  <si>
    <t>derived from EDIFACT 8077 (Equipment supplier code)</t>
  </si>
  <si>
    <t>derived from X12 102 (Ownership code)</t>
  </si>
  <si>
    <t>derived from EDIFACT 8155 (Equipment size and type description code) and X12 40 (Equipment description code)</t>
  </si>
  <si>
    <t>these codes are incomplete</t>
  </si>
  <si>
    <t>derived from EDIFACT 8249</t>
  </si>
  <si>
    <t>Cannot show rules that either DiscountAmount or DiscountPercent must be used.</t>
  </si>
  <si>
    <t>derived from EDIFACT 2475 (Payment time reference code) and X12 333 (Term basis date code)</t>
  </si>
  <si>
    <t>Event</t>
  </si>
  <si>
    <t>this is supposed to be a point in time but in fact looks more like an event.</t>
  </si>
  <si>
    <t xml:space="preserve"> the specific manner in which a payment is to be made.</t>
  </si>
  <si>
    <t>the terms and the method of payment for goods or services recieved.</t>
  </si>
  <si>
    <t>the specific manner in which a payment is to be made.</t>
  </si>
  <si>
    <t>PaymentMeanCoded</t>
  </si>
  <si>
    <t>PaymentMeanReference</t>
  </si>
  <si>
    <t>PaymentSystemCoded</t>
  </si>
  <si>
    <t>OriginatingFIAccount</t>
  </si>
  <si>
    <t>ReceivingFIAccount</t>
  </si>
  <si>
    <t>the system through which the payment is processed using a standard codelist.</t>
  </si>
  <si>
    <t>information for the financial institution and associated account details from which the funds are originating (Payer's bank details).</t>
  </si>
  <si>
    <t>information for the financial institution and associated account details to which the funds are being sent (Payee's bank details).</t>
  </si>
  <si>
    <t>the credit or debit card that is being used for the payment.</t>
  </si>
  <si>
    <t>derived from EDIFACT 4461 (payment means code) and X12 107 (payment method code).</t>
  </si>
  <si>
    <t xml:space="preserve"> derived from EDIFACT 4435 (Payment channel code).</t>
  </si>
  <si>
    <t>the financial institution by code.</t>
  </si>
  <si>
    <t>the account number or identifier for the account.</t>
  </si>
  <si>
    <t>a secondary account number to identify the account.</t>
  </si>
  <si>
    <t>the control number to uniquely identify the account at the financial institution.</t>
  </si>
  <si>
    <t>a code qualifying the type of account.</t>
  </si>
  <si>
    <t xml:space="preserve"> the main account holder of the account.</t>
  </si>
  <si>
    <t>the currency that applies to the account.</t>
  </si>
  <si>
    <t>a list of coded references to specify an identifier or name associated with the account.</t>
  </si>
  <si>
    <t>FinancialInstitutionID</t>
  </si>
  <si>
    <t>FinancialInstitutionName</t>
  </si>
  <si>
    <t>FIBranchID</t>
  </si>
  <si>
    <t>FIBranchName</t>
  </si>
  <si>
    <t>FIBranchCity</t>
  </si>
  <si>
    <t>FIBranchCountry</t>
  </si>
  <si>
    <t>AccountID</t>
  </si>
  <si>
    <t>SecondaryAccountID</t>
  </si>
  <si>
    <t>AccountControlKey</t>
  </si>
  <si>
    <t>AccountTypeCoded</t>
  </si>
  <si>
    <t>AccountName1</t>
  </si>
  <si>
    <t>AccountName2</t>
  </si>
  <si>
    <t xml:space="preserve">Currency </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</si>
</sst>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Yes&quot;;&quot;Yes&quot;;&quot;No&quot;"/>
    <numFmt numFmtId="179" formatCode="&quot;True&quot;;&quot;True&quot;;&quot;False&quot;"/>
    <numFmt numFmtId="180" formatCode="&quot;On&quot;;&quot;On&quot;;&quot;Off&quot;"/>
    <numFmt numFmtId="181" formatCode="#,##0\ &quot;DM&quot;;\-#,##0\ &quot;DM&quot;"/>
    <numFmt numFmtId="182" formatCode="#,##0\ &quot;DM&quot;;[Red]\-#,##0\ &quot;DM&quot;"/>
    <numFmt numFmtId="183" formatCode="#,##0.00\ &quot;DM&quot;;\-#,##0.00\ &quot;DM&quot;"/>
    <numFmt numFmtId="184" formatCode="#,##0.00\ &quot;DM&quot;;[Red]\-#,##0.00\ &quot;DM&quot;"/>
    <numFmt numFmtId="185" formatCode="_-* #,##0\ &quot;DM&quot;_-;\-* #,##0\ &quot;DM&quot;_-;_-* &quot;-&quot;\ &quot;DM&quot;_-;_-@_-"/>
    <numFmt numFmtId="186" formatCode="_-* #,##0\ _D_M_-;\-* #,##0\ _D_M_-;_-* &quot;-&quot;\ _D_M_-;_-@_-"/>
    <numFmt numFmtId="187" formatCode="_-* #,##0.00\ &quot;DM&quot;_-;\-* #,##0.00\ &quot;DM&quot;_-;_-* &quot;-&quot;??\ &quot;DM&quot;_-;_-@_-"/>
    <numFmt numFmtId="188" formatCode="_-* #,##0.00\ _D_M_-;\-* #,##0.00\ _D_M_-;_-* &quot;-&quot;??\ _D_M_-;_-@_-"/>
    <numFmt numFmtId="189" formatCode="000000"/>
  </numFmts>
  <fonts count="13">
    <font>
      <sz val="10"/>
      <name val="Arial"/>
      <family val="0"/>
    </font>
    <font>
      <sz val="8"/>
      <name val="Arial"/>
      <family val="2"/>
    </font>
    <font>
      <b/>
      <sz val="8"/>
      <name val="Arial"/>
      <family val="2"/>
    </font>
    <font>
      <u val="single"/>
      <sz val="10"/>
      <color indexed="12"/>
      <name val="Arial"/>
      <family val="0"/>
    </font>
    <font>
      <u val="single"/>
      <sz val="10"/>
      <color indexed="36"/>
      <name val="Arial"/>
      <family val="0"/>
    </font>
    <font>
      <sz val="8"/>
      <name val="Tahoma"/>
      <family val="0"/>
    </font>
    <font>
      <b/>
      <sz val="8"/>
      <name val="Tahoma"/>
      <family val="0"/>
    </font>
    <font>
      <sz val="8"/>
      <color indexed="8"/>
      <name val="Arial"/>
      <family val="2"/>
    </font>
    <font>
      <b/>
      <i/>
      <sz val="8"/>
      <name val="Arial"/>
      <family val="2"/>
    </font>
    <font>
      <i/>
      <sz val="8"/>
      <name val="Arial"/>
      <family val="2"/>
    </font>
    <font>
      <sz val="8"/>
      <name val="Arial Unicode MS"/>
      <family val="0"/>
    </font>
    <font>
      <sz val="8"/>
      <color indexed="10"/>
      <name val="Tahoma"/>
      <family val="2"/>
    </font>
    <font>
      <b/>
      <sz val="10"/>
      <name val="Arial"/>
      <family val="2"/>
    </font>
  </fonts>
  <fills count="9">
    <fill>
      <patternFill/>
    </fill>
    <fill>
      <patternFill patternType="gray125"/>
    </fill>
    <fill>
      <patternFill patternType="solid">
        <fgColor indexed="13"/>
        <bgColor indexed="64"/>
      </patternFill>
    </fill>
    <fill>
      <patternFill patternType="solid">
        <fgColor indexed="47"/>
        <bgColor indexed="64"/>
      </patternFill>
    </fill>
    <fill>
      <patternFill patternType="solid">
        <fgColor indexed="42"/>
        <bgColor indexed="64"/>
      </patternFill>
    </fill>
    <fill>
      <patternFill patternType="solid">
        <fgColor indexed="10"/>
        <bgColor indexed="64"/>
      </patternFill>
    </fill>
    <fill>
      <patternFill patternType="solid">
        <fgColor indexed="45"/>
        <bgColor indexed="64"/>
      </patternFill>
    </fill>
    <fill>
      <patternFill patternType="solid">
        <fgColor indexed="11"/>
        <bgColor indexed="64"/>
      </patternFill>
    </fill>
    <fill>
      <patternFill patternType="solid">
        <fgColor indexed="52"/>
        <bgColor indexed="64"/>
      </patternFill>
    </fill>
  </fills>
  <borders count="9">
    <border>
      <left/>
      <right/>
      <top/>
      <bottom/>
      <diagonal/>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style="thin"/>
      <top style="thin"/>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116">
    <xf numFmtId="0" fontId="0" fillId="0" borderId="0" xfId="0" applyAlignment="1">
      <alignment/>
    </xf>
    <xf numFmtId="49" fontId="2" fillId="2" borderId="1" xfId="0" applyNumberFormat="1" applyFont="1" applyFill="1" applyBorder="1" applyAlignment="1">
      <alignment horizontal="center" wrapText="1"/>
    </xf>
    <xf numFmtId="0" fontId="1" fillId="0" borderId="0" xfId="0" applyFont="1" applyAlignment="1">
      <alignment vertical="top" wrapText="1"/>
    </xf>
    <xf numFmtId="0" fontId="1" fillId="3" borderId="0" xfId="0" applyFont="1" applyFill="1" applyAlignment="1">
      <alignment vertical="top" wrapText="1"/>
    </xf>
    <xf numFmtId="0" fontId="2" fillId="2" borderId="1" xfId="0" applyFont="1" applyFill="1" applyBorder="1" applyAlignment="1">
      <alignment horizontal="center" wrapText="1"/>
    </xf>
    <xf numFmtId="49" fontId="1" fillId="0" borderId="0" xfId="0" applyNumberFormat="1" applyFont="1" applyAlignment="1">
      <alignment horizontal="left" vertical="top" wrapText="1"/>
    </xf>
    <xf numFmtId="0" fontId="1" fillId="0" borderId="0" xfId="0" applyFont="1" applyFill="1" applyAlignment="1">
      <alignment vertical="top" wrapText="1"/>
    </xf>
    <xf numFmtId="49" fontId="1" fillId="0" borderId="0" xfId="0" applyNumberFormat="1" applyFont="1" applyFill="1" applyAlignment="1">
      <alignment horizontal="left" vertical="top" wrapText="1"/>
    </xf>
    <xf numFmtId="0" fontId="1" fillId="0" borderId="0" xfId="0" applyFont="1" applyAlignment="1">
      <alignment wrapText="1"/>
    </xf>
    <xf numFmtId="49" fontId="1" fillId="3" borderId="0" xfId="0" applyNumberFormat="1" applyFont="1" applyFill="1" applyAlignment="1">
      <alignment horizontal="left" vertical="top" wrapText="1"/>
    </xf>
    <xf numFmtId="0" fontId="1" fillId="0" borderId="1" xfId="0" applyFont="1" applyBorder="1" applyAlignment="1">
      <alignment vertical="top" wrapText="1"/>
    </xf>
    <xf numFmtId="49" fontId="1" fillId="0" borderId="1" xfId="0" applyNumberFormat="1" applyFont="1" applyBorder="1" applyAlignment="1">
      <alignment horizontal="left" vertical="top" wrapText="1"/>
    </xf>
    <xf numFmtId="0" fontId="1" fillId="0" borderId="2" xfId="0" applyFont="1" applyBorder="1" applyAlignment="1">
      <alignment vertical="top" wrapText="1"/>
    </xf>
    <xf numFmtId="0" fontId="1" fillId="0" borderId="3" xfId="0" applyFont="1" applyBorder="1" applyAlignment="1">
      <alignment vertical="top" wrapText="1"/>
    </xf>
    <xf numFmtId="0" fontId="1" fillId="0" borderId="4" xfId="0" applyFont="1" applyBorder="1" applyAlignment="1">
      <alignment vertical="top" wrapText="1"/>
    </xf>
    <xf numFmtId="0" fontId="1" fillId="0" borderId="5" xfId="0" applyFont="1" applyBorder="1" applyAlignment="1">
      <alignment horizontal="left" vertical="top" wrapText="1" indent="1"/>
    </xf>
    <xf numFmtId="0" fontId="1" fillId="0" borderId="3" xfId="0" applyFont="1" applyBorder="1" applyAlignment="1">
      <alignment horizontal="left" vertical="top" wrapText="1" indent="1"/>
    </xf>
    <xf numFmtId="0" fontId="7" fillId="0" borderId="3" xfId="0" applyFont="1" applyBorder="1" applyAlignment="1">
      <alignment vertical="top" wrapText="1"/>
    </xf>
    <xf numFmtId="0" fontId="1" fillId="0" borderId="5" xfId="0" applyFont="1" applyBorder="1" applyAlignment="1">
      <alignment vertical="top" wrapText="1"/>
    </xf>
    <xf numFmtId="0" fontId="2" fillId="0" borderId="2" xfId="0" applyFont="1" applyBorder="1" applyAlignment="1">
      <alignment vertical="top" wrapText="1"/>
    </xf>
    <xf numFmtId="0" fontId="2" fillId="0" borderId="0" xfId="0" applyFont="1" applyAlignment="1">
      <alignment horizontal="center" wrapText="1"/>
    </xf>
    <xf numFmtId="0" fontId="2" fillId="4" borderId="4" xfId="0" applyFont="1" applyFill="1" applyBorder="1" applyAlignment="1">
      <alignment vertical="top" wrapText="1"/>
    </xf>
    <xf numFmtId="0" fontId="2" fillId="4" borderId="6" xfId="0" applyFont="1" applyFill="1" applyBorder="1" applyAlignment="1">
      <alignment vertical="top" wrapText="1"/>
    </xf>
    <xf numFmtId="0" fontId="2" fillId="4" borderId="2" xfId="0" applyFont="1" applyFill="1" applyBorder="1" applyAlignment="1">
      <alignment vertical="top" wrapText="1"/>
    </xf>
    <xf numFmtId="0" fontId="8" fillId="4" borderId="3" xfId="0" applyFont="1" applyFill="1" applyBorder="1" applyAlignment="1">
      <alignment vertical="top" wrapText="1"/>
    </xf>
    <xf numFmtId="0" fontId="2" fillId="0" borderId="4" xfId="0" applyFont="1" applyBorder="1" applyAlignment="1">
      <alignment vertical="top" wrapText="1"/>
    </xf>
    <xf numFmtId="0" fontId="1" fillId="4" borderId="2" xfId="0" applyFont="1" applyFill="1" applyBorder="1" applyAlignment="1">
      <alignment vertical="top" wrapText="1"/>
    </xf>
    <xf numFmtId="0" fontId="1" fillId="0" borderId="0" xfId="0" applyFont="1" applyAlignment="1">
      <alignment horizontal="center" wrapText="1"/>
    </xf>
    <xf numFmtId="0" fontId="2" fillId="0" borderId="7" xfId="0" applyFont="1" applyBorder="1" applyAlignment="1">
      <alignment horizontal="center" wrapText="1"/>
    </xf>
    <xf numFmtId="0" fontId="1" fillId="0" borderId="7" xfId="0" applyFont="1" applyBorder="1" applyAlignment="1">
      <alignment wrapText="1"/>
    </xf>
    <xf numFmtId="0" fontId="2" fillId="4" borderId="7" xfId="0" applyFont="1" applyFill="1" applyBorder="1" applyAlignment="1">
      <alignment horizontal="center" wrapText="1"/>
    </xf>
    <xf numFmtId="49" fontId="1" fillId="0" borderId="0" xfId="0" applyNumberFormat="1" applyFont="1" applyAlignment="1">
      <alignment horizontal="center" vertical="top" wrapText="1"/>
    </xf>
    <xf numFmtId="49" fontId="1" fillId="0" borderId="0" xfId="0" applyNumberFormat="1" applyFont="1" applyFill="1" applyAlignment="1">
      <alignment horizontal="center" vertical="top" wrapText="1"/>
    </xf>
    <xf numFmtId="49" fontId="1" fillId="0" borderId="1" xfId="0" applyNumberFormat="1" applyFont="1" applyBorder="1" applyAlignment="1">
      <alignment horizontal="center" vertical="top" wrapText="1"/>
    </xf>
    <xf numFmtId="0" fontId="2" fillId="4" borderId="3" xfId="0" applyFont="1" applyFill="1" applyBorder="1" applyAlignment="1">
      <alignment vertical="top" wrapText="1"/>
    </xf>
    <xf numFmtId="0" fontId="2" fillId="0" borderId="0" xfId="0" applyFont="1" applyBorder="1" applyAlignment="1">
      <alignment horizontal="center" vertical="top" wrapText="1"/>
    </xf>
    <xf numFmtId="0" fontId="1" fillId="0" borderId="0" xfId="0" applyFont="1" applyBorder="1" applyAlignment="1">
      <alignment vertical="top" wrapText="1"/>
    </xf>
    <xf numFmtId="0" fontId="1" fillId="0" borderId="0" xfId="0" applyFont="1" applyBorder="1" applyAlignment="1">
      <alignment horizontal="right" vertical="top" wrapText="1"/>
    </xf>
    <xf numFmtId="0" fontId="2" fillId="0" borderId="0" xfId="0" applyFont="1" applyBorder="1" applyAlignment="1">
      <alignment horizontal="center" wrapText="1"/>
    </xf>
    <xf numFmtId="0" fontId="1" fillId="0" borderId="0" xfId="0" applyFont="1" applyBorder="1" applyAlignment="1">
      <alignment wrapText="1"/>
    </xf>
    <xf numFmtId="0" fontId="1" fillId="0" borderId="6" xfId="0" applyFont="1" applyBorder="1" applyAlignment="1">
      <alignment vertical="top" wrapText="1"/>
    </xf>
    <xf numFmtId="0" fontId="1" fillId="0" borderId="0" xfId="0" applyFont="1" applyAlignment="1">
      <alignment horizontal="center" vertical="top" wrapText="1"/>
    </xf>
    <xf numFmtId="49" fontId="1" fillId="3" borderId="0" xfId="0" applyNumberFormat="1" applyFont="1" applyFill="1" applyAlignment="1">
      <alignment horizontal="center" vertical="top" wrapText="1"/>
    </xf>
    <xf numFmtId="0" fontId="7" fillId="0" borderId="0" xfId="0" applyFont="1" applyAlignment="1">
      <alignment vertical="top" wrapText="1"/>
    </xf>
    <xf numFmtId="0" fontId="0" fillId="0" borderId="0" xfId="0" applyAlignment="1">
      <alignment vertical="top" wrapText="1"/>
    </xf>
    <xf numFmtId="49" fontId="7" fillId="0" borderId="0" xfId="0" applyNumberFormat="1" applyFont="1" applyFill="1" applyAlignment="1">
      <alignment vertical="top" wrapText="1"/>
    </xf>
    <xf numFmtId="49" fontId="1" fillId="0" borderId="0" xfId="0" applyNumberFormat="1" applyFont="1" applyFill="1" applyAlignment="1">
      <alignment vertical="top" wrapText="1"/>
    </xf>
    <xf numFmtId="49" fontId="1" fillId="0" borderId="0" xfId="0" applyNumberFormat="1" applyFont="1" applyAlignment="1">
      <alignment vertical="top" wrapText="1"/>
    </xf>
    <xf numFmtId="0" fontId="1" fillId="0" borderId="0" xfId="0" applyFont="1" applyFill="1" applyAlignment="1">
      <alignment horizontal="left" vertical="top" wrapText="1"/>
    </xf>
    <xf numFmtId="0" fontId="1" fillId="0" borderId="0" xfId="0" applyFont="1" applyAlignment="1">
      <alignment horizontal="left" vertical="top" wrapText="1"/>
    </xf>
    <xf numFmtId="0" fontId="1" fillId="0" borderId="0" xfId="0" applyFont="1" applyFill="1" applyBorder="1" applyAlignment="1">
      <alignment vertical="top" wrapText="1"/>
    </xf>
    <xf numFmtId="49" fontId="1" fillId="0" borderId="0" xfId="0" applyNumberFormat="1" applyFont="1" applyBorder="1" applyAlignment="1">
      <alignment horizontal="left" vertical="top" wrapText="1"/>
    </xf>
    <xf numFmtId="49" fontId="1" fillId="0" borderId="0" xfId="0" applyNumberFormat="1" applyFont="1" applyBorder="1" applyAlignment="1">
      <alignment horizontal="center" vertical="top" wrapText="1"/>
    </xf>
    <xf numFmtId="0" fontId="2" fillId="0" borderId="0" xfId="0" applyFont="1" applyFill="1" applyBorder="1" applyAlignment="1">
      <alignment horizontal="center" wrapText="1"/>
    </xf>
    <xf numFmtId="0" fontId="1" fillId="5" borderId="0" xfId="0" applyFont="1" applyFill="1" applyAlignment="1">
      <alignment vertical="top" wrapText="1"/>
    </xf>
    <xf numFmtId="49" fontId="1" fillId="5" borderId="0" xfId="0" applyNumberFormat="1" applyFont="1" applyFill="1" applyAlignment="1">
      <alignment horizontal="left" vertical="top" wrapText="1"/>
    </xf>
    <xf numFmtId="49" fontId="1" fillId="5" borderId="0" xfId="0" applyNumberFormat="1" applyFont="1" applyFill="1" applyAlignment="1">
      <alignment horizontal="center" vertical="top" wrapText="1"/>
    </xf>
    <xf numFmtId="0" fontId="1" fillId="0" borderId="0" xfId="0" applyFont="1" applyAlignment="1">
      <alignment vertical="top" wrapText="1"/>
    </xf>
    <xf numFmtId="49" fontId="7" fillId="0" borderId="0" xfId="0" applyNumberFormat="1" applyFont="1" applyAlignment="1">
      <alignment vertical="top" wrapText="1"/>
    </xf>
    <xf numFmtId="49" fontId="1" fillId="0" borderId="0" xfId="0" applyNumberFormat="1" applyFont="1" applyAlignment="1">
      <alignment horizontal="left" wrapText="1"/>
    </xf>
    <xf numFmtId="49" fontId="0" fillId="0" borderId="0" xfId="0" applyNumberFormat="1" applyAlignment="1">
      <alignment wrapText="1"/>
    </xf>
    <xf numFmtId="0" fontId="1" fillId="0" borderId="0" xfId="0" applyFont="1" applyAlignment="1">
      <alignment wrapText="1"/>
    </xf>
    <xf numFmtId="49" fontId="0" fillId="0" borderId="0" xfId="0" applyNumberFormat="1" applyAlignment="1">
      <alignment vertical="top" wrapText="1"/>
    </xf>
    <xf numFmtId="0" fontId="1" fillId="5" borderId="0" xfId="0" applyFont="1" applyFill="1" applyAlignment="1">
      <alignment horizontal="left" vertical="top" wrapText="1"/>
    </xf>
    <xf numFmtId="0" fontId="1" fillId="0" borderId="1" xfId="0" applyFont="1" applyBorder="1" applyAlignment="1">
      <alignment horizontal="left" vertical="top" wrapText="1"/>
    </xf>
    <xf numFmtId="0" fontId="1" fillId="3" borderId="0" xfId="0" applyFont="1" applyFill="1" applyAlignment="1">
      <alignment horizontal="left" vertical="top" wrapText="1"/>
    </xf>
    <xf numFmtId="0" fontId="0" fillId="0" borderId="0" xfId="0" applyAlignment="1">
      <alignment horizontal="left" vertical="top" wrapText="1"/>
    </xf>
    <xf numFmtId="0" fontId="0" fillId="0" borderId="0" xfId="0" applyFill="1" applyAlignment="1">
      <alignment horizontal="left" vertical="top" wrapText="1"/>
    </xf>
    <xf numFmtId="49" fontId="0" fillId="0" borderId="0" xfId="0" applyNumberFormat="1" applyFill="1" applyAlignment="1">
      <alignment wrapText="1"/>
    </xf>
    <xf numFmtId="44" fontId="1" fillId="0" borderId="0" xfId="17" applyFont="1" applyAlignment="1">
      <alignment vertical="top" wrapText="1"/>
    </xf>
    <xf numFmtId="0" fontId="1" fillId="6" borderId="0" xfId="0" applyFont="1" applyFill="1" applyAlignment="1">
      <alignment vertical="top" wrapText="1"/>
    </xf>
    <xf numFmtId="0" fontId="1" fillId="6" borderId="0" xfId="0" applyFont="1" applyFill="1" applyAlignment="1">
      <alignment horizontal="left" vertical="top" wrapText="1"/>
    </xf>
    <xf numFmtId="0" fontId="1" fillId="0" borderId="0" xfId="0" applyFont="1" applyFill="1" applyBorder="1" applyAlignment="1">
      <alignment horizontal="left" vertical="top" wrapText="1"/>
    </xf>
    <xf numFmtId="0" fontId="1" fillId="0" borderId="0" xfId="0" applyFont="1" applyBorder="1" applyAlignment="1">
      <alignment horizontal="left" vertical="top" wrapText="1"/>
    </xf>
    <xf numFmtId="0" fontId="2" fillId="6" borderId="0" xfId="0" applyFont="1" applyFill="1" applyBorder="1" applyAlignment="1">
      <alignment horizontal="center" wrapText="1"/>
    </xf>
    <xf numFmtId="0" fontId="1" fillId="6" borderId="0" xfId="0" applyFont="1" applyFill="1" applyAlignment="1">
      <alignment vertical="top" wrapText="1"/>
    </xf>
    <xf numFmtId="0" fontId="0" fillId="0" borderId="0" xfId="0" applyAlignment="1">
      <alignment wrapText="1"/>
    </xf>
    <xf numFmtId="0" fontId="0" fillId="6" borderId="0" xfId="0" applyFill="1" applyAlignment="1">
      <alignment wrapText="1"/>
    </xf>
    <xf numFmtId="0" fontId="0" fillId="0" borderId="0" xfId="0" applyFill="1" applyAlignment="1">
      <alignment wrapText="1"/>
    </xf>
    <xf numFmtId="0" fontId="0" fillId="0" borderId="0" xfId="0" applyAlignment="1">
      <alignment horizontal="left" wrapText="1"/>
    </xf>
    <xf numFmtId="189" fontId="0" fillId="6" borderId="0" xfId="0" applyNumberFormat="1" applyFill="1" applyAlignment="1">
      <alignment vertical="top"/>
    </xf>
    <xf numFmtId="189" fontId="0" fillId="0" borderId="0" xfId="0" applyNumberFormat="1" applyAlignment="1">
      <alignment vertical="top"/>
    </xf>
    <xf numFmtId="0" fontId="0" fillId="0" borderId="0" xfId="0" applyAlignment="1">
      <alignment horizontal="center" wrapText="1"/>
    </xf>
    <xf numFmtId="0" fontId="0" fillId="0" borderId="0" xfId="0" applyAlignment="1">
      <alignment horizontal="center"/>
    </xf>
    <xf numFmtId="0" fontId="1" fillId="7" borderId="0" xfId="0" applyFont="1" applyFill="1" applyAlignment="1">
      <alignment horizontal="left" vertical="top" wrapText="1"/>
    </xf>
    <xf numFmtId="0" fontId="1" fillId="7" borderId="0" xfId="0" applyFont="1" applyFill="1" applyAlignment="1">
      <alignment vertical="top" wrapText="1"/>
    </xf>
    <xf numFmtId="189" fontId="0" fillId="8" borderId="0" xfId="0" applyNumberFormat="1" applyFill="1" applyAlignment="1">
      <alignment vertical="top"/>
    </xf>
    <xf numFmtId="0" fontId="1" fillId="8" borderId="0" xfId="0" applyFont="1" applyFill="1" applyAlignment="1">
      <alignment vertical="top" wrapText="1"/>
    </xf>
    <xf numFmtId="0" fontId="1" fillId="8" borderId="0" xfId="0" applyFont="1" applyFill="1" applyBorder="1" applyAlignment="1">
      <alignment vertical="top" wrapText="1"/>
    </xf>
    <xf numFmtId="0" fontId="1"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wrapText="1"/>
    </xf>
    <xf numFmtId="0" fontId="1" fillId="6" borderId="0" xfId="0" applyFont="1" applyFill="1" applyBorder="1" applyAlignment="1">
      <alignment vertical="top" wrapText="1"/>
    </xf>
    <xf numFmtId="0" fontId="1" fillId="7" borderId="0" xfId="0" applyFont="1" applyFill="1" applyBorder="1" applyAlignment="1">
      <alignment vertical="top" wrapText="1"/>
    </xf>
    <xf numFmtId="0" fontId="12" fillId="2" borderId="1" xfId="0" applyFont="1" applyFill="1" applyBorder="1" applyAlignment="1">
      <alignment horizontal="center" textRotation="90" wrapText="1"/>
    </xf>
    <xf numFmtId="189" fontId="1" fillId="6" borderId="0" xfId="0" applyNumberFormat="1" applyFont="1" applyFill="1" applyAlignment="1">
      <alignment vertical="top"/>
    </xf>
    <xf numFmtId="189" fontId="1" fillId="6" borderId="0" xfId="0" applyNumberFormat="1" applyFont="1" applyFill="1" applyAlignment="1">
      <alignment/>
    </xf>
    <xf numFmtId="49" fontId="1" fillId="6" borderId="0" xfId="0" applyNumberFormat="1" applyFont="1" applyFill="1" applyAlignment="1">
      <alignment/>
    </xf>
    <xf numFmtId="49" fontId="1" fillId="6" borderId="0" xfId="0" applyNumberFormat="1" applyFont="1" applyFill="1" applyAlignment="1">
      <alignment wrapText="1"/>
    </xf>
    <xf numFmtId="49" fontId="1" fillId="0" borderId="0" xfId="0" applyNumberFormat="1" applyFont="1" applyAlignment="1">
      <alignment wrapText="1"/>
    </xf>
    <xf numFmtId="49" fontId="1" fillId="0" borderId="0" xfId="0" applyNumberFormat="1" applyFont="1" applyFill="1" applyAlignment="1">
      <alignment wrapText="1"/>
    </xf>
    <xf numFmtId="49" fontId="1" fillId="8" borderId="0" xfId="0" applyNumberFormat="1" applyFont="1" applyFill="1" applyAlignment="1">
      <alignment wrapText="1"/>
    </xf>
    <xf numFmtId="49" fontId="1" fillId="0" borderId="0" xfId="0" applyNumberFormat="1" applyFont="1" applyAlignment="1">
      <alignment/>
    </xf>
    <xf numFmtId="0" fontId="2" fillId="4" borderId="4" xfId="0" applyFont="1" applyFill="1" applyBorder="1" applyAlignment="1">
      <alignment vertical="top" wrapText="1"/>
    </xf>
    <xf numFmtId="0" fontId="2" fillId="4" borderId="2" xfId="0" applyFont="1" applyFill="1" applyBorder="1" applyAlignment="1">
      <alignment vertical="top" wrapText="1"/>
    </xf>
    <xf numFmtId="0" fontId="1" fillId="0" borderId="4" xfId="0" applyFont="1" applyBorder="1" applyAlignment="1">
      <alignment vertical="top" wrapText="1"/>
    </xf>
    <xf numFmtId="0" fontId="1" fillId="0" borderId="8" xfId="0" applyFont="1" applyBorder="1" applyAlignment="1">
      <alignment vertical="top" wrapText="1"/>
    </xf>
    <xf numFmtId="0" fontId="1" fillId="0" borderId="2" xfId="0" applyFont="1" applyBorder="1" applyAlignment="1">
      <alignment vertical="top" wrapText="1"/>
    </xf>
    <xf numFmtId="0" fontId="7" fillId="0" borderId="4" xfId="0" applyFont="1" applyBorder="1" applyAlignment="1">
      <alignment horizontal="right" vertical="top" wrapText="1"/>
    </xf>
    <xf numFmtId="0" fontId="7" fillId="0" borderId="2" xfId="0" applyFont="1" applyBorder="1" applyAlignment="1">
      <alignment horizontal="right" vertical="top" wrapText="1"/>
    </xf>
    <xf numFmtId="0" fontId="7" fillId="0" borderId="8" xfId="0" applyFont="1" applyBorder="1" applyAlignment="1">
      <alignment horizontal="right" vertical="top" wrapText="1"/>
    </xf>
    <xf numFmtId="0" fontId="7" fillId="0" borderId="4" xfId="0" applyFont="1" applyBorder="1" applyAlignment="1">
      <alignment vertical="top" wrapText="1"/>
    </xf>
    <xf numFmtId="0" fontId="7" fillId="0" borderId="8" xfId="0" applyFont="1" applyBorder="1" applyAlignment="1">
      <alignment vertical="top" wrapText="1"/>
    </xf>
    <xf numFmtId="0" fontId="7" fillId="0" borderId="2" xfId="0" applyFont="1" applyBorder="1" applyAlignment="1">
      <alignment vertical="top" wrapText="1"/>
    </xf>
    <xf numFmtId="0" fontId="1" fillId="3" borderId="0" xfId="0" applyFont="1" applyFill="1" applyAlignment="1">
      <alignment vertical="top"/>
    </xf>
    <xf numFmtId="0" fontId="1" fillId="3" borderId="0" xfId="0" applyFont="1" applyFill="1" applyBorder="1" applyAlignment="1">
      <alignment vertical="top"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J362"/>
  <sheetViews>
    <sheetView workbookViewId="0" topLeftCell="B1">
      <pane xSplit="4" ySplit="1" topLeftCell="F235" activePane="bottomRight" state="frozen"/>
      <selection pane="topLeft" activeCell="B1" sqref="B1"/>
      <selection pane="topRight" activeCell="F1" sqref="F1"/>
      <selection pane="bottomLeft" activeCell="B7" sqref="B7"/>
      <selection pane="bottomRight" activeCell="D235" sqref="D235"/>
    </sheetView>
  </sheetViews>
  <sheetFormatPr defaultColWidth="9.140625" defaultRowHeight="12.75"/>
  <cols>
    <col min="1" max="1" width="0" style="44" hidden="1" customWidth="1"/>
    <col min="2" max="2" width="11.8515625" style="44" customWidth="1"/>
    <col min="3" max="3" width="17.140625" style="44" customWidth="1"/>
    <col min="4" max="4" width="15.421875" style="76" customWidth="1"/>
    <col min="5" max="5" width="24.8515625" style="76" customWidth="1"/>
    <col min="6" max="6" width="14.140625" style="76" customWidth="1"/>
    <col min="7" max="7" width="8.7109375" style="76" customWidth="1"/>
    <col min="8" max="8" width="10.8515625" style="76" customWidth="1"/>
    <col min="9" max="9" width="8.28125" style="2" customWidth="1"/>
    <col min="10" max="11" width="12.57421875" style="2" customWidth="1"/>
    <col min="12" max="12" width="4.57421875" style="79" customWidth="1"/>
    <col min="13" max="13" width="4.8515625" style="76" customWidth="1"/>
    <col min="14" max="14" width="21.57421875" style="62" customWidth="1"/>
    <col min="15" max="15" width="22.421875" style="60" bestFit="1" customWidth="1"/>
    <col min="16" max="16" width="25.00390625" style="66" customWidth="1"/>
    <col min="17" max="17" width="13.421875" style="99" customWidth="1"/>
    <col min="18" max="25" width="10.8515625" style="76" customWidth="1"/>
    <col min="26" max="26" width="29.8515625" style="76" customWidth="1"/>
    <col min="27" max="35" width="5.57421875" style="2" customWidth="1"/>
    <col min="36" max="16384" width="9.140625" style="76" customWidth="1"/>
  </cols>
  <sheetData>
    <row r="1" spans="2:35" s="82" customFormat="1" ht="63.75">
      <c r="B1" s="4" t="s">
        <v>307</v>
      </c>
      <c r="C1" s="4" t="s">
        <v>318</v>
      </c>
      <c r="D1" s="4" t="s">
        <v>688</v>
      </c>
      <c r="E1" s="4" t="s">
        <v>66</v>
      </c>
      <c r="F1" s="1" t="s">
        <v>290</v>
      </c>
      <c r="G1" s="1" t="s">
        <v>59</v>
      </c>
      <c r="H1" s="4" t="s">
        <v>308</v>
      </c>
      <c r="I1" s="4" t="s">
        <v>309</v>
      </c>
      <c r="J1" s="4" t="s">
        <v>410</v>
      </c>
      <c r="K1" s="4" t="s">
        <v>416</v>
      </c>
      <c r="L1" s="4" t="s">
        <v>65</v>
      </c>
      <c r="M1" s="4" t="s">
        <v>95</v>
      </c>
      <c r="N1" s="1" t="s">
        <v>655</v>
      </c>
      <c r="O1" s="1" t="s">
        <v>345</v>
      </c>
      <c r="P1" s="1" t="s">
        <v>403</v>
      </c>
      <c r="Q1" s="1" t="s">
        <v>425</v>
      </c>
      <c r="R1" s="4" t="s">
        <v>417</v>
      </c>
      <c r="S1" s="4" t="s">
        <v>418</v>
      </c>
      <c r="T1" s="4" t="s">
        <v>419</v>
      </c>
      <c r="U1" s="4" t="s">
        <v>420</v>
      </c>
      <c r="V1" s="4" t="s">
        <v>421</v>
      </c>
      <c r="W1" s="4" t="s">
        <v>422</v>
      </c>
      <c r="X1" s="4" t="s">
        <v>423</v>
      </c>
      <c r="Y1" s="4" t="s">
        <v>424</v>
      </c>
      <c r="Z1" s="4" t="s">
        <v>689</v>
      </c>
      <c r="AA1" s="94" t="s">
        <v>426</v>
      </c>
      <c r="AB1" s="94" t="s">
        <v>427</v>
      </c>
      <c r="AC1" s="94" t="s">
        <v>428</v>
      </c>
      <c r="AD1" s="94" t="s">
        <v>429</v>
      </c>
      <c r="AE1" s="94" t="s">
        <v>430</v>
      </c>
      <c r="AF1" s="94" t="s">
        <v>431</v>
      </c>
      <c r="AG1" s="94" t="s">
        <v>432</v>
      </c>
      <c r="AH1" s="94" t="s">
        <v>433</v>
      </c>
      <c r="AI1" s="94" t="s">
        <v>434</v>
      </c>
    </row>
    <row r="2" spans="1:17" s="77" customFormat="1" ht="45">
      <c r="A2" s="80">
        <v>1</v>
      </c>
      <c r="B2" s="70" t="str">
        <f aca="true" t="shared" si="0" ref="B2:B66">CONCATENATE("UBL",TEXT(A2,"000000"))</f>
        <v>UBL000001</v>
      </c>
      <c r="C2" s="70"/>
      <c r="D2" s="70" t="s">
        <v>1121</v>
      </c>
      <c r="E2" s="70" t="str">
        <f>CONCATENATE(F2,". ",I2)</f>
        <v>Party. Details</v>
      </c>
      <c r="F2" s="70" t="str">
        <f>D2</f>
        <v>Party</v>
      </c>
      <c r="G2" s="70"/>
      <c r="H2" s="70"/>
      <c r="I2" s="70" t="s">
        <v>340</v>
      </c>
      <c r="J2" s="70" t="str">
        <f>D2</f>
        <v>Party</v>
      </c>
      <c r="K2" s="70"/>
      <c r="L2" s="70"/>
      <c r="M2" s="70"/>
      <c r="N2" s="70" t="s">
        <v>930</v>
      </c>
      <c r="O2" s="70"/>
      <c r="P2" s="71"/>
      <c r="Q2" s="98" t="s">
        <v>931</v>
      </c>
    </row>
    <row r="3" spans="1:26" ht="45">
      <c r="A3" s="81">
        <f>A2+1</f>
        <v>2</v>
      </c>
      <c r="B3" s="6" t="str">
        <f t="shared" si="0"/>
        <v>UBL000002</v>
      </c>
      <c r="C3" s="6" t="s">
        <v>932</v>
      </c>
      <c r="D3" s="36" t="str">
        <f aca="true" t="shared" si="1" ref="D3:D66">IF(OR(H3=I3,AND(H3="Identification",I3="Identifier")),IF(OR(I3="Text",I3="Details"),CONCATENATE(G3,SUBSTITUTE(H3," ","",1)),CONCATENATE(G3,SUBSTITUTE(I3," ","",1))),IF(OR(I3="Text",I3="Details"),CONCATENATE(G3,SUBSTITUTE(H3," ","",1)),CONCATENATE(G3,SUBSTITUTE(H3," ","",1),IF(AND(I3="Identifier",H3&lt;&gt;" "),"Id",SUBSTITUTE(I3," ","",1)))))</f>
        <v>Identifier</v>
      </c>
      <c r="E3" s="36" t="str">
        <f>IF(OR(H3=I3),IF(G3="",CONCATENATE(F3,". ",H3),CONCATENATE(F3,". ",G3,". ",H3)),IF(G3="",CONCATENATE(F3,". ",H3,". ",I3),CONCATENATE(F3,". ",G3," ",H3,". ",I3)))</f>
        <v>Party. Identifier</v>
      </c>
      <c r="F3" s="6" t="s">
        <v>1121</v>
      </c>
      <c r="G3" s="6"/>
      <c r="H3" s="72" t="s">
        <v>699</v>
      </c>
      <c r="I3" s="72" t="s">
        <v>699</v>
      </c>
      <c r="J3" s="72" t="s">
        <v>699</v>
      </c>
      <c r="K3" s="72"/>
      <c r="L3" s="48" t="s">
        <v>719</v>
      </c>
      <c r="M3" s="6" t="s">
        <v>94</v>
      </c>
      <c r="N3" s="46" t="s">
        <v>933</v>
      </c>
      <c r="O3" s="46"/>
      <c r="P3" s="48"/>
      <c r="Q3" s="46" t="s">
        <v>1037</v>
      </c>
      <c r="R3" s="6"/>
      <c r="S3" s="6"/>
      <c r="T3" s="6"/>
      <c r="U3" s="6"/>
      <c r="V3" s="6"/>
      <c r="W3" s="6"/>
      <c r="X3" s="6"/>
      <c r="Y3" s="6"/>
      <c r="Z3" s="6"/>
    </row>
    <row r="4" spans="1:26" ht="33.75">
      <c r="A4" s="81">
        <f aca="true" t="shared" si="2" ref="A4:A68">A3+1</f>
        <v>3</v>
      </c>
      <c r="B4" s="6" t="str">
        <f t="shared" si="0"/>
        <v>UBL000003</v>
      </c>
      <c r="C4" s="2" t="s">
        <v>934</v>
      </c>
      <c r="D4" s="36" t="str">
        <f t="shared" si="1"/>
        <v>LanguageDependencyIndicator</v>
      </c>
      <c r="E4" s="36" t="str">
        <f aca="true" t="shared" si="3" ref="E4:E69">IF(OR(H4=I4),IF(G4="",CONCATENATE(F4,". ",H4),CONCATENATE(F4,". ",G4,". ",H4)),IF(G4="",CONCATENATE(F4,". ",H4,". ",I4),CONCATENATE(F4,". ",G4," ",H4,". ",I4)))</f>
        <v>Party. Language Dependency. Indicator</v>
      </c>
      <c r="F4" s="6" t="s">
        <v>1121</v>
      </c>
      <c r="G4" s="2"/>
      <c r="H4" s="73" t="s">
        <v>913</v>
      </c>
      <c r="I4" s="73" t="s">
        <v>703</v>
      </c>
      <c r="J4" s="73" t="s">
        <v>703</v>
      </c>
      <c r="K4" s="73"/>
      <c r="L4" s="49" t="s">
        <v>721</v>
      </c>
      <c r="M4" s="49" t="s">
        <v>94</v>
      </c>
      <c r="N4" s="47" t="s">
        <v>936</v>
      </c>
      <c r="O4" s="47"/>
      <c r="P4" s="5"/>
      <c r="Q4" s="31"/>
      <c r="R4" s="2"/>
      <c r="S4" s="2" t="s">
        <v>937</v>
      </c>
      <c r="T4" s="2"/>
      <c r="U4" s="2"/>
      <c r="V4" s="2"/>
      <c r="W4" s="2"/>
      <c r="X4" s="2"/>
      <c r="Y4" s="2"/>
      <c r="Z4" s="2"/>
    </row>
    <row r="5" spans="1:26" ht="56.25">
      <c r="A5" s="81">
        <f t="shared" si="2"/>
        <v>4</v>
      </c>
      <c r="B5" s="6" t="str">
        <f t="shared" si="0"/>
        <v>UBL000004</v>
      </c>
      <c r="C5" s="6"/>
      <c r="D5" s="36" t="str">
        <f t="shared" si="1"/>
        <v>Language</v>
      </c>
      <c r="E5" s="36" t="str">
        <f t="shared" si="3"/>
        <v>Party. Language. Details</v>
      </c>
      <c r="F5" s="6" t="s">
        <v>1121</v>
      </c>
      <c r="G5" s="6"/>
      <c r="H5" s="72" t="s">
        <v>935</v>
      </c>
      <c r="I5" s="72" t="s">
        <v>340</v>
      </c>
      <c r="J5" s="72" t="s">
        <v>935</v>
      </c>
      <c r="K5" s="72"/>
      <c r="L5" s="48" t="s">
        <v>721</v>
      </c>
      <c r="M5" s="6" t="s">
        <v>914</v>
      </c>
      <c r="N5" s="46" t="s">
        <v>938</v>
      </c>
      <c r="O5" s="46"/>
      <c r="P5" s="48"/>
      <c r="Q5" s="46" t="s">
        <v>1038</v>
      </c>
      <c r="R5" s="6"/>
      <c r="S5" s="2" t="s">
        <v>937</v>
      </c>
      <c r="T5" s="6"/>
      <c r="U5" s="6"/>
      <c r="V5" s="6"/>
      <c r="W5" s="6"/>
      <c r="X5" s="6"/>
      <c r="Y5" s="6"/>
      <c r="Z5" s="6"/>
    </row>
    <row r="6" spans="1:35" ht="33.75">
      <c r="A6" s="81">
        <f t="shared" si="2"/>
        <v>5</v>
      </c>
      <c r="B6" s="6" t="str">
        <f t="shared" si="0"/>
        <v>UBL000005</v>
      </c>
      <c r="C6" s="6" t="s">
        <v>959</v>
      </c>
      <c r="D6" s="36" t="str">
        <f t="shared" si="1"/>
        <v>Name</v>
      </c>
      <c r="E6" s="36" t="str">
        <f t="shared" si="3"/>
        <v>Party. Name</v>
      </c>
      <c r="F6" s="6" t="s">
        <v>1121</v>
      </c>
      <c r="G6" s="6"/>
      <c r="H6" s="48" t="s">
        <v>296</v>
      </c>
      <c r="I6" s="48" t="s">
        <v>296</v>
      </c>
      <c r="J6" s="48" t="s">
        <v>406</v>
      </c>
      <c r="K6" s="48"/>
      <c r="L6" s="48" t="s">
        <v>719</v>
      </c>
      <c r="M6" s="6" t="s">
        <v>914</v>
      </c>
      <c r="N6" s="45" t="s">
        <v>960</v>
      </c>
      <c r="O6" s="46"/>
      <c r="P6" s="48"/>
      <c r="Q6" s="46" t="s">
        <v>1039</v>
      </c>
      <c r="R6" s="6"/>
      <c r="S6" s="6"/>
      <c r="T6" s="6"/>
      <c r="U6" s="6"/>
      <c r="V6" s="6"/>
      <c r="W6" s="6"/>
      <c r="X6" s="6"/>
      <c r="Y6" s="6"/>
      <c r="Z6" s="6"/>
      <c r="AA6" s="78"/>
      <c r="AB6" s="78"/>
      <c r="AC6" s="78"/>
      <c r="AD6" s="78"/>
      <c r="AE6" s="78"/>
      <c r="AF6" s="78"/>
      <c r="AG6" s="78"/>
      <c r="AH6" s="78"/>
      <c r="AI6" s="78"/>
    </row>
    <row r="7" spans="1:26" ht="22.5">
      <c r="A7" s="81">
        <f t="shared" si="2"/>
        <v>6</v>
      </c>
      <c r="B7" s="6" t="str">
        <f t="shared" si="0"/>
        <v>UBL000006</v>
      </c>
      <c r="C7" s="6" t="s">
        <v>961</v>
      </c>
      <c r="D7" s="36" t="str">
        <f t="shared" si="1"/>
        <v>AdditionalName</v>
      </c>
      <c r="E7" s="36" t="str">
        <f>IF(OR(H7=I7),IF(G7="",CONCATENATE(F7,". ",H7),CONCATENATE(F7,". ",G7,". ",H7)),IF(G7="",CONCATENATE(F7,". ",H7,". ",I7),CONCATENATE(F7,". ",G7," ",H7,". ",I7)))</f>
        <v>Party. Additional. Name</v>
      </c>
      <c r="F7" s="6" t="s">
        <v>1121</v>
      </c>
      <c r="G7" s="6" t="s">
        <v>526</v>
      </c>
      <c r="H7" s="48" t="s">
        <v>296</v>
      </c>
      <c r="I7" s="49" t="s">
        <v>296</v>
      </c>
      <c r="J7" s="49" t="s">
        <v>406</v>
      </c>
      <c r="K7" s="49"/>
      <c r="L7" s="49" t="s">
        <v>720</v>
      </c>
      <c r="M7" s="2" t="s">
        <v>94</v>
      </c>
      <c r="N7" s="58" t="s">
        <v>962</v>
      </c>
      <c r="O7" s="46"/>
      <c r="P7" s="48"/>
      <c r="Q7" s="46"/>
      <c r="R7" s="6"/>
      <c r="S7" s="6"/>
      <c r="T7" s="6"/>
      <c r="U7" s="6"/>
      <c r="V7" s="6"/>
      <c r="W7" s="6"/>
      <c r="X7" s="6"/>
      <c r="Y7" s="6"/>
      <c r="Z7" s="6"/>
    </row>
    <row r="8" spans="1:26" ht="33.75">
      <c r="A8" s="81">
        <f t="shared" si="2"/>
        <v>7</v>
      </c>
      <c r="B8" s="6" t="str">
        <f t="shared" si="0"/>
        <v>UBL000007</v>
      </c>
      <c r="C8" s="6" t="s">
        <v>939</v>
      </c>
      <c r="D8" s="36" t="str">
        <f t="shared" si="1"/>
        <v>Address</v>
      </c>
      <c r="E8" s="36" t="str">
        <f t="shared" si="3"/>
        <v>Party. Address. Details</v>
      </c>
      <c r="F8" s="6" t="s">
        <v>1121</v>
      </c>
      <c r="G8" s="6"/>
      <c r="H8" s="48" t="s">
        <v>958</v>
      </c>
      <c r="I8" s="48" t="s">
        <v>340</v>
      </c>
      <c r="J8" s="48" t="s">
        <v>958</v>
      </c>
      <c r="K8" s="48"/>
      <c r="L8" s="48" t="s">
        <v>721</v>
      </c>
      <c r="M8" s="6" t="s">
        <v>914</v>
      </c>
      <c r="N8" s="46"/>
      <c r="O8" s="46"/>
      <c r="P8" s="48"/>
      <c r="Q8" s="46" t="s">
        <v>1042</v>
      </c>
      <c r="R8" s="6"/>
      <c r="S8" s="6"/>
      <c r="T8" s="6"/>
      <c r="U8" s="6"/>
      <c r="V8" s="6"/>
      <c r="W8" s="6"/>
      <c r="X8" s="6"/>
      <c r="Y8" s="6"/>
      <c r="Z8" s="6"/>
    </row>
    <row r="9" spans="1:26" ht="45">
      <c r="A9" s="81">
        <f t="shared" si="2"/>
        <v>8</v>
      </c>
      <c r="B9" s="6" t="str">
        <f t="shared" si="0"/>
        <v>UBL000008</v>
      </c>
      <c r="C9" s="6" t="s">
        <v>940</v>
      </c>
      <c r="D9" s="36" t="str">
        <f t="shared" si="1"/>
        <v>ReceivingContact</v>
      </c>
      <c r="E9" s="36" t="str">
        <f t="shared" si="3"/>
        <v>Party. Receiving Contact. Details</v>
      </c>
      <c r="F9" s="6" t="s">
        <v>1121</v>
      </c>
      <c r="G9" s="6" t="s">
        <v>620</v>
      </c>
      <c r="H9" s="72" t="s">
        <v>941</v>
      </c>
      <c r="I9" s="48" t="s">
        <v>340</v>
      </c>
      <c r="J9" s="72" t="s">
        <v>941</v>
      </c>
      <c r="K9" s="72"/>
      <c r="L9" s="48" t="s">
        <v>721</v>
      </c>
      <c r="M9" s="6" t="s">
        <v>914</v>
      </c>
      <c r="N9" s="46" t="s">
        <v>942</v>
      </c>
      <c r="O9" s="46"/>
      <c r="P9" s="48"/>
      <c r="Q9" s="46"/>
      <c r="R9" s="6"/>
      <c r="S9" s="6"/>
      <c r="T9" s="6"/>
      <c r="U9" s="6"/>
      <c r="V9" s="6"/>
      <c r="W9" s="6"/>
      <c r="X9" s="6"/>
      <c r="Y9" s="6"/>
      <c r="Z9" s="6"/>
    </row>
    <row r="10" spans="1:26" ht="45">
      <c r="A10" s="81">
        <f t="shared" si="2"/>
        <v>9</v>
      </c>
      <c r="B10" s="6" t="str">
        <f t="shared" si="0"/>
        <v>UBL000009</v>
      </c>
      <c r="C10" s="6" t="s">
        <v>943</v>
      </c>
      <c r="D10" s="36" t="str">
        <f t="shared" si="1"/>
        <v>ShippingContact</v>
      </c>
      <c r="E10" s="36" t="str">
        <f t="shared" si="3"/>
        <v>Party. Shipping Contact. Details</v>
      </c>
      <c r="F10" s="6" t="s">
        <v>1121</v>
      </c>
      <c r="G10" s="6" t="s">
        <v>944</v>
      </c>
      <c r="H10" s="72" t="s">
        <v>941</v>
      </c>
      <c r="I10" s="48" t="s">
        <v>340</v>
      </c>
      <c r="J10" s="72" t="s">
        <v>941</v>
      </c>
      <c r="K10" s="72"/>
      <c r="L10" s="48" t="s">
        <v>721</v>
      </c>
      <c r="M10" s="6" t="s">
        <v>914</v>
      </c>
      <c r="N10" s="46" t="s">
        <v>945</v>
      </c>
      <c r="O10" s="46"/>
      <c r="P10" s="48"/>
      <c r="Q10" s="46"/>
      <c r="R10" s="6"/>
      <c r="S10" s="6"/>
      <c r="T10" s="6"/>
      <c r="U10" s="6"/>
      <c r="V10" s="6"/>
      <c r="W10" s="6"/>
      <c r="X10" s="6"/>
      <c r="Y10" s="6"/>
      <c r="Z10" s="6"/>
    </row>
    <row r="11" spans="1:26" ht="45">
      <c r="A11" s="81">
        <f t="shared" si="2"/>
        <v>10</v>
      </c>
      <c r="B11" s="6" t="str">
        <f t="shared" si="0"/>
        <v>UBL000010</v>
      </c>
      <c r="C11" s="6" t="s">
        <v>946</v>
      </c>
      <c r="D11" s="36" t="str">
        <f t="shared" si="1"/>
        <v>OrderingContact</v>
      </c>
      <c r="E11" s="36" t="str">
        <f t="shared" si="3"/>
        <v>Party. Ordering Contact. Details</v>
      </c>
      <c r="F11" s="6" t="s">
        <v>1121</v>
      </c>
      <c r="G11" s="6" t="s">
        <v>621</v>
      </c>
      <c r="H11" s="72" t="s">
        <v>941</v>
      </c>
      <c r="I11" s="48" t="s">
        <v>340</v>
      </c>
      <c r="J11" s="72" t="s">
        <v>941</v>
      </c>
      <c r="K11" s="72"/>
      <c r="L11" s="48" t="s">
        <v>721</v>
      </c>
      <c r="M11" s="6" t="s">
        <v>914</v>
      </c>
      <c r="N11" s="46" t="s">
        <v>947</v>
      </c>
      <c r="O11" s="46"/>
      <c r="P11" s="48"/>
      <c r="Q11" s="46"/>
      <c r="R11" s="6"/>
      <c r="S11" s="6"/>
      <c r="T11" s="6"/>
      <c r="U11" s="6"/>
      <c r="V11" s="6"/>
      <c r="W11" s="6"/>
      <c r="X11" s="6"/>
      <c r="Y11" s="6"/>
      <c r="Z11" s="6"/>
    </row>
    <row r="12" spans="1:35" ht="45">
      <c r="A12" s="81">
        <f t="shared" si="2"/>
        <v>11</v>
      </c>
      <c r="B12" s="6" t="str">
        <f t="shared" si="0"/>
        <v>UBL000011</v>
      </c>
      <c r="C12" s="6" t="s">
        <v>948</v>
      </c>
      <c r="D12" s="36" t="str">
        <f t="shared" si="1"/>
        <v>Contact</v>
      </c>
      <c r="E12" s="36" t="str">
        <f t="shared" si="3"/>
        <v>Party. Contact. Details</v>
      </c>
      <c r="F12" s="6" t="s">
        <v>1121</v>
      </c>
      <c r="G12" s="6"/>
      <c r="H12" s="72" t="s">
        <v>941</v>
      </c>
      <c r="I12" s="48" t="s">
        <v>340</v>
      </c>
      <c r="J12" s="72" t="s">
        <v>941</v>
      </c>
      <c r="K12" s="72"/>
      <c r="L12" s="48" t="s">
        <v>721</v>
      </c>
      <c r="M12" s="6" t="s">
        <v>914</v>
      </c>
      <c r="N12" s="46" t="s">
        <v>949</v>
      </c>
      <c r="O12" s="46"/>
      <c r="P12" s="48"/>
      <c r="Q12" s="46"/>
      <c r="R12" s="6"/>
      <c r="S12" s="6"/>
      <c r="T12" s="6"/>
      <c r="U12" s="6"/>
      <c r="V12" s="6"/>
      <c r="W12" s="6"/>
      <c r="X12" s="6"/>
      <c r="Y12" s="6"/>
      <c r="Z12" s="6"/>
      <c r="AA12" s="6"/>
      <c r="AB12" s="6"/>
      <c r="AC12" s="6"/>
      <c r="AD12" s="6"/>
      <c r="AE12" s="6"/>
      <c r="AF12" s="6"/>
      <c r="AG12" s="6"/>
      <c r="AH12" s="6"/>
      <c r="AI12" s="6"/>
    </row>
    <row r="13" spans="1:35" s="2" customFormat="1" ht="33.75">
      <c r="A13" s="81">
        <f t="shared" si="2"/>
        <v>12</v>
      </c>
      <c r="B13" s="6" t="str">
        <f t="shared" si="0"/>
        <v>UBL000012</v>
      </c>
      <c r="C13" s="6" t="s">
        <v>75</v>
      </c>
      <c r="D13" s="36" t="str">
        <f t="shared" si="1"/>
        <v>Tax</v>
      </c>
      <c r="E13" s="36" t="str">
        <f t="shared" si="3"/>
        <v>Party. Tax. Details</v>
      </c>
      <c r="F13" s="6" t="s">
        <v>1121</v>
      </c>
      <c r="H13" s="2" t="s">
        <v>881</v>
      </c>
      <c r="I13" s="48" t="s">
        <v>340</v>
      </c>
      <c r="J13" s="2" t="s">
        <v>62</v>
      </c>
      <c r="L13" s="49" t="s">
        <v>721</v>
      </c>
      <c r="M13" s="49" t="s">
        <v>914</v>
      </c>
      <c r="N13" s="61" t="s">
        <v>283</v>
      </c>
      <c r="P13" s="5"/>
      <c r="Q13" s="31"/>
      <c r="AA13" s="6"/>
      <c r="AB13" s="6"/>
      <c r="AC13" s="6"/>
      <c r="AD13" s="6"/>
      <c r="AE13" s="6"/>
      <c r="AF13" s="6"/>
      <c r="AG13" s="6"/>
      <c r="AH13" s="6"/>
      <c r="AI13" s="6"/>
    </row>
    <row r="14" spans="1:35" s="77" customFormat="1" ht="45">
      <c r="A14" s="80">
        <f t="shared" si="2"/>
        <v>13</v>
      </c>
      <c r="B14" s="70" t="str">
        <f t="shared" si="0"/>
        <v>UBL000013</v>
      </c>
      <c r="C14" s="70"/>
      <c r="D14" s="70" t="s">
        <v>935</v>
      </c>
      <c r="E14" s="70" t="str">
        <f>CONCATENATE(F14,". ",I14)</f>
        <v>Language. Details</v>
      </c>
      <c r="F14" s="70" t="str">
        <f>D14</f>
        <v>Language</v>
      </c>
      <c r="G14" s="70"/>
      <c r="H14" s="70"/>
      <c r="I14" s="70" t="s">
        <v>340</v>
      </c>
      <c r="J14" s="70" t="str">
        <f>D14</f>
        <v>Language</v>
      </c>
      <c r="K14" s="70"/>
      <c r="L14" s="70"/>
      <c r="M14" s="70"/>
      <c r="N14" s="70" t="s">
        <v>950</v>
      </c>
      <c r="O14" s="70"/>
      <c r="P14" s="71"/>
      <c r="Q14" s="98"/>
      <c r="AA14" s="70"/>
      <c r="AB14" s="70"/>
      <c r="AC14" s="70"/>
      <c r="AD14" s="70"/>
      <c r="AE14" s="70"/>
      <c r="AF14" s="70"/>
      <c r="AG14" s="70"/>
      <c r="AH14" s="70"/>
      <c r="AI14" s="70"/>
    </row>
    <row r="15" spans="1:26" ht="22.5">
      <c r="A15" s="81">
        <f t="shared" si="2"/>
        <v>14</v>
      </c>
      <c r="B15" s="6" t="str">
        <f t="shared" si="0"/>
        <v>UBL000014</v>
      </c>
      <c r="C15" s="2" t="s">
        <v>951</v>
      </c>
      <c r="D15" s="36" t="str">
        <f t="shared" si="1"/>
        <v>IdentificationCode</v>
      </c>
      <c r="E15" s="36" t="str">
        <f t="shared" si="3"/>
        <v>Language. Identification. Code</v>
      </c>
      <c r="F15" s="36" t="s">
        <v>935</v>
      </c>
      <c r="G15" s="36"/>
      <c r="H15" s="72" t="s">
        <v>339</v>
      </c>
      <c r="I15" s="73" t="s">
        <v>338</v>
      </c>
      <c r="J15" s="73" t="s">
        <v>338</v>
      </c>
      <c r="K15" s="73"/>
      <c r="L15" s="49" t="s">
        <v>719</v>
      </c>
      <c r="M15" s="2" t="s">
        <v>94</v>
      </c>
      <c r="N15" s="47" t="s">
        <v>952</v>
      </c>
      <c r="O15" s="47" t="s">
        <v>953</v>
      </c>
      <c r="P15" s="5"/>
      <c r="Q15" s="31"/>
      <c r="R15" s="2"/>
      <c r="S15" s="2"/>
      <c r="T15" s="2"/>
      <c r="U15" s="2"/>
      <c r="V15" s="2"/>
      <c r="W15" s="2"/>
      <c r="X15" s="2"/>
      <c r="Y15" s="2"/>
      <c r="Z15" s="2"/>
    </row>
    <row r="16" spans="1:26" ht="22.5">
      <c r="A16" s="81">
        <f t="shared" si="2"/>
        <v>15</v>
      </c>
      <c r="B16" s="6" t="str">
        <f t="shared" si="0"/>
        <v>UBL000015</v>
      </c>
      <c r="C16" s="2"/>
      <c r="D16" s="36" t="str">
        <f t="shared" si="1"/>
        <v>Name</v>
      </c>
      <c r="E16" s="36" t="str">
        <f t="shared" si="3"/>
        <v>Language. Name</v>
      </c>
      <c r="F16" s="36" t="s">
        <v>935</v>
      </c>
      <c r="G16" s="36"/>
      <c r="H16" s="72" t="s">
        <v>296</v>
      </c>
      <c r="I16" s="72" t="s">
        <v>296</v>
      </c>
      <c r="J16" s="72" t="s">
        <v>406</v>
      </c>
      <c r="K16" s="72"/>
      <c r="L16" s="49" t="s">
        <v>721</v>
      </c>
      <c r="M16" s="2" t="s">
        <v>94</v>
      </c>
      <c r="N16" s="47" t="s">
        <v>1067</v>
      </c>
      <c r="O16" s="47"/>
      <c r="P16" s="5"/>
      <c r="Q16" s="31"/>
      <c r="R16" s="2"/>
      <c r="S16" s="2"/>
      <c r="T16" s="2"/>
      <c r="U16" s="2"/>
      <c r="V16" s="2"/>
      <c r="W16" s="2"/>
      <c r="X16" s="2"/>
      <c r="Y16" s="2"/>
      <c r="Z16" s="2"/>
    </row>
    <row r="17" spans="1:26" ht="33.75">
      <c r="A17" s="81">
        <f t="shared" si="2"/>
        <v>16</v>
      </c>
      <c r="B17" s="6" t="str">
        <f t="shared" si="0"/>
        <v>UBL000016</v>
      </c>
      <c r="C17" s="2" t="s">
        <v>954</v>
      </c>
      <c r="D17" s="36" t="str">
        <f t="shared" si="1"/>
        <v>LocaleCode</v>
      </c>
      <c r="E17" s="36" t="str">
        <f t="shared" si="3"/>
        <v>Language. Locale. Code</v>
      </c>
      <c r="F17" s="36" t="s">
        <v>935</v>
      </c>
      <c r="G17" s="36"/>
      <c r="H17" s="73" t="s">
        <v>955</v>
      </c>
      <c r="I17" s="73" t="s">
        <v>338</v>
      </c>
      <c r="J17" s="73" t="s">
        <v>338</v>
      </c>
      <c r="K17" s="73"/>
      <c r="L17" s="49" t="s">
        <v>721</v>
      </c>
      <c r="M17" s="2" t="s">
        <v>94</v>
      </c>
      <c r="N17" s="47" t="s">
        <v>956</v>
      </c>
      <c r="O17" s="47" t="s">
        <v>957</v>
      </c>
      <c r="P17" s="5"/>
      <c r="Q17" s="31"/>
      <c r="R17" s="2"/>
      <c r="S17" s="2"/>
      <c r="T17" s="2"/>
      <c r="U17" s="2"/>
      <c r="V17" s="2"/>
      <c r="W17" s="2"/>
      <c r="X17" s="2"/>
      <c r="Y17" s="2"/>
      <c r="Z17" s="2"/>
    </row>
    <row r="18" spans="1:35" s="77" customFormat="1" ht="56.25">
      <c r="A18" s="80">
        <f t="shared" si="2"/>
        <v>17</v>
      </c>
      <c r="B18" s="70" t="str">
        <f t="shared" si="0"/>
        <v>UBL000017</v>
      </c>
      <c r="C18" s="70"/>
      <c r="D18" s="70" t="s">
        <v>958</v>
      </c>
      <c r="E18" s="70" t="str">
        <f>CONCATENATE(F18,". ",I18)</f>
        <v>Address. Details</v>
      </c>
      <c r="F18" s="70" t="str">
        <f>D18</f>
        <v>Address</v>
      </c>
      <c r="G18" s="70"/>
      <c r="H18" s="70"/>
      <c r="I18" s="70" t="s">
        <v>340</v>
      </c>
      <c r="J18" s="70" t="str">
        <f>D18</f>
        <v>Address</v>
      </c>
      <c r="K18" s="70"/>
      <c r="L18" s="70"/>
      <c r="M18" s="70"/>
      <c r="N18" s="70" t="s">
        <v>963</v>
      </c>
      <c r="O18" s="70"/>
      <c r="P18" s="71" t="s">
        <v>964</v>
      </c>
      <c r="Q18" s="98"/>
      <c r="AA18" s="70"/>
      <c r="AB18" s="70"/>
      <c r="AC18" s="70"/>
      <c r="AD18" s="70"/>
      <c r="AE18" s="70"/>
      <c r="AF18" s="70"/>
      <c r="AG18" s="70"/>
      <c r="AH18" s="70"/>
      <c r="AI18" s="70"/>
    </row>
    <row r="19" spans="1:26" ht="67.5">
      <c r="A19" s="81">
        <f t="shared" si="2"/>
        <v>18</v>
      </c>
      <c r="B19" s="6" t="str">
        <f t="shared" si="0"/>
        <v>UBL000018</v>
      </c>
      <c r="C19" s="36" t="s">
        <v>965</v>
      </c>
      <c r="D19" s="36" t="str">
        <f t="shared" si="1"/>
        <v>Identifier</v>
      </c>
      <c r="E19" s="36" t="str">
        <f t="shared" si="3"/>
        <v>Address. Identifier</v>
      </c>
      <c r="F19" s="2" t="s">
        <v>958</v>
      </c>
      <c r="G19" s="2"/>
      <c r="H19" s="49" t="s">
        <v>699</v>
      </c>
      <c r="I19" s="49" t="s">
        <v>699</v>
      </c>
      <c r="J19" s="49" t="s">
        <v>699</v>
      </c>
      <c r="K19" s="49"/>
      <c r="L19" s="48" t="s">
        <v>721</v>
      </c>
      <c r="M19" s="2" t="s">
        <v>94</v>
      </c>
      <c r="N19" s="58" t="s">
        <v>971</v>
      </c>
      <c r="O19" s="58"/>
      <c r="P19" s="51"/>
      <c r="Q19" s="52"/>
      <c r="R19" s="36"/>
      <c r="S19" s="2"/>
      <c r="T19" s="2"/>
      <c r="U19" s="2"/>
      <c r="V19" s="2"/>
      <c r="W19" s="2"/>
      <c r="X19" s="2"/>
      <c r="Y19" s="2"/>
      <c r="Z19" s="2"/>
    </row>
    <row r="20" spans="1:26" ht="12.75">
      <c r="A20" s="81">
        <f t="shared" si="2"/>
        <v>19</v>
      </c>
      <c r="B20" s="6" t="str">
        <f t="shared" si="0"/>
        <v>UBL000019</v>
      </c>
      <c r="C20" s="36"/>
      <c r="D20" s="36" t="str">
        <f t="shared" si="1"/>
        <v>HouseName</v>
      </c>
      <c r="E20" s="36" t="str">
        <f t="shared" si="3"/>
        <v>Address. House. Name</v>
      </c>
      <c r="F20" s="2" t="s">
        <v>958</v>
      </c>
      <c r="H20" s="2" t="s">
        <v>973</v>
      </c>
      <c r="I20" s="49" t="s">
        <v>296</v>
      </c>
      <c r="J20" s="49" t="s">
        <v>406</v>
      </c>
      <c r="K20" s="49"/>
      <c r="L20" s="48" t="s">
        <v>721</v>
      </c>
      <c r="M20" s="2" t="s">
        <v>94</v>
      </c>
      <c r="N20" s="58"/>
      <c r="O20" s="58"/>
      <c r="P20" s="51"/>
      <c r="Q20" s="52"/>
      <c r="R20" s="36"/>
      <c r="S20" s="2"/>
      <c r="T20" s="2"/>
      <c r="U20" s="2"/>
      <c r="V20" s="2"/>
      <c r="W20" s="2"/>
      <c r="X20" s="2"/>
      <c r="Y20" s="2"/>
      <c r="Z20" s="2"/>
    </row>
    <row r="21" spans="1:26" ht="45">
      <c r="A21" s="81">
        <f t="shared" si="2"/>
        <v>20</v>
      </c>
      <c r="B21" s="6" t="str">
        <f t="shared" si="0"/>
        <v>UBL000020</v>
      </c>
      <c r="C21" s="2" t="s">
        <v>972</v>
      </c>
      <c r="D21" s="36" t="str">
        <f t="shared" si="1"/>
        <v>HouseId</v>
      </c>
      <c r="E21" s="36" t="str">
        <f t="shared" si="3"/>
        <v>Address. House. Identifier</v>
      </c>
      <c r="F21" s="2" t="s">
        <v>958</v>
      </c>
      <c r="H21" s="2" t="s">
        <v>973</v>
      </c>
      <c r="I21" s="49" t="s">
        <v>699</v>
      </c>
      <c r="J21" s="49" t="s">
        <v>699</v>
      </c>
      <c r="K21" s="49"/>
      <c r="L21" s="48" t="s">
        <v>721</v>
      </c>
      <c r="M21" s="2" t="s">
        <v>94</v>
      </c>
      <c r="N21" s="47" t="s">
        <v>975</v>
      </c>
      <c r="O21" s="47"/>
      <c r="P21" s="5"/>
      <c r="Q21" s="31" t="s">
        <v>976</v>
      </c>
      <c r="R21" s="2"/>
      <c r="S21" s="2"/>
      <c r="T21" s="2"/>
      <c r="U21" s="2"/>
      <c r="V21" s="2"/>
      <c r="W21" s="2"/>
      <c r="X21" s="2"/>
      <c r="Y21" s="2"/>
      <c r="Z21" s="2"/>
    </row>
    <row r="22" spans="1:26" ht="67.5">
      <c r="A22" s="81">
        <f t="shared" si="2"/>
        <v>21</v>
      </c>
      <c r="B22" s="6" t="str">
        <f t="shared" si="0"/>
        <v>UBL000021</v>
      </c>
      <c r="C22" s="2" t="s">
        <v>977</v>
      </c>
      <c r="D22" s="36" t="str">
        <f t="shared" si="1"/>
        <v>PostboxId</v>
      </c>
      <c r="E22" s="36" t="str">
        <f t="shared" si="3"/>
        <v>Address. Postbox. Identifier</v>
      </c>
      <c r="F22" s="2" t="s">
        <v>958</v>
      </c>
      <c r="G22" s="2"/>
      <c r="H22" s="49" t="s">
        <v>622</v>
      </c>
      <c r="I22" s="49" t="s">
        <v>699</v>
      </c>
      <c r="J22" s="49" t="s">
        <v>699</v>
      </c>
      <c r="K22" s="49"/>
      <c r="L22" s="48" t="s">
        <v>721</v>
      </c>
      <c r="M22" s="2" t="s">
        <v>94</v>
      </c>
      <c r="N22" s="47" t="s">
        <v>978</v>
      </c>
      <c r="O22" s="47"/>
      <c r="P22" s="5" t="s">
        <v>979</v>
      </c>
      <c r="Q22" s="31" t="s">
        <v>980</v>
      </c>
      <c r="R22" s="2"/>
      <c r="S22" s="2"/>
      <c r="T22" s="2"/>
      <c r="U22" s="2"/>
      <c r="V22" s="2"/>
      <c r="W22" s="2"/>
      <c r="X22" s="2"/>
      <c r="Y22" s="2"/>
      <c r="Z22" s="2"/>
    </row>
    <row r="23" spans="1:35" s="78" customFormat="1" ht="22.5">
      <c r="A23" s="81">
        <f t="shared" si="2"/>
        <v>22</v>
      </c>
      <c r="B23" s="6" t="str">
        <f t="shared" si="0"/>
        <v>UBL000022</v>
      </c>
      <c r="C23" s="6" t="s">
        <v>981</v>
      </c>
      <c r="D23" s="36" t="str">
        <f t="shared" si="1"/>
        <v>StreetName</v>
      </c>
      <c r="E23" s="36" t="str">
        <f t="shared" si="3"/>
        <v>Address. Street. Name</v>
      </c>
      <c r="F23" s="6" t="s">
        <v>958</v>
      </c>
      <c r="G23" s="6"/>
      <c r="H23" s="48" t="s">
        <v>981</v>
      </c>
      <c r="I23" s="48" t="s">
        <v>296</v>
      </c>
      <c r="J23" s="49" t="s">
        <v>406</v>
      </c>
      <c r="K23" s="49"/>
      <c r="L23" s="48" t="s">
        <v>721</v>
      </c>
      <c r="M23" s="6" t="s">
        <v>94</v>
      </c>
      <c r="N23" s="46" t="s">
        <v>982</v>
      </c>
      <c r="O23" s="46"/>
      <c r="P23" s="7"/>
      <c r="Q23" s="32"/>
      <c r="R23" s="6"/>
      <c r="S23" s="6"/>
      <c r="T23" s="6"/>
      <c r="U23" s="6"/>
      <c r="V23" s="6"/>
      <c r="W23" s="6"/>
      <c r="X23" s="6"/>
      <c r="Y23" s="6"/>
      <c r="Z23" s="6"/>
      <c r="AA23" s="2"/>
      <c r="AB23" s="2"/>
      <c r="AC23" s="2"/>
      <c r="AD23" s="2"/>
      <c r="AE23" s="2"/>
      <c r="AF23" s="2"/>
      <c r="AG23" s="2"/>
      <c r="AH23" s="2"/>
      <c r="AI23" s="2"/>
    </row>
    <row r="24" spans="1:35" s="78" customFormat="1" ht="22.5">
      <c r="A24" s="81">
        <f t="shared" si="2"/>
        <v>23</v>
      </c>
      <c r="B24" s="6" t="str">
        <f t="shared" si="0"/>
        <v>UBL000023</v>
      </c>
      <c r="C24" s="6" t="s">
        <v>983</v>
      </c>
      <c r="D24" s="36" t="str">
        <f t="shared" si="1"/>
        <v>AdditionalStreet</v>
      </c>
      <c r="E24" s="36" t="str">
        <f t="shared" si="3"/>
        <v>Address. Additional Street. Text</v>
      </c>
      <c r="F24" s="6" t="s">
        <v>958</v>
      </c>
      <c r="G24" s="6" t="s">
        <v>526</v>
      </c>
      <c r="H24" s="6" t="s">
        <v>981</v>
      </c>
      <c r="I24" s="48" t="s">
        <v>406</v>
      </c>
      <c r="J24" s="49" t="s">
        <v>406</v>
      </c>
      <c r="K24" s="49"/>
      <c r="L24" s="48" t="s">
        <v>721</v>
      </c>
      <c r="M24" s="6" t="s">
        <v>94</v>
      </c>
      <c r="N24" s="46" t="s">
        <v>984</v>
      </c>
      <c r="O24" s="46"/>
      <c r="P24" s="7" t="s">
        <v>985</v>
      </c>
      <c r="Q24" s="32"/>
      <c r="R24" s="6"/>
      <c r="S24" s="6"/>
      <c r="T24" s="6"/>
      <c r="U24" s="6"/>
      <c r="V24" s="6"/>
      <c r="W24" s="6"/>
      <c r="X24" s="6"/>
      <c r="Y24" s="6"/>
      <c r="Z24" s="6"/>
      <c r="AA24" s="2"/>
      <c r="AB24" s="2"/>
      <c r="AC24" s="2"/>
      <c r="AD24" s="2"/>
      <c r="AE24" s="2"/>
      <c r="AF24" s="2"/>
      <c r="AG24" s="2"/>
      <c r="AH24" s="2"/>
      <c r="AI24" s="2"/>
    </row>
    <row r="25" spans="1:35" s="78" customFormat="1" ht="22.5">
      <c r="A25" s="81">
        <f t="shared" si="2"/>
        <v>24</v>
      </c>
      <c r="B25" s="6" t="str">
        <f t="shared" si="0"/>
        <v>UBL000024</v>
      </c>
      <c r="C25" s="6" t="s">
        <v>986</v>
      </c>
      <c r="D25" s="36" t="str">
        <f t="shared" si="1"/>
        <v>BuildingId</v>
      </c>
      <c r="E25" s="36" t="str">
        <f t="shared" si="3"/>
        <v>Address. Building. Identifier</v>
      </c>
      <c r="F25" s="6" t="s">
        <v>958</v>
      </c>
      <c r="G25" s="6"/>
      <c r="H25" s="48" t="s">
        <v>986</v>
      </c>
      <c r="I25" s="48" t="s">
        <v>699</v>
      </c>
      <c r="J25" s="48" t="s">
        <v>699</v>
      </c>
      <c r="K25" s="48"/>
      <c r="L25" s="48" t="s">
        <v>721</v>
      </c>
      <c r="M25" s="6" t="s">
        <v>94</v>
      </c>
      <c r="N25" s="46" t="s">
        <v>987</v>
      </c>
      <c r="O25" s="46"/>
      <c r="P25" s="7"/>
      <c r="Q25" s="32" t="s">
        <v>988</v>
      </c>
      <c r="R25" s="6"/>
      <c r="S25" s="6"/>
      <c r="T25" s="6"/>
      <c r="U25" s="6"/>
      <c r="V25" s="6"/>
      <c r="W25" s="6"/>
      <c r="X25" s="6"/>
      <c r="Y25" s="6"/>
      <c r="Z25" s="6"/>
      <c r="AA25" s="2"/>
      <c r="AB25" s="2"/>
      <c r="AC25" s="2"/>
      <c r="AD25" s="2"/>
      <c r="AE25" s="2"/>
      <c r="AF25" s="2"/>
      <c r="AG25" s="2"/>
      <c r="AH25" s="2"/>
      <c r="AI25" s="2"/>
    </row>
    <row r="26" spans="1:35" s="78" customFormat="1" ht="33.75">
      <c r="A26" s="81">
        <f t="shared" si="2"/>
        <v>25</v>
      </c>
      <c r="B26" s="6" t="str">
        <f t="shared" si="0"/>
        <v>UBL000025</v>
      </c>
      <c r="C26" s="6" t="s">
        <v>989</v>
      </c>
      <c r="D26" s="36" t="str">
        <f t="shared" si="1"/>
        <v>RoomId</v>
      </c>
      <c r="E26" s="36" t="str">
        <f t="shared" si="3"/>
        <v>Address. Room. Identifier</v>
      </c>
      <c r="F26" s="6" t="s">
        <v>958</v>
      </c>
      <c r="H26" s="6" t="s">
        <v>990</v>
      </c>
      <c r="I26" s="48" t="s">
        <v>699</v>
      </c>
      <c r="J26" s="48" t="s">
        <v>699</v>
      </c>
      <c r="K26" s="48"/>
      <c r="L26" s="48" t="s">
        <v>721</v>
      </c>
      <c r="M26" s="6" t="s">
        <v>94</v>
      </c>
      <c r="N26" s="46" t="s">
        <v>991</v>
      </c>
      <c r="O26" s="46"/>
      <c r="P26" s="7" t="s">
        <v>992</v>
      </c>
      <c r="Q26" s="32" t="s">
        <v>993</v>
      </c>
      <c r="R26" s="6"/>
      <c r="S26" s="6"/>
      <c r="T26" s="6"/>
      <c r="U26" s="6"/>
      <c r="V26" s="6"/>
      <c r="W26" s="6"/>
      <c r="X26" s="6"/>
      <c r="Y26" s="6"/>
      <c r="Z26" s="6"/>
      <c r="AA26" s="2"/>
      <c r="AB26" s="2"/>
      <c r="AC26" s="2"/>
      <c r="AD26" s="2"/>
      <c r="AE26" s="2"/>
      <c r="AF26" s="2"/>
      <c r="AG26" s="2"/>
      <c r="AH26" s="2"/>
      <c r="AI26" s="2"/>
    </row>
    <row r="27" spans="1:35" s="78" customFormat="1" ht="12.75">
      <c r="A27" s="81">
        <f t="shared" si="2"/>
        <v>26</v>
      </c>
      <c r="B27" s="6" t="str">
        <f t="shared" si="0"/>
        <v>UBL000026</v>
      </c>
      <c r="C27" s="6" t="s">
        <v>994</v>
      </c>
      <c r="D27" s="36" t="str">
        <f t="shared" si="1"/>
        <v>InhouseMailId</v>
      </c>
      <c r="E27" s="36" t="str">
        <f t="shared" si="3"/>
        <v>Address. Inhouse Mail. Identifier</v>
      </c>
      <c r="F27" s="6" t="s">
        <v>958</v>
      </c>
      <c r="G27" s="6"/>
      <c r="H27" s="48" t="s">
        <v>553</v>
      </c>
      <c r="I27" s="48" t="s">
        <v>699</v>
      </c>
      <c r="J27" s="48" t="s">
        <v>699</v>
      </c>
      <c r="K27" s="48"/>
      <c r="L27" s="48" t="s">
        <v>721</v>
      </c>
      <c r="M27" s="6" t="s">
        <v>94</v>
      </c>
      <c r="N27" s="46" t="s">
        <v>995</v>
      </c>
      <c r="O27" s="46"/>
      <c r="P27" s="7"/>
      <c r="Q27" s="32"/>
      <c r="R27" s="6"/>
      <c r="S27" s="6"/>
      <c r="T27" s="6"/>
      <c r="U27" s="6"/>
      <c r="V27" s="6"/>
      <c r="W27" s="6"/>
      <c r="X27" s="6"/>
      <c r="Y27" s="6"/>
      <c r="Z27" s="6"/>
      <c r="AA27" s="2"/>
      <c r="AB27" s="2"/>
      <c r="AC27" s="2"/>
      <c r="AD27" s="2"/>
      <c r="AE27" s="2"/>
      <c r="AF27" s="2"/>
      <c r="AG27" s="2"/>
      <c r="AH27" s="2"/>
      <c r="AI27" s="2"/>
    </row>
    <row r="28" spans="1:35" s="78" customFormat="1" ht="22.5">
      <c r="A28" s="81">
        <f t="shared" si="2"/>
        <v>27</v>
      </c>
      <c r="B28" s="6" t="str">
        <f t="shared" si="0"/>
        <v>UBL000027</v>
      </c>
      <c r="C28" s="6" t="s">
        <v>996</v>
      </c>
      <c r="D28" s="36" t="str">
        <f t="shared" si="1"/>
        <v>DepartmentName</v>
      </c>
      <c r="E28" s="36" t="str">
        <f t="shared" si="3"/>
        <v>Address. Department. Name</v>
      </c>
      <c r="F28" s="6" t="s">
        <v>958</v>
      </c>
      <c r="G28" s="6"/>
      <c r="H28" s="48" t="s">
        <v>996</v>
      </c>
      <c r="I28" s="48" t="s">
        <v>296</v>
      </c>
      <c r="J28" s="48" t="s">
        <v>406</v>
      </c>
      <c r="K28" s="48"/>
      <c r="L28" s="48" t="s">
        <v>721</v>
      </c>
      <c r="M28" s="6" t="s">
        <v>94</v>
      </c>
      <c r="N28" s="46" t="s">
        <v>997</v>
      </c>
      <c r="O28" s="46"/>
      <c r="P28" s="7"/>
      <c r="Q28" s="32"/>
      <c r="R28" s="6"/>
      <c r="S28" s="6"/>
      <c r="T28" s="6"/>
      <c r="U28" s="6"/>
      <c r="V28" s="6"/>
      <c r="W28" s="6"/>
      <c r="X28" s="6"/>
      <c r="Y28" s="6"/>
      <c r="Z28" s="6"/>
      <c r="AA28" s="2"/>
      <c r="AB28" s="2"/>
      <c r="AC28" s="2"/>
      <c r="AD28" s="2"/>
      <c r="AE28" s="2"/>
      <c r="AF28" s="2"/>
      <c r="AG28" s="2"/>
      <c r="AH28" s="2"/>
      <c r="AI28" s="2"/>
    </row>
    <row r="29" spans="1:35" s="78" customFormat="1" ht="90">
      <c r="A29" s="81">
        <f t="shared" si="2"/>
        <v>28</v>
      </c>
      <c r="B29" s="6" t="str">
        <f t="shared" si="0"/>
        <v>UBL000028</v>
      </c>
      <c r="C29" s="6" t="s">
        <v>998</v>
      </c>
      <c r="D29" s="36" t="str">
        <f t="shared" si="1"/>
        <v>PostalZoneId</v>
      </c>
      <c r="E29" s="36" t="str">
        <f t="shared" si="3"/>
        <v>Address. Postal Zone. Identifier</v>
      </c>
      <c r="F29" s="6" t="s">
        <v>958</v>
      </c>
      <c r="G29" s="6"/>
      <c r="H29" s="48" t="s">
        <v>623</v>
      </c>
      <c r="I29" s="48" t="s">
        <v>699</v>
      </c>
      <c r="J29" s="48" t="s">
        <v>699</v>
      </c>
      <c r="K29" s="48"/>
      <c r="L29" s="48" t="s">
        <v>721</v>
      </c>
      <c r="M29" s="6" t="s">
        <v>94</v>
      </c>
      <c r="N29" s="46" t="s">
        <v>93</v>
      </c>
      <c r="O29" s="46"/>
      <c r="P29" s="7" t="s">
        <v>96</v>
      </c>
      <c r="Q29" s="32" t="s">
        <v>97</v>
      </c>
      <c r="R29" s="6"/>
      <c r="S29" s="6"/>
      <c r="T29" s="6"/>
      <c r="U29" s="6"/>
      <c r="V29" s="6"/>
      <c r="W29" s="6"/>
      <c r="X29" s="6"/>
      <c r="Y29" s="6"/>
      <c r="Z29" s="6"/>
      <c r="AA29" s="2"/>
      <c r="AB29" s="2"/>
      <c r="AC29" s="2"/>
      <c r="AD29" s="2"/>
      <c r="AE29" s="2"/>
      <c r="AF29" s="2"/>
      <c r="AG29" s="2"/>
      <c r="AH29" s="2"/>
      <c r="AI29" s="2"/>
    </row>
    <row r="30" spans="1:35" s="78" customFormat="1" ht="45">
      <c r="A30" s="81">
        <f t="shared" si="2"/>
        <v>29</v>
      </c>
      <c r="B30" s="6" t="str">
        <f t="shared" si="0"/>
        <v>UBL000029</v>
      </c>
      <c r="C30" s="6" t="s">
        <v>98</v>
      </c>
      <c r="D30" s="36" t="str">
        <f t="shared" si="1"/>
        <v>CountrySub-entityName</v>
      </c>
      <c r="E30" s="36" t="str">
        <f t="shared" si="3"/>
        <v>Address. Country Sub-entity. Name</v>
      </c>
      <c r="F30" s="6" t="s">
        <v>958</v>
      </c>
      <c r="H30" s="48" t="s">
        <v>910</v>
      </c>
      <c r="I30" s="48" t="s">
        <v>296</v>
      </c>
      <c r="J30" s="48" t="s">
        <v>406</v>
      </c>
      <c r="K30" s="48"/>
      <c r="L30" s="48" t="s">
        <v>721</v>
      </c>
      <c r="M30" s="6" t="s">
        <v>94</v>
      </c>
      <c r="N30" s="46" t="s">
        <v>99</v>
      </c>
      <c r="O30" s="46"/>
      <c r="P30" s="7"/>
      <c r="Q30" s="32" t="s">
        <v>100</v>
      </c>
      <c r="R30" s="6"/>
      <c r="S30" s="6"/>
      <c r="T30" s="6"/>
      <c r="U30" s="6"/>
      <c r="V30" s="6"/>
      <c r="W30" s="6"/>
      <c r="X30" s="6"/>
      <c r="Y30" s="6"/>
      <c r="Z30" s="6"/>
      <c r="AA30" s="2"/>
      <c r="AB30" s="2"/>
      <c r="AC30" s="2"/>
      <c r="AD30" s="2"/>
      <c r="AE30" s="2"/>
      <c r="AF30" s="2"/>
      <c r="AG30" s="2"/>
      <c r="AH30" s="2"/>
      <c r="AI30" s="2"/>
    </row>
    <row r="31" spans="1:35" s="78" customFormat="1" ht="56.25">
      <c r="A31" s="81">
        <f>A35+1</f>
        <v>33</v>
      </c>
      <c r="B31" s="6" t="str">
        <f>CONCATENATE("UBL",TEXT(A31,"000000"))</f>
        <v>UBL000033</v>
      </c>
      <c r="C31" s="6"/>
      <c r="D31" s="36" t="str">
        <f>IF(OR(H31=I31,AND(H31="Identification",I31="Identifier")),IF(OR(I31="Text",I31="Details"),CONCATENATE(G31,SUBSTITUTE(H31," ","",1)),CONCATENATE(G31,SUBSTITUTE(I31," ","",1))),IF(OR(I31="Text",I31="Details"),CONCATENATE(G31,SUBSTITUTE(H31," ","",1)),CONCATENATE(G31,SUBSTITUTE(H31," ","",1),IF(AND(I31="Identifier",H31&lt;&gt;" "),"Id",SUBSTITUTE(I31," ","",1)))))</f>
        <v>CountrySub-entityCode</v>
      </c>
      <c r="E31" s="36" t="str">
        <f>IF(OR(H31=I31),IF(G31="",CONCATENATE(F31,". ",H31),CONCATENATE(F31,". ",G31,". ",H31)),IF(G31="",CONCATENATE(F31,". ",H31,". ",I31),CONCATENATE(F31,". ",G31," ",H31,". ",I31)))</f>
        <v>Address. Country Sub-entity. Code</v>
      </c>
      <c r="F31" s="6" t="s">
        <v>958</v>
      </c>
      <c r="G31" s="48"/>
      <c r="H31" s="48" t="s">
        <v>910</v>
      </c>
      <c r="I31" s="48" t="s">
        <v>338</v>
      </c>
      <c r="J31" s="48" t="s">
        <v>338</v>
      </c>
      <c r="K31" s="48"/>
      <c r="L31" s="48" t="s">
        <v>721</v>
      </c>
      <c r="M31" s="6" t="s">
        <v>94</v>
      </c>
      <c r="N31" s="46" t="s">
        <v>911</v>
      </c>
      <c r="O31" s="46" t="s">
        <v>912</v>
      </c>
      <c r="P31" s="7" t="s">
        <v>116</v>
      </c>
      <c r="Q31" s="32" t="s">
        <v>117</v>
      </c>
      <c r="R31" s="6"/>
      <c r="S31" s="6"/>
      <c r="T31" s="6"/>
      <c r="U31" s="6"/>
      <c r="V31" s="6"/>
      <c r="W31" s="6"/>
      <c r="X31" s="6"/>
      <c r="Y31" s="6"/>
      <c r="Z31" s="6"/>
      <c r="AA31" s="2"/>
      <c r="AB31" s="2"/>
      <c r="AC31" s="2"/>
      <c r="AD31" s="2"/>
      <c r="AE31" s="2"/>
      <c r="AF31" s="2"/>
      <c r="AG31" s="2"/>
      <c r="AH31" s="2"/>
      <c r="AI31" s="2"/>
    </row>
    <row r="32" spans="1:35" s="78" customFormat="1" ht="12.75">
      <c r="A32" s="81">
        <f>A36+1</f>
        <v>34</v>
      </c>
      <c r="B32" s="6" t="str">
        <f>CONCATENATE("UBL",TEXT(A32,"000000"))</f>
        <v>UBL000034</v>
      </c>
      <c r="C32" s="6" t="s">
        <v>115</v>
      </c>
      <c r="D32" s="36" t="str">
        <f>IF(OR(H32=I32,AND(H32="Identification",I32="Identifier")),IF(OR(I32="Text",I32="Details"),CONCATENATE(G32,SUBSTITUTE(H32," ","",1)),CONCATENATE(G32,SUBSTITUTE(I32," ","",1))),IF(OR(I32="Text",I32="Details"),CONCATENATE(G32,SUBSTITUTE(H32," ","",1)),CONCATENATE(G32,SUBSTITUTE(H32," ","",1),IF(AND(I32="Identifier",H32&lt;&gt;" "),"Id",SUBSTITUTE(I32," ","",1)))))</f>
        <v>RegionName</v>
      </c>
      <c r="E32" s="36" t="str">
        <f>IF(OR(H32=I32),IF(G32="",CONCATENATE(F32,". ",H32),CONCATENATE(F32,". ",G32,". ",H32)),IF(G32="",CONCATENATE(F32,". ",H32,". ",I32),CONCATENATE(F32,". ",G32," ",H32,". ",I32)))</f>
        <v>Address. Region. Name</v>
      </c>
      <c r="F32" s="6" t="s">
        <v>958</v>
      </c>
      <c r="G32" s="48"/>
      <c r="H32" s="6" t="s">
        <v>835</v>
      </c>
      <c r="I32" s="48" t="s">
        <v>296</v>
      </c>
      <c r="J32" s="48" t="s">
        <v>406</v>
      </c>
      <c r="K32" s="48"/>
      <c r="L32" s="48" t="s">
        <v>721</v>
      </c>
      <c r="M32" s="6" t="s">
        <v>94</v>
      </c>
      <c r="N32" s="46" t="s">
        <v>834</v>
      </c>
      <c r="O32" s="46"/>
      <c r="P32" s="7"/>
      <c r="Q32" s="32" t="s">
        <v>117</v>
      </c>
      <c r="R32" s="6"/>
      <c r="S32" s="6"/>
      <c r="T32" s="6"/>
      <c r="U32" s="6"/>
      <c r="V32" s="6"/>
      <c r="W32" s="6"/>
      <c r="X32" s="6"/>
      <c r="Y32" s="6"/>
      <c r="Z32" s="6"/>
      <c r="AA32" s="2"/>
      <c r="AB32" s="2"/>
      <c r="AC32" s="2"/>
      <c r="AD32" s="2"/>
      <c r="AE32" s="2"/>
      <c r="AF32" s="2"/>
      <c r="AG32" s="2"/>
      <c r="AH32" s="2"/>
      <c r="AI32" s="2"/>
    </row>
    <row r="33" spans="1:35" s="78" customFormat="1" ht="22.5">
      <c r="A33" s="81">
        <f>A30+1</f>
        <v>30</v>
      </c>
      <c r="B33" s="6" t="str">
        <f t="shared" si="0"/>
        <v>UBL000030</v>
      </c>
      <c r="C33" s="6" t="s">
        <v>101</v>
      </c>
      <c r="D33" s="36" t="str">
        <f t="shared" si="1"/>
        <v>DistrictName</v>
      </c>
      <c r="E33" s="36" t="str">
        <f t="shared" si="3"/>
        <v>Address. District. Name</v>
      </c>
      <c r="F33" s="6" t="s">
        <v>958</v>
      </c>
      <c r="G33" s="6"/>
      <c r="H33" s="48" t="s">
        <v>102</v>
      </c>
      <c r="I33" s="48" t="s">
        <v>296</v>
      </c>
      <c r="J33" s="48" t="s">
        <v>406</v>
      </c>
      <c r="K33" s="48"/>
      <c r="L33" s="48" t="s">
        <v>721</v>
      </c>
      <c r="M33" s="6" t="s">
        <v>94</v>
      </c>
      <c r="N33" s="46" t="s">
        <v>103</v>
      </c>
      <c r="O33" s="46"/>
      <c r="P33" s="7"/>
      <c r="Q33" s="32" t="s">
        <v>104</v>
      </c>
      <c r="R33" s="6"/>
      <c r="S33" s="6"/>
      <c r="T33" s="6"/>
      <c r="U33" s="6"/>
      <c r="V33" s="6"/>
      <c r="W33" s="6"/>
      <c r="X33" s="6"/>
      <c r="Y33" s="6"/>
      <c r="Z33" s="6"/>
      <c r="AA33" s="2"/>
      <c r="AB33" s="2"/>
      <c r="AC33" s="2"/>
      <c r="AD33" s="2"/>
      <c r="AE33" s="2"/>
      <c r="AF33" s="2"/>
      <c r="AG33" s="2"/>
      <c r="AH33" s="2"/>
      <c r="AI33" s="2"/>
    </row>
    <row r="34" spans="1:35" s="78" customFormat="1" ht="22.5">
      <c r="A34" s="81">
        <f t="shared" si="2"/>
        <v>31</v>
      </c>
      <c r="B34" s="6" t="str">
        <f t="shared" si="0"/>
        <v>UBL000031</v>
      </c>
      <c r="C34" s="6" t="s">
        <v>105</v>
      </c>
      <c r="D34" s="36" t="str">
        <f t="shared" si="1"/>
        <v>FloorId</v>
      </c>
      <c r="E34" s="36" t="str">
        <f t="shared" si="3"/>
        <v>Address. Floor. Identifier</v>
      </c>
      <c r="F34" s="6" t="s">
        <v>958</v>
      </c>
      <c r="G34" s="6"/>
      <c r="H34" s="48" t="s">
        <v>105</v>
      </c>
      <c r="I34" s="48" t="s">
        <v>699</v>
      </c>
      <c r="J34" s="48" t="s">
        <v>699</v>
      </c>
      <c r="K34" s="48"/>
      <c r="L34" s="48" t="s">
        <v>721</v>
      </c>
      <c r="M34" s="6" t="s">
        <v>94</v>
      </c>
      <c r="N34" s="46" t="s">
        <v>106</v>
      </c>
      <c r="O34" s="46"/>
      <c r="P34" s="7"/>
      <c r="Q34" s="32"/>
      <c r="R34" s="6"/>
      <c r="S34" s="6"/>
      <c r="T34" s="6"/>
      <c r="U34" s="6"/>
      <c r="V34" s="6"/>
      <c r="W34" s="6"/>
      <c r="X34" s="6"/>
      <c r="Y34" s="6"/>
      <c r="Z34" s="6"/>
      <c r="AA34" s="2"/>
      <c r="AB34" s="2"/>
      <c r="AC34" s="2"/>
      <c r="AD34" s="2"/>
      <c r="AE34" s="2"/>
      <c r="AF34" s="2"/>
      <c r="AG34" s="2"/>
      <c r="AH34" s="2"/>
      <c r="AI34" s="2"/>
    </row>
    <row r="35" spans="1:35" s="78" customFormat="1" ht="45">
      <c r="A35" s="81">
        <f t="shared" si="2"/>
        <v>32</v>
      </c>
      <c r="B35" s="6" t="str">
        <f t="shared" si="0"/>
        <v>UBL000032</v>
      </c>
      <c r="C35" s="6" t="s">
        <v>107</v>
      </c>
      <c r="D35" s="36" t="str">
        <f t="shared" si="1"/>
        <v>CityName</v>
      </c>
      <c r="E35" s="36" t="str">
        <f t="shared" si="3"/>
        <v>Address. City. Name</v>
      </c>
      <c r="F35" s="6" t="s">
        <v>958</v>
      </c>
      <c r="G35" s="6"/>
      <c r="H35" s="48" t="s">
        <v>107</v>
      </c>
      <c r="I35" s="48" t="s">
        <v>296</v>
      </c>
      <c r="J35" s="48" t="s">
        <v>406</v>
      </c>
      <c r="K35" s="48"/>
      <c r="L35" s="48" t="s">
        <v>721</v>
      </c>
      <c r="M35" s="6" t="s">
        <v>94</v>
      </c>
      <c r="N35" s="46" t="s">
        <v>108</v>
      </c>
      <c r="O35" s="46"/>
      <c r="P35" s="7" t="s">
        <v>109</v>
      </c>
      <c r="Q35" s="32" t="s">
        <v>110</v>
      </c>
      <c r="R35" s="6"/>
      <c r="S35" s="6"/>
      <c r="T35" s="6"/>
      <c r="U35" s="6"/>
      <c r="V35" s="6"/>
      <c r="W35" s="6"/>
      <c r="X35" s="6"/>
      <c r="Y35" s="6"/>
      <c r="Z35" s="6"/>
      <c r="AA35" s="2"/>
      <c r="AB35" s="2"/>
      <c r="AC35" s="2"/>
      <c r="AD35" s="2"/>
      <c r="AE35" s="2"/>
      <c r="AF35" s="2"/>
      <c r="AG35" s="2"/>
      <c r="AH35" s="2"/>
      <c r="AI35" s="2"/>
    </row>
    <row r="36" spans="1:35" s="78" customFormat="1" ht="45">
      <c r="A36" s="81">
        <f t="shared" si="2"/>
        <v>33</v>
      </c>
      <c r="B36" s="6" t="str">
        <f t="shared" si="0"/>
        <v>UBL000033</v>
      </c>
      <c r="C36" s="6" t="s">
        <v>111</v>
      </c>
      <c r="D36" s="36" t="str">
        <f t="shared" si="1"/>
        <v>CategoryId</v>
      </c>
      <c r="E36" s="36" t="str">
        <f t="shared" si="3"/>
        <v>Address. Category. Identifier</v>
      </c>
      <c r="F36" s="6" t="s">
        <v>958</v>
      </c>
      <c r="G36" s="6"/>
      <c r="H36" s="48" t="s">
        <v>1094</v>
      </c>
      <c r="I36" s="48" t="s">
        <v>699</v>
      </c>
      <c r="J36" s="48" t="s">
        <v>699</v>
      </c>
      <c r="K36" s="48"/>
      <c r="L36" s="48" t="s">
        <v>721</v>
      </c>
      <c r="M36" s="6" t="s">
        <v>94</v>
      </c>
      <c r="N36" s="46" t="s">
        <v>112</v>
      </c>
      <c r="O36" s="46" t="s">
        <v>113</v>
      </c>
      <c r="P36" s="7"/>
      <c r="Q36" s="32" t="s">
        <v>114</v>
      </c>
      <c r="R36" s="6"/>
      <c r="S36" s="6"/>
      <c r="T36" s="6"/>
      <c r="U36" s="6"/>
      <c r="V36" s="6"/>
      <c r="W36" s="6"/>
      <c r="X36" s="6"/>
      <c r="Y36" s="6"/>
      <c r="Z36" s="6"/>
      <c r="AA36" s="2"/>
      <c r="AB36" s="2"/>
      <c r="AC36" s="2"/>
      <c r="AD36" s="2"/>
      <c r="AE36" s="2"/>
      <c r="AF36" s="2"/>
      <c r="AG36" s="2"/>
      <c r="AH36" s="2"/>
      <c r="AI36" s="2"/>
    </row>
    <row r="37" spans="1:35" s="78" customFormat="1" ht="33.75">
      <c r="A37" s="81">
        <f>A32+1</f>
        <v>35</v>
      </c>
      <c r="B37" s="6" t="str">
        <f t="shared" si="0"/>
        <v>UBL000035</v>
      </c>
      <c r="C37" s="6" t="s">
        <v>118</v>
      </c>
      <c r="D37" s="36" t="str">
        <f t="shared" si="1"/>
        <v>CountryIdentificationCode</v>
      </c>
      <c r="E37" s="36" t="str">
        <f>IF(OR(H37=I37),IF(G37="",CONCATENATE(F37,". ",H37),CONCATENATE(F37,". ",G37,". ",H37)),IF(G37="",CONCATENATE(F37,". ",H37,". ",I37),CONCATENATE(F37,". ",G37," ",H37,". ",I37)))</f>
        <v>Address. Country Identification. Code</v>
      </c>
      <c r="F37" s="6" t="s">
        <v>958</v>
      </c>
      <c r="G37" s="48" t="s">
        <v>119</v>
      </c>
      <c r="H37" s="6" t="s">
        <v>339</v>
      </c>
      <c r="I37" s="48" t="s">
        <v>338</v>
      </c>
      <c r="J37" s="48" t="s">
        <v>338</v>
      </c>
      <c r="K37" s="48"/>
      <c r="L37" s="48" t="s">
        <v>721</v>
      </c>
      <c r="M37" s="6" t="s">
        <v>94</v>
      </c>
      <c r="N37" s="46" t="s">
        <v>192</v>
      </c>
      <c r="O37" s="46" t="s">
        <v>193</v>
      </c>
      <c r="P37" s="7" t="s">
        <v>194</v>
      </c>
      <c r="Q37" s="32" t="s">
        <v>195</v>
      </c>
      <c r="R37" s="6"/>
      <c r="S37" s="6"/>
      <c r="T37" s="6"/>
      <c r="U37" s="6"/>
      <c r="V37" s="6"/>
      <c r="W37" s="6"/>
      <c r="X37" s="6"/>
      <c r="Y37" s="6"/>
      <c r="Z37" s="6"/>
      <c r="AA37" s="2"/>
      <c r="AB37" s="2"/>
      <c r="AC37" s="2"/>
      <c r="AD37" s="2"/>
      <c r="AE37" s="2"/>
      <c r="AF37" s="2"/>
      <c r="AG37" s="2"/>
      <c r="AH37" s="2"/>
      <c r="AI37" s="2"/>
    </row>
    <row r="38" spans="1:35" s="78" customFormat="1" ht="33.75">
      <c r="A38" s="81">
        <f t="shared" si="2"/>
        <v>36</v>
      </c>
      <c r="B38" s="6" t="str">
        <f t="shared" si="0"/>
        <v>UBL000036</v>
      </c>
      <c r="C38" s="6" t="s">
        <v>196</v>
      </c>
      <c r="D38" s="36" t="str">
        <f t="shared" si="1"/>
        <v>TimeZone OffsetMeasure</v>
      </c>
      <c r="E38" s="36" t="str">
        <f t="shared" si="3"/>
        <v>Address. Time Zone Offset. Measure</v>
      </c>
      <c r="F38" s="6" t="s">
        <v>958</v>
      </c>
      <c r="G38" s="6"/>
      <c r="H38" s="48" t="s">
        <v>554</v>
      </c>
      <c r="I38" s="48" t="s">
        <v>705</v>
      </c>
      <c r="J38" s="48" t="s">
        <v>705</v>
      </c>
      <c r="K38" s="48"/>
      <c r="L38" s="48" t="s">
        <v>721</v>
      </c>
      <c r="M38" s="6" t="s">
        <v>94</v>
      </c>
      <c r="N38" s="46" t="s">
        <v>197</v>
      </c>
      <c r="O38" s="46"/>
      <c r="P38" s="7" t="s">
        <v>198</v>
      </c>
      <c r="Q38" s="32"/>
      <c r="R38" s="6"/>
      <c r="S38" s="6"/>
      <c r="T38" s="6"/>
      <c r="U38" s="6"/>
      <c r="V38" s="6"/>
      <c r="W38" s="6"/>
      <c r="X38" s="6"/>
      <c r="Y38" s="6"/>
      <c r="Z38" s="6"/>
      <c r="AA38" s="2"/>
      <c r="AB38" s="2"/>
      <c r="AC38" s="2"/>
      <c r="AD38" s="2"/>
      <c r="AE38" s="2"/>
      <c r="AF38" s="2"/>
      <c r="AG38" s="2"/>
      <c r="AH38" s="2"/>
      <c r="AI38" s="2"/>
    </row>
    <row r="39" spans="1:35" s="77" customFormat="1" ht="33.75">
      <c r="A39" s="80">
        <f t="shared" si="2"/>
        <v>37</v>
      </c>
      <c r="B39" s="70" t="str">
        <f t="shared" si="0"/>
        <v>UBL000037</v>
      </c>
      <c r="C39" s="70"/>
      <c r="D39" s="70" t="s">
        <v>941</v>
      </c>
      <c r="E39" s="70" t="str">
        <f>CONCATENATE(F39,". ",I39)</f>
        <v>Contact. Details</v>
      </c>
      <c r="F39" s="70" t="str">
        <f>D39</f>
        <v>Contact</v>
      </c>
      <c r="G39" s="70"/>
      <c r="H39" s="70"/>
      <c r="I39" s="70" t="s">
        <v>340</v>
      </c>
      <c r="J39" s="70" t="str">
        <f>D39</f>
        <v>Contact</v>
      </c>
      <c r="K39" s="70"/>
      <c r="L39" s="70"/>
      <c r="M39" s="70"/>
      <c r="N39" s="70" t="s">
        <v>199</v>
      </c>
      <c r="O39" s="70"/>
      <c r="P39" s="71"/>
      <c r="Q39" s="98"/>
      <c r="AA39" s="70"/>
      <c r="AB39" s="70"/>
      <c r="AC39" s="70"/>
      <c r="AD39" s="70"/>
      <c r="AE39" s="70"/>
      <c r="AF39" s="70"/>
      <c r="AG39" s="70"/>
      <c r="AH39" s="70"/>
      <c r="AI39" s="70"/>
    </row>
    <row r="40" spans="1:35" s="78" customFormat="1" ht="22.5">
      <c r="A40" s="81">
        <f t="shared" si="2"/>
        <v>38</v>
      </c>
      <c r="B40" s="6" t="str">
        <f t="shared" si="0"/>
        <v>UBL000038</v>
      </c>
      <c r="C40" s="6" t="s">
        <v>200</v>
      </c>
      <c r="D40" s="36" t="str">
        <f t="shared" si="1"/>
        <v>Name</v>
      </c>
      <c r="E40" s="36" t="str">
        <f t="shared" si="3"/>
        <v>Contact. Name</v>
      </c>
      <c r="F40" s="2" t="s">
        <v>941</v>
      </c>
      <c r="G40" s="6"/>
      <c r="H40" s="48" t="s">
        <v>296</v>
      </c>
      <c r="I40" s="48" t="s">
        <v>296</v>
      </c>
      <c r="J40" s="48" t="s">
        <v>406</v>
      </c>
      <c r="K40" s="48"/>
      <c r="L40" s="48" t="s">
        <v>719</v>
      </c>
      <c r="M40" s="6" t="s">
        <v>94</v>
      </c>
      <c r="N40" s="46" t="s">
        <v>201</v>
      </c>
      <c r="O40" s="46"/>
      <c r="P40" s="7"/>
      <c r="Q40" s="32"/>
      <c r="R40" s="6"/>
      <c r="S40" s="6"/>
      <c r="T40" s="6"/>
      <c r="U40" s="6"/>
      <c r="V40" s="6"/>
      <c r="W40" s="6"/>
      <c r="X40" s="6"/>
      <c r="Y40" s="6"/>
      <c r="Z40" s="6"/>
      <c r="AA40" s="2"/>
      <c r="AB40" s="2"/>
      <c r="AC40" s="2"/>
      <c r="AD40" s="2"/>
      <c r="AE40" s="2"/>
      <c r="AF40" s="2"/>
      <c r="AG40" s="2"/>
      <c r="AH40" s="2"/>
      <c r="AI40" s="2"/>
    </row>
    <row r="41" spans="1:26" ht="22.5">
      <c r="A41" s="81">
        <f t="shared" si="2"/>
        <v>39</v>
      </c>
      <c r="B41" s="6" t="str">
        <f t="shared" si="0"/>
        <v>UBL000039</v>
      </c>
      <c r="C41" s="2" t="s">
        <v>202</v>
      </c>
      <c r="D41" s="36" t="str">
        <f t="shared" si="1"/>
        <v>Identifier</v>
      </c>
      <c r="E41" s="36" t="str">
        <f t="shared" si="3"/>
        <v>Contact. Identifier</v>
      </c>
      <c r="F41" s="2" t="s">
        <v>941</v>
      </c>
      <c r="G41" s="2"/>
      <c r="H41" s="49" t="s">
        <v>699</v>
      </c>
      <c r="I41" s="49" t="s">
        <v>699</v>
      </c>
      <c r="J41" s="49" t="s">
        <v>699</v>
      </c>
      <c r="K41" s="49"/>
      <c r="L41" s="49" t="s">
        <v>721</v>
      </c>
      <c r="M41" s="2" t="s">
        <v>94</v>
      </c>
      <c r="N41" s="47" t="s">
        <v>203</v>
      </c>
      <c r="O41" s="47"/>
      <c r="P41" s="5"/>
      <c r="Q41" s="31"/>
      <c r="R41" s="2"/>
      <c r="S41" s="2"/>
      <c r="T41" s="2"/>
      <c r="U41" s="2"/>
      <c r="V41" s="2"/>
      <c r="W41" s="2"/>
      <c r="X41" s="2"/>
      <c r="Y41" s="2"/>
      <c r="Z41" s="2"/>
    </row>
    <row r="42" spans="1:26" ht="33.75">
      <c r="A42" s="81">
        <f t="shared" si="2"/>
        <v>40</v>
      </c>
      <c r="B42" s="6" t="str">
        <f t="shared" si="0"/>
        <v>UBL000040</v>
      </c>
      <c r="C42" s="6" t="s">
        <v>204</v>
      </c>
      <c r="D42" s="36" t="str">
        <f t="shared" si="1"/>
        <v>Communication</v>
      </c>
      <c r="E42" s="36" t="str">
        <f t="shared" si="3"/>
        <v>Contact. Communication. Details</v>
      </c>
      <c r="F42" s="6" t="s">
        <v>941</v>
      </c>
      <c r="G42" s="6"/>
      <c r="H42" s="48" t="s">
        <v>1068</v>
      </c>
      <c r="I42" s="48" t="s">
        <v>340</v>
      </c>
      <c r="J42" s="48" t="s">
        <v>1068</v>
      </c>
      <c r="K42" s="48"/>
      <c r="L42" s="48" t="s">
        <v>720</v>
      </c>
      <c r="M42" s="6" t="s">
        <v>914</v>
      </c>
      <c r="N42" s="46" t="s">
        <v>205</v>
      </c>
      <c r="O42" s="46"/>
      <c r="P42" s="48"/>
      <c r="Q42" s="46" t="s">
        <v>206</v>
      </c>
      <c r="R42" s="6"/>
      <c r="S42" s="6"/>
      <c r="T42" s="6"/>
      <c r="U42" s="6"/>
      <c r="V42" s="6"/>
      <c r="W42" s="6"/>
      <c r="X42" s="6"/>
      <c r="Y42" s="6"/>
      <c r="Z42" s="6"/>
    </row>
    <row r="43" spans="1:35" s="77" customFormat="1" ht="56.25">
      <c r="A43" s="80">
        <f t="shared" si="2"/>
        <v>41</v>
      </c>
      <c r="B43" s="70" t="str">
        <f t="shared" si="0"/>
        <v>UBL000041</v>
      </c>
      <c r="C43" s="70"/>
      <c r="D43" s="70" t="s">
        <v>1068</v>
      </c>
      <c r="E43" s="70" t="str">
        <f>CONCATENATE(F43,". ",I43)</f>
        <v>Communication. Details</v>
      </c>
      <c r="F43" s="70" t="str">
        <f>D43</f>
        <v>Communication</v>
      </c>
      <c r="G43" s="70"/>
      <c r="H43" s="70"/>
      <c r="I43" s="70" t="s">
        <v>340</v>
      </c>
      <c r="J43" s="70" t="str">
        <f>D43</f>
        <v>Communication</v>
      </c>
      <c r="K43" s="70"/>
      <c r="L43" s="70"/>
      <c r="M43" s="70"/>
      <c r="N43" s="70" t="s">
        <v>217</v>
      </c>
      <c r="O43" s="70"/>
      <c r="P43" s="71"/>
      <c r="Q43" s="98" t="s">
        <v>206</v>
      </c>
      <c r="AA43" s="70"/>
      <c r="AB43" s="70"/>
      <c r="AC43" s="70"/>
      <c r="AD43" s="70"/>
      <c r="AE43" s="70"/>
      <c r="AF43" s="70"/>
      <c r="AG43" s="70"/>
      <c r="AH43" s="70"/>
      <c r="AI43" s="70"/>
    </row>
    <row r="44" spans="1:35" ht="45">
      <c r="A44" s="81">
        <f t="shared" si="2"/>
        <v>42</v>
      </c>
      <c r="B44" s="6" t="str">
        <f t="shared" si="0"/>
        <v>UBL000042</v>
      </c>
      <c r="C44" s="2" t="s">
        <v>218</v>
      </c>
      <c r="D44" s="36" t="str">
        <f t="shared" si="1"/>
        <v>Value</v>
      </c>
      <c r="E44" s="36" t="str">
        <f t="shared" si="3"/>
        <v>Communication. Value. Text</v>
      </c>
      <c r="F44" s="48" t="s">
        <v>1068</v>
      </c>
      <c r="G44" s="2"/>
      <c r="H44" s="49" t="s">
        <v>404</v>
      </c>
      <c r="I44" s="49" t="s">
        <v>406</v>
      </c>
      <c r="J44" s="49" t="s">
        <v>406</v>
      </c>
      <c r="K44" s="49"/>
      <c r="L44" s="49" t="s">
        <v>719</v>
      </c>
      <c r="M44" s="2" t="s">
        <v>94</v>
      </c>
      <c r="N44" s="47" t="s">
        <v>219</v>
      </c>
      <c r="O44" s="47"/>
      <c r="P44" s="5" t="s">
        <v>220</v>
      </c>
      <c r="Q44" s="31" t="s">
        <v>221</v>
      </c>
      <c r="R44" s="2"/>
      <c r="S44" s="2"/>
      <c r="T44" s="2"/>
      <c r="U44" s="2"/>
      <c r="V44" s="2"/>
      <c r="W44" s="2"/>
      <c r="X44" s="2"/>
      <c r="Y44" s="2"/>
      <c r="Z44" s="2"/>
      <c r="AA44"/>
      <c r="AB44"/>
      <c r="AC44"/>
      <c r="AD44"/>
      <c r="AE44"/>
      <c r="AF44"/>
      <c r="AG44"/>
      <c r="AH44"/>
      <c r="AI44"/>
    </row>
    <row r="45" spans="1:35" ht="56.25">
      <c r="A45" s="81">
        <f t="shared" si="2"/>
        <v>43</v>
      </c>
      <c r="B45" s="6" t="str">
        <f t="shared" si="0"/>
        <v>UBL000043</v>
      </c>
      <c r="C45" s="2" t="s">
        <v>222</v>
      </c>
      <c r="D45" s="36" t="str">
        <f t="shared" si="1"/>
        <v>ChannelId</v>
      </c>
      <c r="E45" s="36" t="str">
        <f t="shared" si="3"/>
        <v>Communication. Channel. Identifier</v>
      </c>
      <c r="F45" s="48" t="s">
        <v>1068</v>
      </c>
      <c r="G45" s="2"/>
      <c r="H45" s="49" t="s">
        <v>1069</v>
      </c>
      <c r="I45" s="49" t="s">
        <v>699</v>
      </c>
      <c r="J45" s="49" t="s">
        <v>699</v>
      </c>
      <c r="K45" s="49"/>
      <c r="L45" s="49" t="s">
        <v>721</v>
      </c>
      <c r="M45" s="2" t="s">
        <v>94</v>
      </c>
      <c r="N45" s="47" t="s">
        <v>223</v>
      </c>
      <c r="O45" s="47" t="s">
        <v>224</v>
      </c>
      <c r="P45" s="5" t="s">
        <v>225</v>
      </c>
      <c r="Q45" s="31" t="s">
        <v>226</v>
      </c>
      <c r="R45" s="2"/>
      <c r="S45" s="2"/>
      <c r="T45" s="2"/>
      <c r="U45" s="2"/>
      <c r="V45" s="2"/>
      <c r="W45" s="2"/>
      <c r="X45" s="2"/>
      <c r="Y45" s="2"/>
      <c r="Z45" s="2"/>
      <c r="AA45"/>
      <c r="AB45"/>
      <c r="AC45"/>
      <c r="AD45"/>
      <c r="AE45"/>
      <c r="AF45"/>
      <c r="AG45"/>
      <c r="AH45"/>
      <c r="AI45"/>
    </row>
    <row r="46" spans="1:35" s="77" customFormat="1" ht="56.25">
      <c r="A46" s="80">
        <f t="shared" si="2"/>
        <v>44</v>
      </c>
      <c r="B46" s="70" t="str">
        <f t="shared" si="0"/>
        <v>UBL000044</v>
      </c>
      <c r="C46" s="70"/>
      <c r="D46" s="70" t="s">
        <v>974</v>
      </c>
      <c r="E46" s="70" t="str">
        <f>CONCATENATE(F46,". ",I46)</f>
        <v>Location. Details</v>
      </c>
      <c r="F46" s="70" t="str">
        <f>D46</f>
        <v>Location</v>
      </c>
      <c r="G46" s="70"/>
      <c r="H46" s="70"/>
      <c r="I46" s="70" t="s">
        <v>340</v>
      </c>
      <c r="J46" s="70" t="str">
        <f>D46</f>
        <v>Location</v>
      </c>
      <c r="K46" s="70"/>
      <c r="L46" s="70"/>
      <c r="M46" s="70"/>
      <c r="N46" s="70" t="s">
        <v>227</v>
      </c>
      <c r="O46" s="70"/>
      <c r="P46" s="71"/>
      <c r="Q46" s="98"/>
      <c r="AA46" s="70"/>
      <c r="AB46" s="70"/>
      <c r="AC46" s="70"/>
      <c r="AD46" s="70"/>
      <c r="AE46" s="70"/>
      <c r="AF46" s="70"/>
      <c r="AG46" s="70"/>
      <c r="AH46" s="70"/>
      <c r="AI46" s="70"/>
    </row>
    <row r="47" spans="1:16" ht="33.75">
      <c r="A47" s="81">
        <f t="shared" si="2"/>
        <v>45</v>
      </c>
      <c r="B47" s="6" t="str">
        <f t="shared" si="0"/>
        <v>UBL000045</v>
      </c>
      <c r="C47" s="6" t="s">
        <v>228</v>
      </c>
      <c r="D47" s="36" t="str">
        <f t="shared" si="1"/>
        <v>Identifier</v>
      </c>
      <c r="E47" s="36" t="str">
        <f t="shared" si="3"/>
        <v>Location. Identifier</v>
      </c>
      <c r="F47" s="6" t="s">
        <v>974</v>
      </c>
      <c r="G47" s="6"/>
      <c r="H47" s="6" t="s">
        <v>699</v>
      </c>
      <c r="I47" s="6" t="s">
        <v>699</v>
      </c>
      <c r="J47" s="6" t="s">
        <v>699</v>
      </c>
      <c r="K47" s="6"/>
      <c r="L47" s="48" t="s">
        <v>721</v>
      </c>
      <c r="M47" s="6" t="s">
        <v>94</v>
      </c>
      <c r="N47" s="46" t="s">
        <v>229</v>
      </c>
      <c r="O47" s="46"/>
      <c r="P47" s="48" t="s">
        <v>238</v>
      </c>
    </row>
    <row r="48" spans="1:26" ht="22.5">
      <c r="A48" s="81">
        <f t="shared" si="2"/>
        <v>46</v>
      </c>
      <c r="B48" s="6" t="str">
        <f t="shared" si="0"/>
        <v>UBL000046</v>
      </c>
      <c r="C48" s="6" t="s">
        <v>959</v>
      </c>
      <c r="D48" s="36" t="str">
        <f t="shared" si="1"/>
        <v>Name</v>
      </c>
      <c r="E48" s="36" t="str">
        <f t="shared" si="3"/>
        <v>Location. Name</v>
      </c>
      <c r="F48" s="6" t="s">
        <v>974</v>
      </c>
      <c r="G48" s="6"/>
      <c r="H48" s="48" t="s">
        <v>296</v>
      </c>
      <c r="I48" s="48" t="s">
        <v>296</v>
      </c>
      <c r="J48" s="49" t="s">
        <v>406</v>
      </c>
      <c r="K48" s="49"/>
      <c r="L48" s="48" t="s">
        <v>719</v>
      </c>
      <c r="M48" s="6" t="s">
        <v>94</v>
      </c>
      <c r="N48" s="45" t="s">
        <v>960</v>
      </c>
      <c r="O48" s="46"/>
      <c r="P48" s="48"/>
      <c r="Q48" s="46"/>
      <c r="R48" s="6"/>
      <c r="S48" s="6"/>
      <c r="T48" s="6"/>
      <c r="U48" s="6"/>
      <c r="V48" s="6"/>
      <c r="W48" s="6"/>
      <c r="X48" s="6"/>
      <c r="Y48" s="6"/>
      <c r="Z48" s="6"/>
    </row>
    <row r="49" spans="1:35" ht="22.5">
      <c r="A49" s="81">
        <f t="shared" si="2"/>
        <v>47</v>
      </c>
      <c r="B49" s="6" t="str">
        <f t="shared" si="0"/>
        <v>UBL000047</v>
      </c>
      <c r="C49" s="6" t="s">
        <v>961</v>
      </c>
      <c r="D49" s="36" t="str">
        <f t="shared" si="1"/>
        <v>AdditionalName</v>
      </c>
      <c r="E49" s="36" t="str">
        <f t="shared" si="3"/>
        <v>Location. Additional Name. Text</v>
      </c>
      <c r="F49" s="6" t="s">
        <v>974</v>
      </c>
      <c r="G49" s="6"/>
      <c r="H49" s="49" t="s">
        <v>527</v>
      </c>
      <c r="I49" s="49" t="s">
        <v>406</v>
      </c>
      <c r="J49" s="49" t="s">
        <v>406</v>
      </c>
      <c r="K49" s="49"/>
      <c r="L49" s="49" t="s">
        <v>720</v>
      </c>
      <c r="M49" s="2" t="s">
        <v>94</v>
      </c>
      <c r="N49" s="58" t="s">
        <v>962</v>
      </c>
      <c r="O49" s="46"/>
      <c r="P49" s="48"/>
      <c r="Q49" s="46"/>
      <c r="R49" s="6"/>
      <c r="S49" s="6"/>
      <c r="T49" s="6"/>
      <c r="U49" s="6"/>
      <c r="V49" s="6"/>
      <c r="W49" s="6"/>
      <c r="X49" s="6"/>
      <c r="Y49" s="6"/>
      <c r="Z49" s="6"/>
      <c r="AA49" s="6"/>
      <c r="AB49" s="6"/>
      <c r="AC49" s="6"/>
      <c r="AD49" s="6"/>
      <c r="AE49" s="6"/>
      <c r="AF49" s="6"/>
      <c r="AG49" s="6"/>
      <c r="AH49" s="6"/>
      <c r="AI49" s="6"/>
    </row>
    <row r="50" spans="1:35" ht="22.5">
      <c r="A50" s="81">
        <f t="shared" si="2"/>
        <v>48</v>
      </c>
      <c r="B50" s="6" t="str">
        <f t="shared" si="0"/>
        <v>UBL000048</v>
      </c>
      <c r="C50" s="6" t="s">
        <v>939</v>
      </c>
      <c r="D50" s="36" t="str">
        <f t="shared" si="1"/>
        <v>Address</v>
      </c>
      <c r="E50" s="36" t="str">
        <f t="shared" si="3"/>
        <v>Location. Address. Details</v>
      </c>
      <c r="F50" s="6" t="s">
        <v>974</v>
      </c>
      <c r="G50" s="6"/>
      <c r="H50" s="48" t="s">
        <v>958</v>
      </c>
      <c r="I50" s="48" t="s">
        <v>340</v>
      </c>
      <c r="J50" s="48" t="s">
        <v>958</v>
      </c>
      <c r="K50" s="48"/>
      <c r="L50" s="48" t="s">
        <v>721</v>
      </c>
      <c r="M50" s="6" t="s">
        <v>914</v>
      </c>
      <c r="N50" s="46"/>
      <c r="O50" s="46"/>
      <c r="P50" s="48"/>
      <c r="Q50" s="46"/>
      <c r="R50" s="6"/>
      <c r="S50" s="6"/>
      <c r="T50" s="6"/>
      <c r="U50" s="6"/>
      <c r="V50" s="6"/>
      <c r="W50" s="6"/>
      <c r="X50" s="6"/>
      <c r="Y50" s="6"/>
      <c r="Z50" s="6"/>
      <c r="AA50" s="6"/>
      <c r="AB50" s="6"/>
      <c r="AC50" s="6"/>
      <c r="AD50" s="6"/>
      <c r="AE50" s="6"/>
      <c r="AF50" s="6"/>
      <c r="AG50" s="6"/>
      <c r="AH50" s="6"/>
      <c r="AI50" s="6"/>
    </row>
    <row r="51" spans="1:35" ht="22.5">
      <c r="A51" s="81">
        <f t="shared" si="2"/>
        <v>49</v>
      </c>
      <c r="B51" s="6" t="str">
        <f t="shared" si="0"/>
        <v>UBL000049</v>
      </c>
      <c r="C51" s="6" t="s">
        <v>230</v>
      </c>
      <c r="D51" s="36" t="str">
        <f t="shared" si="1"/>
        <v>Coordinates</v>
      </c>
      <c r="E51" s="36" t="str">
        <f t="shared" si="3"/>
        <v>Location. Coordinates. Details</v>
      </c>
      <c r="F51" s="6" t="s">
        <v>974</v>
      </c>
      <c r="G51" s="6"/>
      <c r="H51" s="6" t="s">
        <v>231</v>
      </c>
      <c r="I51" s="48" t="s">
        <v>340</v>
      </c>
      <c r="J51" s="6" t="s">
        <v>231</v>
      </c>
      <c r="K51" s="6"/>
      <c r="L51" s="48" t="s">
        <v>721</v>
      </c>
      <c r="M51" s="6" t="s">
        <v>914</v>
      </c>
      <c r="N51" s="46" t="s">
        <v>232</v>
      </c>
      <c r="O51" s="46"/>
      <c r="AA51" s="6"/>
      <c r="AB51" s="6"/>
      <c r="AC51" s="6"/>
      <c r="AD51" s="6"/>
      <c r="AE51" s="6"/>
      <c r="AF51" s="6"/>
      <c r="AG51" s="6"/>
      <c r="AH51" s="6"/>
      <c r="AI51" s="6"/>
    </row>
    <row r="52" spans="1:35" s="77" customFormat="1" ht="22.5">
      <c r="A52" s="80">
        <f t="shared" si="2"/>
        <v>50</v>
      </c>
      <c r="B52" s="70" t="str">
        <f t="shared" si="0"/>
        <v>UBL000050</v>
      </c>
      <c r="C52" s="70"/>
      <c r="D52" s="70" t="s">
        <v>231</v>
      </c>
      <c r="E52" s="70" t="str">
        <f>CONCATENATE(F52,". ",I52)</f>
        <v>Coordinates. Details</v>
      </c>
      <c r="F52" s="70" t="str">
        <f>D52</f>
        <v>Coordinates</v>
      </c>
      <c r="G52" s="70"/>
      <c r="H52" s="70"/>
      <c r="I52" s="70" t="s">
        <v>340</v>
      </c>
      <c r="J52" s="70" t="str">
        <f>D52</f>
        <v>Coordinates</v>
      </c>
      <c r="K52" s="70"/>
      <c r="L52" s="70"/>
      <c r="M52" s="70"/>
      <c r="N52" s="70" t="s">
        <v>1070</v>
      </c>
      <c r="O52" s="70"/>
      <c r="P52" s="71"/>
      <c r="Q52" s="98"/>
      <c r="AA52" s="70"/>
      <c r="AB52" s="70"/>
      <c r="AC52" s="70"/>
      <c r="AD52" s="70"/>
      <c r="AE52" s="70"/>
      <c r="AF52" s="70"/>
      <c r="AG52" s="70"/>
      <c r="AH52" s="70"/>
      <c r="AI52" s="70"/>
    </row>
    <row r="53" spans="1:35" s="78" customFormat="1" ht="22.5">
      <c r="A53" s="81">
        <f t="shared" si="2"/>
        <v>51</v>
      </c>
      <c r="B53" s="6" t="str">
        <f t="shared" si="0"/>
        <v>UBL000051</v>
      </c>
      <c r="C53" s="6" t="s">
        <v>233</v>
      </c>
      <c r="D53" s="36" t="str">
        <f t="shared" si="1"/>
        <v>SystemId</v>
      </c>
      <c r="E53" s="36" t="str">
        <f t="shared" si="3"/>
        <v>Coordinates. System. Identifier</v>
      </c>
      <c r="F53" s="6" t="s">
        <v>231</v>
      </c>
      <c r="G53" s="6"/>
      <c r="H53" s="6" t="s">
        <v>1125</v>
      </c>
      <c r="I53" s="6" t="s">
        <v>699</v>
      </c>
      <c r="J53" s="6" t="s">
        <v>699</v>
      </c>
      <c r="K53" s="6"/>
      <c r="L53" s="48" t="s">
        <v>719</v>
      </c>
      <c r="M53" s="6" t="s">
        <v>94</v>
      </c>
      <c r="N53" s="46" t="s">
        <v>1071</v>
      </c>
      <c r="O53" s="46"/>
      <c r="P53" s="67"/>
      <c r="Q53" s="100"/>
      <c r="AA53" s="6"/>
      <c r="AB53" s="6"/>
      <c r="AC53" s="6"/>
      <c r="AD53" s="6"/>
      <c r="AE53" s="6"/>
      <c r="AF53" s="6"/>
      <c r="AG53" s="6"/>
      <c r="AH53" s="6"/>
      <c r="AI53" s="6"/>
    </row>
    <row r="54" spans="1:35" ht="51">
      <c r="A54" s="81">
        <f t="shared" si="2"/>
        <v>52</v>
      </c>
      <c r="B54" s="6" t="str">
        <f t="shared" si="0"/>
        <v>UBL000052</v>
      </c>
      <c r="C54" s="6" t="s">
        <v>234</v>
      </c>
      <c r="D54" s="36" t="str">
        <f t="shared" si="1"/>
        <v>LatitudeMeasure</v>
      </c>
      <c r="E54" s="36" t="str">
        <f t="shared" si="3"/>
        <v>Coordinates. Latitude. Measure</v>
      </c>
      <c r="F54" s="6" t="s">
        <v>231</v>
      </c>
      <c r="G54" s="6"/>
      <c r="H54" s="6" t="s">
        <v>234</v>
      </c>
      <c r="I54" s="6" t="s">
        <v>705</v>
      </c>
      <c r="J54" s="6" t="s">
        <v>705</v>
      </c>
      <c r="K54" s="6"/>
      <c r="L54" s="48" t="s">
        <v>719</v>
      </c>
      <c r="M54" s="6" t="s">
        <v>94</v>
      </c>
      <c r="N54" s="46" t="s">
        <v>235</v>
      </c>
      <c r="O54" s="46"/>
      <c r="P54" s="66" t="s">
        <v>6</v>
      </c>
      <c r="AA54" s="6"/>
      <c r="AB54" s="6"/>
      <c r="AC54" s="6"/>
      <c r="AD54" s="6"/>
      <c r="AE54" s="6"/>
      <c r="AF54" s="6"/>
      <c r="AG54" s="6"/>
      <c r="AH54" s="6"/>
      <c r="AI54" s="6"/>
    </row>
    <row r="55" spans="1:35" ht="51">
      <c r="A55" s="81">
        <f t="shared" si="2"/>
        <v>53</v>
      </c>
      <c r="B55" s="6" t="str">
        <f t="shared" si="0"/>
        <v>UBL000053</v>
      </c>
      <c r="C55" s="6" t="s">
        <v>236</v>
      </c>
      <c r="D55" s="36" t="str">
        <f t="shared" si="1"/>
        <v>LongitudeMeasure</v>
      </c>
      <c r="E55" s="36" t="str">
        <f t="shared" si="3"/>
        <v>Coordinates. Longitude. Measure</v>
      </c>
      <c r="F55" s="6" t="s">
        <v>231</v>
      </c>
      <c r="G55" s="6"/>
      <c r="H55" s="6" t="s">
        <v>236</v>
      </c>
      <c r="I55" s="6" t="s">
        <v>705</v>
      </c>
      <c r="J55" s="6" t="s">
        <v>705</v>
      </c>
      <c r="K55" s="6"/>
      <c r="L55" s="48" t="s">
        <v>719</v>
      </c>
      <c r="M55" s="6" t="s">
        <v>94</v>
      </c>
      <c r="N55" s="46" t="s">
        <v>237</v>
      </c>
      <c r="O55" s="46"/>
      <c r="P55" s="66" t="s">
        <v>5</v>
      </c>
      <c r="AA55" s="6"/>
      <c r="AB55" s="6"/>
      <c r="AC55" s="6"/>
      <c r="AD55" s="6"/>
      <c r="AE55" s="6"/>
      <c r="AF55" s="6"/>
      <c r="AG55" s="6"/>
      <c r="AH55" s="6"/>
      <c r="AI55" s="6"/>
    </row>
    <row r="56" spans="1:35" s="77" customFormat="1" ht="22.5">
      <c r="A56" s="80">
        <f t="shared" si="2"/>
        <v>54</v>
      </c>
      <c r="B56" s="70" t="str">
        <f t="shared" si="0"/>
        <v>UBL000054</v>
      </c>
      <c r="C56" s="70"/>
      <c r="D56" s="70" t="s">
        <v>1089</v>
      </c>
      <c r="E56" s="70" t="str">
        <f>CONCATENATE(F56,". ",I56)</f>
        <v>Shipment. Details</v>
      </c>
      <c r="F56" s="70" t="str">
        <f>D56</f>
        <v>Shipment</v>
      </c>
      <c r="G56" s="70"/>
      <c r="H56" s="70"/>
      <c r="I56" s="70" t="s">
        <v>340</v>
      </c>
      <c r="J56" s="70" t="str">
        <f>D56</f>
        <v>Shipment</v>
      </c>
      <c r="K56" s="70"/>
      <c r="L56" s="70"/>
      <c r="M56" s="70"/>
      <c r="N56" s="70" t="s">
        <v>82</v>
      </c>
      <c r="O56" s="70"/>
      <c r="P56" s="71"/>
      <c r="Q56" s="98"/>
      <c r="AA56" s="70"/>
      <c r="AB56" s="70"/>
      <c r="AC56" s="70"/>
      <c r="AD56" s="70"/>
      <c r="AE56" s="70"/>
      <c r="AF56" s="70"/>
      <c r="AG56" s="70"/>
      <c r="AH56" s="70"/>
      <c r="AI56" s="70"/>
    </row>
    <row r="57" spans="1:35" ht="56.25">
      <c r="A57" s="81">
        <f t="shared" si="2"/>
        <v>55</v>
      </c>
      <c r="B57" s="6" t="str">
        <f t="shared" si="0"/>
        <v>UBL000055</v>
      </c>
      <c r="C57" s="2" t="s">
        <v>1144</v>
      </c>
      <c r="D57" s="36" t="str">
        <f t="shared" si="1"/>
        <v>StageId</v>
      </c>
      <c r="E57" s="36" t="str">
        <f t="shared" si="3"/>
        <v>Shipment. Stage. Identifier</v>
      </c>
      <c r="F57" s="2" t="s">
        <v>1089</v>
      </c>
      <c r="G57" s="2"/>
      <c r="H57" s="2" t="s">
        <v>1153</v>
      </c>
      <c r="I57" s="6" t="s">
        <v>699</v>
      </c>
      <c r="J57" s="6" t="s">
        <v>699</v>
      </c>
      <c r="K57" s="6"/>
      <c r="L57" s="48" t="s">
        <v>719</v>
      </c>
      <c r="M57" s="2" t="s">
        <v>94</v>
      </c>
      <c r="N57" s="5" t="s">
        <v>78</v>
      </c>
      <c r="O57" s="2"/>
      <c r="AA57" s="6"/>
      <c r="AB57" s="6"/>
      <c r="AC57" s="6"/>
      <c r="AD57" s="6"/>
      <c r="AE57" s="6"/>
      <c r="AF57" s="6"/>
      <c r="AG57" s="6"/>
      <c r="AH57" s="6"/>
      <c r="AI57" s="6"/>
    </row>
    <row r="58" spans="1:35" ht="56.25">
      <c r="A58" s="81">
        <f t="shared" si="2"/>
        <v>56</v>
      </c>
      <c r="B58" s="6" t="str">
        <f t="shared" si="0"/>
        <v>UBL000056</v>
      </c>
      <c r="C58" s="2" t="s">
        <v>1145</v>
      </c>
      <c r="D58" s="36" t="str">
        <f t="shared" si="1"/>
        <v>TransportModeId</v>
      </c>
      <c r="E58" s="36" t="str">
        <f t="shared" si="3"/>
        <v>Shipment. Transport Mode. Identifier</v>
      </c>
      <c r="F58" s="2" t="s">
        <v>1089</v>
      </c>
      <c r="G58" s="2"/>
      <c r="H58" s="2" t="s">
        <v>555</v>
      </c>
      <c r="I58" s="6" t="s">
        <v>699</v>
      </c>
      <c r="J58" s="6" t="s">
        <v>699</v>
      </c>
      <c r="K58" s="6"/>
      <c r="L58" s="49" t="s">
        <v>721</v>
      </c>
      <c r="M58" s="2" t="s">
        <v>94</v>
      </c>
      <c r="N58" s="5" t="s">
        <v>80</v>
      </c>
      <c r="O58" s="2" t="s">
        <v>1154</v>
      </c>
      <c r="Q58" s="99" t="s">
        <v>1040</v>
      </c>
      <c r="AA58" s="6"/>
      <c r="AB58" s="6"/>
      <c r="AC58" s="6"/>
      <c r="AD58" s="6"/>
      <c r="AE58" s="6"/>
      <c r="AF58" s="6"/>
      <c r="AG58" s="6"/>
      <c r="AH58" s="6"/>
      <c r="AI58" s="6"/>
    </row>
    <row r="59" spans="1:35" ht="56.25">
      <c r="A59" s="81">
        <f t="shared" si="2"/>
        <v>57</v>
      </c>
      <c r="B59" s="6" t="str">
        <f t="shared" si="0"/>
        <v>UBL000057</v>
      </c>
      <c r="C59" s="2" t="s">
        <v>1146</v>
      </c>
      <c r="D59" s="36" t="str">
        <f t="shared" si="1"/>
        <v>TransportMeansId</v>
      </c>
      <c r="E59" s="36" t="str">
        <f t="shared" si="3"/>
        <v>Shipment. Transport Means. Identifier</v>
      </c>
      <c r="F59" s="2" t="s">
        <v>1089</v>
      </c>
      <c r="G59" s="2"/>
      <c r="H59" s="2" t="s">
        <v>556</v>
      </c>
      <c r="I59" s="6" t="s">
        <v>699</v>
      </c>
      <c r="J59" s="6" t="s">
        <v>699</v>
      </c>
      <c r="K59" s="6"/>
      <c r="L59" s="49" t="s">
        <v>721</v>
      </c>
      <c r="M59" s="2" t="s">
        <v>94</v>
      </c>
      <c r="N59" s="2" t="s">
        <v>79</v>
      </c>
      <c r="O59" s="2" t="s">
        <v>1155</v>
      </c>
      <c r="Q59" s="99" t="s">
        <v>1041</v>
      </c>
      <c r="AA59" s="6"/>
      <c r="AB59" s="6"/>
      <c r="AC59" s="6"/>
      <c r="AD59" s="6"/>
      <c r="AE59" s="6"/>
      <c r="AF59" s="6"/>
      <c r="AG59" s="6"/>
      <c r="AH59" s="6"/>
      <c r="AI59" s="6"/>
    </row>
    <row r="60" spans="1:35" ht="56.25">
      <c r="A60" s="81">
        <f t="shared" si="2"/>
        <v>58</v>
      </c>
      <c r="B60" s="6" t="str">
        <f t="shared" si="0"/>
        <v>UBL000058</v>
      </c>
      <c r="C60" s="2" t="s">
        <v>1147</v>
      </c>
      <c r="D60" s="36" t="str">
        <f t="shared" si="1"/>
        <v>CarrierId</v>
      </c>
      <c r="E60" s="36" t="str">
        <f t="shared" si="3"/>
        <v>Shipment. Carrier. Identifier</v>
      </c>
      <c r="F60" s="2" t="s">
        <v>1089</v>
      </c>
      <c r="G60" s="2"/>
      <c r="H60" s="2" t="s">
        <v>1156</v>
      </c>
      <c r="I60" s="2" t="s">
        <v>699</v>
      </c>
      <c r="J60" s="2" t="s">
        <v>699</v>
      </c>
      <c r="L60" s="49" t="s">
        <v>721</v>
      </c>
      <c r="M60" s="2" t="s">
        <v>94</v>
      </c>
      <c r="N60" s="5" t="s">
        <v>81</v>
      </c>
      <c r="O60" s="59"/>
      <c r="AA60" s="6"/>
      <c r="AB60" s="6"/>
      <c r="AC60" s="6"/>
      <c r="AD60" s="6"/>
      <c r="AE60" s="6"/>
      <c r="AF60" s="6"/>
      <c r="AG60" s="6"/>
      <c r="AH60" s="6"/>
      <c r="AI60" s="6"/>
    </row>
    <row r="61" spans="1:35" ht="67.5">
      <c r="A61" s="81">
        <f t="shared" si="2"/>
        <v>59</v>
      </c>
      <c r="B61" s="6" t="str">
        <f t="shared" si="0"/>
        <v>UBL000059</v>
      </c>
      <c r="C61" s="2" t="s">
        <v>1148</v>
      </c>
      <c r="D61" s="36" t="str">
        <f t="shared" si="1"/>
        <v>ContractId</v>
      </c>
      <c r="E61" s="36" t="str">
        <f t="shared" si="3"/>
        <v>Shipment. Contract. Identifier</v>
      </c>
      <c r="F61" s="2" t="s">
        <v>1089</v>
      </c>
      <c r="G61" s="2"/>
      <c r="H61" s="2" t="s">
        <v>696</v>
      </c>
      <c r="I61" s="2" t="s">
        <v>699</v>
      </c>
      <c r="J61" s="2" t="s">
        <v>699</v>
      </c>
      <c r="L61" s="49" t="s">
        <v>721</v>
      </c>
      <c r="M61" s="2" t="s">
        <v>94</v>
      </c>
      <c r="N61" s="2" t="s">
        <v>1158</v>
      </c>
      <c r="O61" s="2"/>
      <c r="P61" s="49"/>
      <c r="AA61" s="6"/>
      <c r="AB61" s="6"/>
      <c r="AC61" s="6"/>
      <c r="AD61" s="6"/>
      <c r="AE61" s="6"/>
      <c r="AF61" s="6"/>
      <c r="AG61" s="6"/>
      <c r="AH61" s="6"/>
      <c r="AI61" s="6"/>
    </row>
    <row r="62" spans="1:35" ht="67.5">
      <c r="A62" s="81">
        <f t="shared" si="2"/>
        <v>60</v>
      </c>
      <c r="B62" s="6" t="str">
        <f t="shared" si="0"/>
        <v>UBL000060</v>
      </c>
      <c r="C62" s="2" t="s">
        <v>1149</v>
      </c>
      <c r="D62" s="36" t="str">
        <f t="shared" si="1"/>
        <v>ServiceLevelId</v>
      </c>
      <c r="E62" s="36" t="str">
        <f t="shared" si="3"/>
        <v>Shipment. Service Level. Identifier</v>
      </c>
      <c r="F62" s="2" t="s">
        <v>1089</v>
      </c>
      <c r="G62" s="2"/>
      <c r="H62" s="2" t="s">
        <v>557</v>
      </c>
      <c r="I62" s="2" t="s">
        <v>699</v>
      </c>
      <c r="J62" s="2" t="s">
        <v>699</v>
      </c>
      <c r="L62" s="49" t="s">
        <v>721</v>
      </c>
      <c r="M62" s="2" t="s">
        <v>94</v>
      </c>
      <c r="N62" s="2" t="s">
        <v>1159</v>
      </c>
      <c r="O62" s="59" t="s">
        <v>1157</v>
      </c>
      <c r="AA62" s="6"/>
      <c r="AB62" s="6"/>
      <c r="AC62" s="6"/>
      <c r="AD62" s="6"/>
      <c r="AE62" s="6"/>
      <c r="AF62" s="6"/>
      <c r="AG62" s="6"/>
      <c r="AH62" s="6"/>
      <c r="AI62" s="6"/>
    </row>
    <row r="63" spans="1:35" ht="22.5">
      <c r="A63" s="81">
        <f t="shared" si="2"/>
        <v>61</v>
      </c>
      <c r="B63" s="6" t="str">
        <f t="shared" si="0"/>
        <v>UBL000061</v>
      </c>
      <c r="C63" s="2" t="s">
        <v>1150</v>
      </c>
      <c r="D63" s="36" t="str">
        <f t="shared" si="1"/>
        <v>Instructions</v>
      </c>
      <c r="E63" s="36" t="str">
        <f t="shared" si="3"/>
        <v>Shipment. Instructions. Text</v>
      </c>
      <c r="F63" s="2" t="s">
        <v>1089</v>
      </c>
      <c r="G63" s="2"/>
      <c r="H63" s="2" t="s">
        <v>1123</v>
      </c>
      <c r="I63" s="2" t="s">
        <v>406</v>
      </c>
      <c r="J63" s="2" t="s">
        <v>406</v>
      </c>
      <c r="L63" s="49" t="s">
        <v>721</v>
      </c>
      <c r="M63" s="2" t="s">
        <v>94</v>
      </c>
      <c r="N63" s="2" t="s">
        <v>1160</v>
      </c>
      <c r="O63" s="59"/>
      <c r="AA63" s="6"/>
      <c r="AB63" s="6"/>
      <c r="AC63" s="6"/>
      <c r="AD63" s="6"/>
      <c r="AE63" s="6"/>
      <c r="AF63" s="6"/>
      <c r="AG63" s="6"/>
      <c r="AH63" s="6"/>
      <c r="AI63" s="6"/>
    </row>
    <row r="64" spans="1:35" ht="33.75">
      <c r="A64" s="81">
        <f t="shared" si="2"/>
        <v>62</v>
      </c>
      <c r="B64" s="6" t="str">
        <f t="shared" si="0"/>
        <v>UBL000062</v>
      </c>
      <c r="C64" s="2" t="s">
        <v>1151</v>
      </c>
      <c r="D64" s="36" t="str">
        <f t="shared" si="1"/>
        <v>TransportEquipment</v>
      </c>
      <c r="E64" s="36" t="str">
        <f t="shared" si="3"/>
        <v>Shipment. Transport Equipment. Details</v>
      </c>
      <c r="F64" s="2" t="s">
        <v>1089</v>
      </c>
      <c r="G64" s="2"/>
      <c r="H64" s="2" t="s">
        <v>528</v>
      </c>
      <c r="I64" s="2" t="s">
        <v>340</v>
      </c>
      <c r="J64" s="2" t="s">
        <v>820</v>
      </c>
      <c r="L64" s="49" t="s">
        <v>720</v>
      </c>
      <c r="M64" s="2" t="s">
        <v>914</v>
      </c>
      <c r="N64" s="2" t="s">
        <v>1170</v>
      </c>
      <c r="O64" s="59"/>
      <c r="AA64" s="6"/>
      <c r="AB64" s="6"/>
      <c r="AC64" s="6"/>
      <c r="AD64" s="6"/>
      <c r="AE64" s="6"/>
      <c r="AF64" s="6"/>
      <c r="AG64" s="6"/>
      <c r="AH64" s="6"/>
      <c r="AI64" s="6"/>
    </row>
    <row r="65" spans="1:15" ht="45">
      <c r="A65" s="81">
        <f t="shared" si="2"/>
        <v>63</v>
      </c>
      <c r="B65" s="6" t="str">
        <f t="shared" si="0"/>
        <v>UBL000063</v>
      </c>
      <c r="C65" s="2" t="s">
        <v>501</v>
      </c>
      <c r="D65" s="36" t="str">
        <f t="shared" si="1"/>
        <v>DirectionId</v>
      </c>
      <c r="E65" s="36" t="str">
        <f t="shared" si="3"/>
        <v>Shipment. Direction. Identifier</v>
      </c>
      <c r="F65" s="2" t="s">
        <v>1089</v>
      </c>
      <c r="G65" s="2"/>
      <c r="H65" s="2" t="s">
        <v>503</v>
      </c>
      <c r="I65" s="2" t="s">
        <v>699</v>
      </c>
      <c r="J65" s="2" t="s">
        <v>699</v>
      </c>
      <c r="L65" s="49" t="s">
        <v>721</v>
      </c>
      <c r="M65" s="2" t="s">
        <v>94</v>
      </c>
      <c r="N65" s="2" t="s">
        <v>499</v>
      </c>
      <c r="O65" s="59" t="s">
        <v>504</v>
      </c>
    </row>
    <row r="66" spans="1:15" ht="22.5">
      <c r="A66" s="81">
        <f t="shared" si="2"/>
        <v>64</v>
      </c>
      <c r="B66" s="6" t="str">
        <f t="shared" si="0"/>
        <v>UBL000064</v>
      </c>
      <c r="C66" s="2" t="s">
        <v>502</v>
      </c>
      <c r="D66" s="36" t="str">
        <f t="shared" si="1"/>
        <v>Transit</v>
      </c>
      <c r="E66" s="36" t="str">
        <f t="shared" si="3"/>
        <v>Shipment. Transit. Details</v>
      </c>
      <c r="F66" s="2" t="s">
        <v>1089</v>
      </c>
      <c r="G66" s="2"/>
      <c r="H66" s="2" t="s">
        <v>505</v>
      </c>
      <c r="I66" s="2" t="s">
        <v>340</v>
      </c>
      <c r="J66" s="2" t="s">
        <v>68</v>
      </c>
      <c r="L66" s="49" t="s">
        <v>721</v>
      </c>
      <c r="M66" s="2" t="s">
        <v>914</v>
      </c>
      <c r="N66" s="2" t="s">
        <v>500</v>
      </c>
      <c r="O66" s="59"/>
    </row>
    <row r="67" spans="1:15" ht="22.5">
      <c r="A67" s="81">
        <f t="shared" si="2"/>
        <v>65</v>
      </c>
      <c r="B67" s="6" t="str">
        <f aca="true" t="shared" si="4" ref="B67:B132">CONCATENATE("UBL",TEXT(A67,"000000"))</f>
        <v>UBL000065</v>
      </c>
      <c r="C67" s="2" t="s">
        <v>1152</v>
      </c>
      <c r="D67" s="36" t="str">
        <f aca="true" t="shared" si="5" ref="D67:D132">IF(OR(H67=I67,AND(H67="Identification",I67="Identifier")),IF(OR(I67="Text",I67="Details"),CONCATENATE(G67,SUBSTITUTE(H67," ","",1)),CONCATENATE(G67,SUBSTITUTE(I67," ","",1))),IF(OR(I67="Text",I67="Details"),CONCATENATE(G67,SUBSTITUTE(H67," ","",1)),CONCATENATE(G67,SUBSTITUTE(H67," ","",1),IF(AND(I67="Identifier",H67&lt;&gt;" "),"Id",SUBSTITUTE(I67," ","",1)))))</f>
        <v>Information</v>
      </c>
      <c r="E67" s="36" t="str">
        <f t="shared" si="3"/>
        <v>Shipment. Information. Text</v>
      </c>
      <c r="F67" s="2" t="s">
        <v>1089</v>
      </c>
      <c r="G67" s="2"/>
      <c r="H67" s="2" t="s">
        <v>783</v>
      </c>
      <c r="I67" s="2" t="s">
        <v>406</v>
      </c>
      <c r="J67" s="2" t="s">
        <v>406</v>
      </c>
      <c r="L67" s="49" t="s">
        <v>721</v>
      </c>
      <c r="M67" s="2" t="s">
        <v>94</v>
      </c>
      <c r="N67" s="2" t="s">
        <v>506</v>
      </c>
      <c r="O67" s="59"/>
    </row>
    <row r="68" spans="1:35" s="77" customFormat="1" ht="45">
      <c r="A68" s="80">
        <f t="shared" si="2"/>
        <v>66</v>
      </c>
      <c r="B68" s="70" t="str">
        <f t="shared" si="4"/>
        <v>UBL000066</v>
      </c>
      <c r="C68" s="70"/>
      <c r="D68" s="70" t="s">
        <v>820</v>
      </c>
      <c r="E68" s="70" t="str">
        <f>CONCATENATE(F68,". ",I68)</f>
        <v>TransportEquipment. Details</v>
      </c>
      <c r="F68" s="70" t="str">
        <f>D68</f>
        <v>TransportEquipment</v>
      </c>
      <c r="G68" s="70"/>
      <c r="H68" s="70"/>
      <c r="I68" s="70" t="s">
        <v>340</v>
      </c>
      <c r="J68" s="70" t="str">
        <f>D68</f>
        <v>TransportEquipment</v>
      </c>
      <c r="K68" s="70"/>
      <c r="L68" s="70"/>
      <c r="M68" s="70"/>
      <c r="N68" s="70" t="s">
        <v>84</v>
      </c>
      <c r="O68" s="70"/>
      <c r="P68" s="71" t="s">
        <v>88</v>
      </c>
      <c r="Q68" s="98"/>
      <c r="AA68" s="70"/>
      <c r="AB68" s="70"/>
      <c r="AC68" s="70"/>
      <c r="AD68" s="70"/>
      <c r="AE68" s="70"/>
      <c r="AF68" s="70"/>
      <c r="AG68" s="70"/>
      <c r="AH68" s="70"/>
      <c r="AI68" s="70"/>
    </row>
    <row r="69" spans="1:15" ht="33.75">
      <c r="A69" s="81">
        <f aca="true" t="shared" si="6" ref="A69:A134">A68+1</f>
        <v>67</v>
      </c>
      <c r="B69" s="6" t="str">
        <f t="shared" si="4"/>
        <v>UBL000067</v>
      </c>
      <c r="C69" s="2" t="s">
        <v>1163</v>
      </c>
      <c r="D69" s="36" t="str">
        <f t="shared" si="5"/>
        <v>Identifier</v>
      </c>
      <c r="E69" s="36" t="str">
        <f t="shared" si="3"/>
        <v>Transport Equipment. Identifier</v>
      </c>
      <c r="F69" s="2" t="s">
        <v>528</v>
      </c>
      <c r="G69" s="2"/>
      <c r="H69" s="2" t="s">
        <v>699</v>
      </c>
      <c r="I69" s="2" t="s">
        <v>699</v>
      </c>
      <c r="J69" s="2" t="s">
        <v>699</v>
      </c>
      <c r="L69" s="49" t="s">
        <v>721</v>
      </c>
      <c r="M69" s="2" t="s">
        <v>94</v>
      </c>
      <c r="N69" s="2" t="s">
        <v>87</v>
      </c>
      <c r="O69" s="47"/>
    </row>
    <row r="70" spans="1:15" ht="22.5">
      <c r="A70" s="81">
        <f t="shared" si="6"/>
        <v>68</v>
      </c>
      <c r="B70" s="6" t="str">
        <f t="shared" si="4"/>
        <v>UBL000068</v>
      </c>
      <c r="C70" s="2" t="s">
        <v>1161</v>
      </c>
      <c r="D70" s="36" t="str">
        <f t="shared" si="5"/>
        <v>ProviderTypeId</v>
      </c>
      <c r="E70" s="36" t="str">
        <f aca="true" t="shared" si="7" ref="E70:E135">IF(OR(H70=I70),IF(G70="",CONCATENATE(F70,". ",H70),CONCATENATE(F70,". ",G70,". ",H70)),IF(G70="",CONCATENATE(F70,". ",H70,". ",I70),CONCATENATE(F70,". ",G70," ",H70,". ",I70)))</f>
        <v>Transport Equipment. Provider Type. Identifier</v>
      </c>
      <c r="F70" s="2" t="s">
        <v>528</v>
      </c>
      <c r="G70" s="2"/>
      <c r="H70" s="2" t="s">
        <v>558</v>
      </c>
      <c r="I70" s="2" t="s">
        <v>699</v>
      </c>
      <c r="J70" s="2" t="s">
        <v>699</v>
      </c>
      <c r="L70" s="49" t="s">
        <v>721</v>
      </c>
      <c r="M70" s="2" t="s">
        <v>94</v>
      </c>
      <c r="N70" s="2" t="s">
        <v>85</v>
      </c>
      <c r="O70" s="47" t="s">
        <v>1172</v>
      </c>
    </row>
    <row r="71" spans="1:15" ht="22.5">
      <c r="A71" s="81">
        <f t="shared" si="6"/>
        <v>69</v>
      </c>
      <c r="B71" s="6" t="str">
        <f t="shared" si="4"/>
        <v>UBL000069</v>
      </c>
      <c r="C71" s="2" t="s">
        <v>1162</v>
      </c>
      <c r="D71" s="36" t="str">
        <f t="shared" si="5"/>
        <v>OwnershipId</v>
      </c>
      <c r="E71" s="36" t="str">
        <f t="shared" si="7"/>
        <v>Transport Equipment. Ownership. Identifier</v>
      </c>
      <c r="F71" s="2" t="s">
        <v>528</v>
      </c>
      <c r="G71" s="2"/>
      <c r="H71" s="2" t="s">
        <v>83</v>
      </c>
      <c r="I71" s="2" t="s">
        <v>699</v>
      </c>
      <c r="J71" s="2" t="s">
        <v>699</v>
      </c>
      <c r="L71" s="49" t="s">
        <v>721</v>
      </c>
      <c r="M71" s="2" t="s">
        <v>94</v>
      </c>
      <c r="N71" s="2" t="s">
        <v>86</v>
      </c>
      <c r="O71" s="47" t="s">
        <v>1173</v>
      </c>
    </row>
    <row r="72" spans="1:16" ht="45">
      <c r="A72" s="81">
        <f t="shared" si="6"/>
        <v>70</v>
      </c>
      <c r="B72" s="6" t="str">
        <f t="shared" si="4"/>
        <v>UBL000070</v>
      </c>
      <c r="C72" s="2" t="s">
        <v>1164</v>
      </c>
      <c r="D72" s="36" t="str">
        <f t="shared" si="5"/>
        <v>SizeTypeCode</v>
      </c>
      <c r="E72" s="36" t="str">
        <f t="shared" si="7"/>
        <v>Transport Equipment. Size Type. Code</v>
      </c>
      <c r="F72" s="2" t="s">
        <v>528</v>
      </c>
      <c r="G72" s="2"/>
      <c r="H72" s="2" t="s">
        <v>559</v>
      </c>
      <c r="I72" s="2" t="s">
        <v>338</v>
      </c>
      <c r="J72" s="2" t="s">
        <v>338</v>
      </c>
      <c r="L72" s="49" t="s">
        <v>721</v>
      </c>
      <c r="M72" s="2" t="s">
        <v>94</v>
      </c>
      <c r="N72" s="2" t="s">
        <v>89</v>
      </c>
      <c r="O72" s="47" t="s">
        <v>1174</v>
      </c>
      <c r="P72" s="49" t="s">
        <v>1175</v>
      </c>
    </row>
    <row r="73" spans="1:15" ht="22.5">
      <c r="A73" s="81">
        <f t="shared" si="6"/>
        <v>71</v>
      </c>
      <c r="B73" s="6" t="str">
        <f t="shared" si="4"/>
        <v>UBL000071</v>
      </c>
      <c r="C73" s="2" t="s">
        <v>1165</v>
      </c>
      <c r="D73" s="36" t="str">
        <f t="shared" si="5"/>
        <v>DispositionId</v>
      </c>
      <c r="E73" s="36" t="str">
        <f t="shared" si="7"/>
        <v>Transport Equipment. Disposition. Identifier</v>
      </c>
      <c r="F73" s="2" t="s">
        <v>528</v>
      </c>
      <c r="G73" s="2"/>
      <c r="H73" s="2" t="s">
        <v>90</v>
      </c>
      <c r="I73" s="2" t="s">
        <v>699</v>
      </c>
      <c r="J73" s="2" t="s">
        <v>699</v>
      </c>
      <c r="L73" s="49" t="s">
        <v>721</v>
      </c>
      <c r="M73" s="2" t="s">
        <v>94</v>
      </c>
      <c r="N73" s="2" t="s">
        <v>91</v>
      </c>
      <c r="O73" s="47" t="s">
        <v>1176</v>
      </c>
    </row>
    <row r="74" spans="1:15" ht="33.75">
      <c r="A74" s="81">
        <f t="shared" si="6"/>
        <v>72</v>
      </c>
      <c r="B74" s="6" t="str">
        <f t="shared" si="4"/>
        <v>UBL000072</v>
      </c>
      <c r="C74" s="2" t="s">
        <v>1166</v>
      </c>
      <c r="D74" s="36" t="str">
        <f t="shared" si="5"/>
        <v>FullnessIndicatorCode</v>
      </c>
      <c r="E74" s="36" t="str">
        <f>IF(OR(H74=I74),IF(G74="",CONCATENATE(F74,". ",H74),CONCATENATE(F74,". ",G74,". ",H74)),IF(G74="",CONCATENATE(F74,". ",H74,". ",I74),CONCATENATE(F74,". ",G74," ",H74,". ",I74)))</f>
        <v>Transport Equipment. Fullness Indicator. Code</v>
      </c>
      <c r="F74" s="2" t="s">
        <v>528</v>
      </c>
      <c r="G74" s="2" t="s">
        <v>560</v>
      </c>
      <c r="H74" s="2" t="s">
        <v>703</v>
      </c>
      <c r="I74" s="2" t="s">
        <v>338</v>
      </c>
      <c r="J74" s="2" t="s">
        <v>338</v>
      </c>
      <c r="L74" s="49" t="s">
        <v>721</v>
      </c>
      <c r="M74" s="2" t="s">
        <v>94</v>
      </c>
      <c r="N74" s="2" t="s">
        <v>92</v>
      </c>
      <c r="O74" s="47" t="s">
        <v>780</v>
      </c>
    </row>
    <row r="75" spans="1:15" ht="22.5">
      <c r="A75" s="81">
        <f t="shared" si="6"/>
        <v>73</v>
      </c>
      <c r="B75" s="6" t="str">
        <f t="shared" si="4"/>
        <v>UBL000073</v>
      </c>
      <c r="C75" s="2" t="s">
        <v>782</v>
      </c>
      <c r="D75" s="36" t="str">
        <f t="shared" si="5"/>
        <v>RefridgerationStatusIndicator</v>
      </c>
      <c r="E75" s="36" t="str">
        <f t="shared" si="7"/>
        <v>Transport Equipment. Refridgeration Status. Indicator</v>
      </c>
      <c r="F75" s="2" t="s">
        <v>528</v>
      </c>
      <c r="G75" s="2"/>
      <c r="H75" s="2" t="s">
        <v>561</v>
      </c>
      <c r="I75" s="2" t="s">
        <v>703</v>
      </c>
      <c r="J75" s="2" t="s">
        <v>703</v>
      </c>
      <c r="L75" s="49" t="s">
        <v>721</v>
      </c>
      <c r="M75" s="2" t="s">
        <v>94</v>
      </c>
      <c r="N75" s="2" t="s">
        <v>781</v>
      </c>
      <c r="O75" s="47"/>
    </row>
    <row r="76" spans="1:15" ht="22.5">
      <c r="A76" s="81">
        <f t="shared" si="6"/>
        <v>74</v>
      </c>
      <c r="B76" s="6" t="str">
        <f t="shared" si="4"/>
        <v>UBL000074</v>
      </c>
      <c r="C76" s="2" t="s">
        <v>1167</v>
      </c>
      <c r="D76" s="36" t="str">
        <f t="shared" si="5"/>
        <v>Information</v>
      </c>
      <c r="E76" s="36" t="str">
        <f t="shared" si="7"/>
        <v>Transport Equipment. Information. Text</v>
      </c>
      <c r="F76" s="2" t="s">
        <v>528</v>
      </c>
      <c r="G76" s="2"/>
      <c r="H76" s="2" t="s">
        <v>783</v>
      </c>
      <c r="I76" s="2" t="s">
        <v>406</v>
      </c>
      <c r="J76" s="2" t="s">
        <v>406</v>
      </c>
      <c r="L76" s="49" t="s">
        <v>721</v>
      </c>
      <c r="M76" s="2" t="s">
        <v>94</v>
      </c>
      <c r="N76" s="2" t="s">
        <v>1171</v>
      </c>
      <c r="O76" s="47"/>
    </row>
    <row r="77" spans="1:15" ht="33.75">
      <c r="A77" s="81">
        <f t="shared" si="6"/>
        <v>75</v>
      </c>
      <c r="B77" s="6" t="str">
        <f t="shared" si="4"/>
        <v>UBL000075</v>
      </c>
      <c r="C77" s="2" t="s">
        <v>1168</v>
      </c>
      <c r="D77" s="36" t="str">
        <f t="shared" si="5"/>
        <v>Seal</v>
      </c>
      <c r="E77" s="36" t="str">
        <f t="shared" si="7"/>
        <v>Transport Equipment. Seal. Details</v>
      </c>
      <c r="F77" s="2" t="s">
        <v>528</v>
      </c>
      <c r="G77" s="2"/>
      <c r="H77" s="2" t="s">
        <v>784</v>
      </c>
      <c r="I77" s="2" t="s">
        <v>340</v>
      </c>
      <c r="J77" s="2" t="s">
        <v>784</v>
      </c>
      <c r="L77" s="49" t="s">
        <v>720</v>
      </c>
      <c r="M77" s="2" t="s">
        <v>914</v>
      </c>
      <c r="N77" s="47" t="s">
        <v>999</v>
      </c>
      <c r="O77" s="47"/>
    </row>
    <row r="78" spans="1:15" ht="22.5">
      <c r="A78" s="81">
        <f t="shared" si="6"/>
        <v>76</v>
      </c>
      <c r="B78" s="6" t="str">
        <f t="shared" si="4"/>
        <v>UBL000076</v>
      </c>
      <c r="C78" s="2" t="s">
        <v>1169</v>
      </c>
      <c r="D78" s="36" t="str">
        <f t="shared" si="5"/>
        <v>Measurement</v>
      </c>
      <c r="E78" s="36" t="str">
        <f t="shared" si="7"/>
        <v>Transport Equipment. Measurement. Details</v>
      </c>
      <c r="F78" s="2" t="s">
        <v>528</v>
      </c>
      <c r="G78" s="2"/>
      <c r="H78" s="2" t="s">
        <v>1095</v>
      </c>
      <c r="I78" s="2" t="s">
        <v>340</v>
      </c>
      <c r="J78" s="2" t="s">
        <v>1095</v>
      </c>
      <c r="L78" s="49" t="s">
        <v>720</v>
      </c>
      <c r="M78" s="2" t="s">
        <v>914</v>
      </c>
      <c r="N78" s="2" t="s">
        <v>1001</v>
      </c>
      <c r="O78" s="47"/>
    </row>
    <row r="79" spans="1:35" s="77" customFormat="1" ht="45">
      <c r="A79" s="80">
        <f t="shared" si="6"/>
        <v>77</v>
      </c>
      <c r="B79" s="70" t="str">
        <f t="shared" si="4"/>
        <v>UBL000077</v>
      </c>
      <c r="C79" s="70"/>
      <c r="D79" s="70" t="s">
        <v>784</v>
      </c>
      <c r="E79" s="70" t="str">
        <f>CONCATENATE(F79,". ",I79)</f>
        <v>Seal. Details</v>
      </c>
      <c r="F79" s="70" t="str">
        <f>D79</f>
        <v>Seal</v>
      </c>
      <c r="G79" s="70"/>
      <c r="H79" s="70"/>
      <c r="I79" s="70" t="s">
        <v>340</v>
      </c>
      <c r="J79" s="70" t="str">
        <f>D79</f>
        <v>Seal</v>
      </c>
      <c r="K79" s="70"/>
      <c r="L79" s="70"/>
      <c r="M79" s="70"/>
      <c r="N79" s="70" t="s">
        <v>1000</v>
      </c>
      <c r="O79" s="70"/>
      <c r="P79" s="71"/>
      <c r="Q79" s="98"/>
      <c r="AA79" s="70"/>
      <c r="AB79" s="70"/>
      <c r="AC79" s="70"/>
      <c r="AD79" s="70"/>
      <c r="AE79" s="70"/>
      <c r="AF79" s="70"/>
      <c r="AG79" s="70"/>
      <c r="AH79" s="70"/>
      <c r="AI79" s="70"/>
    </row>
    <row r="80" spans="1:15" ht="22.5">
      <c r="A80" s="81">
        <f t="shared" si="6"/>
        <v>78</v>
      </c>
      <c r="B80" s="6" t="str">
        <f t="shared" si="4"/>
        <v>UBL000078</v>
      </c>
      <c r="C80" s="2" t="s">
        <v>785</v>
      </c>
      <c r="D80" s="36" t="str">
        <f t="shared" si="5"/>
        <v>Identifier</v>
      </c>
      <c r="E80" s="36" t="str">
        <f t="shared" si="7"/>
        <v>Seal. Identifier</v>
      </c>
      <c r="F80" s="2" t="s">
        <v>784</v>
      </c>
      <c r="G80" s="2"/>
      <c r="H80" s="2" t="s">
        <v>699</v>
      </c>
      <c r="I80" s="2" t="s">
        <v>699</v>
      </c>
      <c r="J80" s="2" t="s">
        <v>699</v>
      </c>
      <c r="L80" s="49" t="s">
        <v>719</v>
      </c>
      <c r="M80" s="2" t="s">
        <v>94</v>
      </c>
      <c r="N80" s="2" t="s">
        <v>788</v>
      </c>
      <c r="O80" s="2"/>
    </row>
    <row r="81" spans="1:15" ht="33.75">
      <c r="A81" s="81">
        <f t="shared" si="6"/>
        <v>79</v>
      </c>
      <c r="B81" s="6" t="str">
        <f t="shared" si="4"/>
        <v>UBL000079</v>
      </c>
      <c r="C81" s="2" t="s">
        <v>786</v>
      </c>
      <c r="D81" s="36" t="str">
        <f t="shared" si="5"/>
        <v>IssuerCode</v>
      </c>
      <c r="E81" s="36" t="str">
        <f t="shared" si="7"/>
        <v>Seal. Issuer. Code</v>
      </c>
      <c r="F81" s="2" t="s">
        <v>784</v>
      </c>
      <c r="G81" s="2"/>
      <c r="H81" s="2" t="s">
        <v>278</v>
      </c>
      <c r="I81" s="2" t="s">
        <v>338</v>
      </c>
      <c r="J81" s="2" t="s">
        <v>338</v>
      </c>
      <c r="L81" s="49" t="s">
        <v>721</v>
      </c>
      <c r="M81" s="2" t="s">
        <v>94</v>
      </c>
      <c r="N81" s="2" t="s">
        <v>789</v>
      </c>
      <c r="O81" s="2" t="s">
        <v>791</v>
      </c>
    </row>
    <row r="82" spans="1:15" ht="22.5">
      <c r="A82" s="81">
        <f t="shared" si="6"/>
        <v>80</v>
      </c>
      <c r="B82" s="6" t="str">
        <f t="shared" si="4"/>
        <v>UBL000080</v>
      </c>
      <c r="C82" s="2" t="s">
        <v>787</v>
      </c>
      <c r="D82" s="36" t="str">
        <f t="shared" si="5"/>
        <v>Information</v>
      </c>
      <c r="E82" s="36" t="str">
        <f t="shared" si="7"/>
        <v>Seal. Information. Text</v>
      </c>
      <c r="F82" s="2" t="s">
        <v>784</v>
      </c>
      <c r="G82" s="2"/>
      <c r="H82" s="2" t="s">
        <v>783</v>
      </c>
      <c r="I82" s="2" t="s">
        <v>406</v>
      </c>
      <c r="J82" s="2" t="s">
        <v>406</v>
      </c>
      <c r="L82" s="49" t="s">
        <v>721</v>
      </c>
      <c r="M82" s="2" t="s">
        <v>94</v>
      </c>
      <c r="N82" s="2" t="s">
        <v>790</v>
      </c>
      <c r="O82" s="2"/>
    </row>
    <row r="83" spans="1:35" s="77" customFormat="1" ht="33.75">
      <c r="A83" s="80">
        <f t="shared" si="6"/>
        <v>81</v>
      </c>
      <c r="B83" s="70" t="str">
        <f t="shared" si="4"/>
        <v>UBL000081</v>
      </c>
      <c r="C83" s="70"/>
      <c r="D83" s="70" t="s">
        <v>1095</v>
      </c>
      <c r="E83" s="70" t="str">
        <f>CONCATENATE(F83,". ",I83)</f>
        <v>Measurement. Details</v>
      </c>
      <c r="F83" s="70" t="str">
        <f>D83</f>
        <v>Measurement</v>
      </c>
      <c r="G83" s="70"/>
      <c r="H83" s="70"/>
      <c r="I83" s="70" t="s">
        <v>340</v>
      </c>
      <c r="J83" s="70" t="str">
        <f>D83</f>
        <v>Measurement</v>
      </c>
      <c r="K83" s="70"/>
      <c r="L83" s="70"/>
      <c r="M83" s="70"/>
      <c r="N83" s="70" t="s">
        <v>792</v>
      </c>
      <c r="O83" s="70"/>
      <c r="P83" s="71" t="s">
        <v>1080</v>
      </c>
      <c r="Q83" s="98"/>
      <c r="AA83" s="70"/>
      <c r="AB83" s="70"/>
      <c r="AC83" s="70"/>
      <c r="AD83" s="70"/>
      <c r="AE83" s="70"/>
      <c r="AF83" s="70"/>
      <c r="AG83" s="70"/>
      <c r="AH83" s="70"/>
      <c r="AI83" s="70"/>
    </row>
    <row r="84" spans="1:35" s="78" customFormat="1" ht="22.5">
      <c r="A84" s="81">
        <f t="shared" si="6"/>
        <v>82</v>
      </c>
      <c r="B84" s="6" t="str">
        <f t="shared" si="4"/>
        <v>UBL000082</v>
      </c>
      <c r="C84" s="6" t="s">
        <v>1014</v>
      </c>
      <c r="D84" s="36" t="str">
        <f t="shared" si="5"/>
        <v>Measure</v>
      </c>
      <c r="E84" s="36" t="str">
        <f t="shared" si="7"/>
        <v>Measurement. Measure</v>
      </c>
      <c r="F84" s="2" t="s">
        <v>1095</v>
      </c>
      <c r="H84" s="6" t="s">
        <v>705</v>
      </c>
      <c r="I84" s="6" t="s">
        <v>705</v>
      </c>
      <c r="J84" s="6" t="s">
        <v>705</v>
      </c>
      <c r="K84" s="6"/>
      <c r="L84" s="48" t="s">
        <v>721</v>
      </c>
      <c r="M84" s="6" t="s">
        <v>94</v>
      </c>
      <c r="N84" s="6" t="s">
        <v>794</v>
      </c>
      <c r="O84" s="68"/>
      <c r="P84" s="48"/>
      <c r="Q84" s="100"/>
      <c r="AA84" s="2"/>
      <c r="AB84" s="2"/>
      <c r="AC84" s="2"/>
      <c r="AD84" s="2"/>
      <c r="AE84" s="2"/>
      <c r="AF84" s="2"/>
      <c r="AG84" s="2"/>
      <c r="AH84" s="2"/>
      <c r="AI84" s="2"/>
    </row>
    <row r="85" spans="1:14" ht="22.5">
      <c r="A85" s="81">
        <f t="shared" si="6"/>
        <v>83</v>
      </c>
      <c r="B85" s="6" t="str">
        <f t="shared" si="4"/>
        <v>UBL000083</v>
      </c>
      <c r="C85" s="2" t="s">
        <v>1119</v>
      </c>
      <c r="D85" s="36" t="str">
        <f t="shared" si="5"/>
        <v>MiminumMeasure</v>
      </c>
      <c r="E85" s="36" t="str">
        <f t="shared" si="7"/>
        <v>Measurement. Miminum. Measure</v>
      </c>
      <c r="F85" s="2" t="s">
        <v>1095</v>
      </c>
      <c r="H85" s="2" t="s">
        <v>797</v>
      </c>
      <c r="I85" s="2" t="s">
        <v>705</v>
      </c>
      <c r="J85" s="2" t="s">
        <v>705</v>
      </c>
      <c r="L85" s="49" t="s">
        <v>721</v>
      </c>
      <c r="M85" s="2" t="s">
        <v>94</v>
      </c>
      <c r="N85" s="2" t="s">
        <v>795</v>
      </c>
    </row>
    <row r="86" spans="1:14" ht="22.5">
      <c r="A86" s="81">
        <f t="shared" si="6"/>
        <v>84</v>
      </c>
      <c r="B86" s="6" t="str">
        <f t="shared" si="4"/>
        <v>UBL000084</v>
      </c>
      <c r="C86" s="2" t="s">
        <v>1118</v>
      </c>
      <c r="D86" s="36" t="str">
        <f t="shared" si="5"/>
        <v>MaximumMeasure</v>
      </c>
      <c r="E86" s="36" t="str">
        <f t="shared" si="7"/>
        <v>Measurement. Maximum. Measure</v>
      </c>
      <c r="F86" s="2" t="s">
        <v>1095</v>
      </c>
      <c r="H86" s="2" t="s">
        <v>798</v>
      </c>
      <c r="I86" s="2" t="s">
        <v>705</v>
      </c>
      <c r="J86" s="2" t="s">
        <v>705</v>
      </c>
      <c r="L86" s="49" t="s">
        <v>721</v>
      </c>
      <c r="M86" s="2" t="s">
        <v>94</v>
      </c>
      <c r="N86" s="2" t="s">
        <v>796</v>
      </c>
    </row>
    <row r="87" spans="1:35" s="77" customFormat="1" ht="12.75">
      <c r="A87" s="80">
        <f t="shared" si="6"/>
        <v>85</v>
      </c>
      <c r="B87" s="70" t="str">
        <f t="shared" si="4"/>
        <v>UBL000085</v>
      </c>
      <c r="C87" s="70"/>
      <c r="D87" s="70" t="s">
        <v>821</v>
      </c>
      <c r="E87" s="70" t="str">
        <f>CONCATENATE(F87,". ",I87)</f>
        <v>DeliveryTerms. Details</v>
      </c>
      <c r="F87" s="70" t="str">
        <f>D87</f>
        <v>DeliveryTerms</v>
      </c>
      <c r="G87" s="70"/>
      <c r="H87" s="70"/>
      <c r="I87" s="70" t="s">
        <v>340</v>
      </c>
      <c r="J87" s="70" t="str">
        <f>D87</f>
        <v>DeliveryTerms</v>
      </c>
      <c r="K87" s="70"/>
      <c r="L87" s="70"/>
      <c r="M87" s="70"/>
      <c r="N87" s="70" t="s">
        <v>814</v>
      </c>
      <c r="O87" s="70"/>
      <c r="P87" s="71"/>
      <c r="Q87" s="98"/>
      <c r="AA87" s="70"/>
      <c r="AB87" s="70"/>
      <c r="AC87" s="70"/>
      <c r="AD87" s="70"/>
      <c r="AE87" s="70"/>
      <c r="AF87" s="70"/>
      <c r="AG87" s="70"/>
      <c r="AH87" s="70"/>
      <c r="AI87" s="70"/>
    </row>
    <row r="88" spans="1:17" s="2" customFormat="1" ht="56.25">
      <c r="A88" s="81">
        <f t="shared" si="6"/>
        <v>86</v>
      </c>
      <c r="B88" s="6" t="str">
        <f t="shared" si="4"/>
        <v>UBL000086</v>
      </c>
      <c r="C88" s="2" t="s">
        <v>799</v>
      </c>
      <c r="D88" s="36" t="str">
        <f t="shared" si="5"/>
        <v>BasisId</v>
      </c>
      <c r="E88" s="36" t="str">
        <f t="shared" si="7"/>
        <v>Delivery Terms. Basis. Identifier</v>
      </c>
      <c r="F88" s="2" t="s">
        <v>529</v>
      </c>
      <c r="H88" s="2" t="s">
        <v>1091</v>
      </c>
      <c r="I88" s="2" t="s">
        <v>699</v>
      </c>
      <c r="J88" s="2" t="s">
        <v>699</v>
      </c>
      <c r="L88" s="49" t="s">
        <v>719</v>
      </c>
      <c r="M88" s="2" t="s">
        <v>94</v>
      </c>
      <c r="N88" s="2" t="s">
        <v>807</v>
      </c>
      <c r="O88" s="2" t="s">
        <v>806</v>
      </c>
      <c r="P88" s="5"/>
      <c r="Q88" s="31"/>
    </row>
    <row r="89" spans="1:17" s="2" customFormat="1" ht="22.5">
      <c r="A89" s="81">
        <f t="shared" si="6"/>
        <v>87</v>
      </c>
      <c r="B89" s="6" t="str">
        <f t="shared" si="4"/>
        <v>UBL000087</v>
      </c>
      <c r="C89" s="2" t="s">
        <v>800</v>
      </c>
      <c r="D89" s="36" t="str">
        <f t="shared" si="5"/>
        <v>Identifier</v>
      </c>
      <c r="E89" s="36" t="str">
        <f t="shared" si="7"/>
        <v>Delivery Terms. Identifier</v>
      </c>
      <c r="F89" s="2" t="s">
        <v>529</v>
      </c>
      <c r="H89" s="2" t="s">
        <v>699</v>
      </c>
      <c r="I89" s="2" t="s">
        <v>699</v>
      </c>
      <c r="J89" s="2" t="s">
        <v>699</v>
      </c>
      <c r="L89" s="49" t="s">
        <v>721</v>
      </c>
      <c r="M89" s="2" t="s">
        <v>94</v>
      </c>
      <c r="N89" s="2" t="s">
        <v>808</v>
      </c>
      <c r="O89" s="2" t="s">
        <v>815</v>
      </c>
      <c r="P89" s="5"/>
      <c r="Q89" s="31"/>
    </row>
    <row r="90" spans="1:17" s="2" customFormat="1" ht="45">
      <c r="A90" s="81">
        <f t="shared" si="6"/>
        <v>88</v>
      </c>
      <c r="B90" s="6" t="str">
        <f t="shared" si="4"/>
        <v>UBL000088</v>
      </c>
      <c r="C90" s="2" t="s">
        <v>801</v>
      </c>
      <c r="D90" s="36" t="str">
        <f t="shared" si="5"/>
        <v>PaymentMethodId</v>
      </c>
      <c r="E90" s="36" t="str">
        <f t="shared" si="7"/>
        <v>Delivery Terms. Payment Method. Identifier</v>
      </c>
      <c r="F90" s="2" t="s">
        <v>529</v>
      </c>
      <c r="H90" s="2" t="s">
        <v>562</v>
      </c>
      <c r="I90" s="2" t="s">
        <v>699</v>
      </c>
      <c r="J90" s="2" t="s">
        <v>699</v>
      </c>
      <c r="L90" s="49" t="s">
        <v>719</v>
      </c>
      <c r="M90" s="2" t="s">
        <v>94</v>
      </c>
      <c r="N90" s="2" t="s">
        <v>837</v>
      </c>
      <c r="O90" s="2" t="s">
        <v>836</v>
      </c>
      <c r="P90" s="5"/>
      <c r="Q90" s="31"/>
    </row>
    <row r="91" spans="1:17" s="2" customFormat="1" ht="22.5">
      <c r="A91" s="81">
        <f t="shared" si="6"/>
        <v>89</v>
      </c>
      <c r="B91" s="6" t="str">
        <f t="shared" si="4"/>
        <v>UBL000089</v>
      </c>
      <c r="C91" s="2" t="s">
        <v>974</v>
      </c>
      <c r="D91" s="36" t="str">
        <f t="shared" si="5"/>
        <v>RelevantLocation</v>
      </c>
      <c r="E91" s="36" t="str">
        <f t="shared" si="7"/>
        <v>Delivery Terms. Relevant Location. Details</v>
      </c>
      <c r="F91" s="2" t="s">
        <v>529</v>
      </c>
      <c r="G91" s="2" t="s">
        <v>1002</v>
      </c>
      <c r="H91" s="2" t="s">
        <v>974</v>
      </c>
      <c r="I91" s="2" t="s">
        <v>340</v>
      </c>
      <c r="J91" s="2" t="s">
        <v>974</v>
      </c>
      <c r="L91" s="49" t="s">
        <v>721</v>
      </c>
      <c r="M91" s="2" t="s">
        <v>914</v>
      </c>
      <c r="N91" s="2" t="s">
        <v>809</v>
      </c>
      <c r="P91" s="5"/>
      <c r="Q91" s="31"/>
    </row>
    <row r="92" spans="1:17" s="2" customFormat="1" ht="33.75">
      <c r="A92" s="81">
        <f t="shared" si="6"/>
        <v>90</v>
      </c>
      <c r="B92" s="6" t="str">
        <f t="shared" si="4"/>
        <v>UBL000090</v>
      </c>
      <c r="C92" s="2" t="s">
        <v>802</v>
      </c>
      <c r="D92" s="36" t="str">
        <f t="shared" si="5"/>
        <v>SpecialTerms</v>
      </c>
      <c r="E92" s="36" t="str">
        <f t="shared" si="7"/>
        <v>Delivery Terms. Special Terms. Text</v>
      </c>
      <c r="F92" s="2" t="s">
        <v>529</v>
      </c>
      <c r="H92" s="2" t="s">
        <v>563</v>
      </c>
      <c r="I92" s="2" t="s">
        <v>406</v>
      </c>
      <c r="J92" s="2" t="s">
        <v>406</v>
      </c>
      <c r="L92" s="49" t="s">
        <v>721</v>
      </c>
      <c r="M92" s="2" t="s">
        <v>94</v>
      </c>
      <c r="N92" s="2" t="s">
        <v>810</v>
      </c>
      <c r="P92" s="5"/>
      <c r="Q92" s="31"/>
    </row>
    <row r="93" spans="1:17" s="2" customFormat="1" ht="22.5">
      <c r="A93" s="81">
        <f t="shared" si="6"/>
        <v>91</v>
      </c>
      <c r="B93" s="6" t="str">
        <f t="shared" si="4"/>
        <v>UBL000091</v>
      </c>
      <c r="C93" s="2" t="s">
        <v>803</v>
      </c>
      <c r="D93" s="36" t="str">
        <f t="shared" si="5"/>
        <v>TransportDescription</v>
      </c>
      <c r="E93" s="36" t="str">
        <f t="shared" si="7"/>
        <v>Delivery Terms. Transport Description. Text</v>
      </c>
      <c r="F93" s="2" t="s">
        <v>529</v>
      </c>
      <c r="H93" s="2" t="s">
        <v>564</v>
      </c>
      <c r="I93" s="2" t="s">
        <v>406</v>
      </c>
      <c r="J93" s="2" t="s">
        <v>406</v>
      </c>
      <c r="L93" s="49" t="s">
        <v>721</v>
      </c>
      <c r="M93" s="2" t="s">
        <v>94</v>
      </c>
      <c r="N93" s="2" t="s">
        <v>811</v>
      </c>
      <c r="P93" s="5" t="s">
        <v>1003</v>
      </c>
      <c r="Q93" s="31"/>
    </row>
    <row r="94" spans="1:17" s="2" customFormat="1" ht="22.5">
      <c r="A94" s="81">
        <f t="shared" si="6"/>
        <v>92</v>
      </c>
      <c r="B94" s="6" t="str">
        <f t="shared" si="4"/>
        <v>UBL000092</v>
      </c>
      <c r="C94" s="2" t="s">
        <v>804</v>
      </c>
      <c r="D94" s="36" t="str">
        <f t="shared" si="5"/>
        <v>RiskResponsibilityId</v>
      </c>
      <c r="E94" s="36" t="str">
        <f t="shared" si="7"/>
        <v>Delivery Terms. Risk Responsibility. Identifier</v>
      </c>
      <c r="F94" s="2" t="s">
        <v>529</v>
      </c>
      <c r="H94" s="2" t="s">
        <v>565</v>
      </c>
      <c r="I94" s="2" t="s">
        <v>699</v>
      </c>
      <c r="J94" s="2" t="s">
        <v>699</v>
      </c>
      <c r="L94" s="49" t="s">
        <v>721</v>
      </c>
      <c r="M94" s="2" t="s">
        <v>94</v>
      </c>
      <c r="N94" s="2" t="s">
        <v>839</v>
      </c>
      <c r="O94" s="2" t="s">
        <v>838</v>
      </c>
      <c r="P94" s="5"/>
      <c r="Q94" s="31"/>
    </row>
    <row r="95" spans="1:17" s="2" customFormat="1" ht="22.5">
      <c r="A95" s="81">
        <f t="shared" si="6"/>
        <v>93</v>
      </c>
      <c r="B95" s="6" t="str">
        <f t="shared" si="4"/>
        <v>UBL000093</v>
      </c>
      <c r="C95" s="2" t="s">
        <v>805</v>
      </c>
      <c r="D95" s="36" t="str">
        <f t="shared" si="5"/>
        <v>LossRisk</v>
      </c>
      <c r="E95" s="36" t="str">
        <f t="shared" si="7"/>
        <v>Delivery Terms. Loss Risk. Text</v>
      </c>
      <c r="F95" s="2" t="s">
        <v>529</v>
      </c>
      <c r="H95" s="2" t="s">
        <v>566</v>
      </c>
      <c r="I95" s="2" t="s">
        <v>406</v>
      </c>
      <c r="J95" s="2" t="s">
        <v>406</v>
      </c>
      <c r="L95" s="49" t="s">
        <v>721</v>
      </c>
      <c r="M95" s="2" t="s">
        <v>94</v>
      </c>
      <c r="N95" s="2" t="s">
        <v>812</v>
      </c>
      <c r="P95" s="5"/>
      <c r="Q95" s="31"/>
    </row>
    <row r="96" spans="1:35" s="77" customFormat="1" ht="12.75">
      <c r="A96" s="80">
        <f t="shared" si="6"/>
        <v>94</v>
      </c>
      <c r="B96" s="70" t="str">
        <f t="shared" si="4"/>
        <v>UBL000094</v>
      </c>
      <c r="C96" s="70"/>
      <c r="D96" s="70" t="s">
        <v>885</v>
      </c>
      <c r="E96" s="70" t="str">
        <f>CONCATENATE(F96,". ",I96)</f>
        <v>Pricing. Details</v>
      </c>
      <c r="F96" s="70" t="str">
        <f>D96</f>
        <v>Pricing</v>
      </c>
      <c r="G96" s="70"/>
      <c r="H96" s="70"/>
      <c r="I96" s="70" t="s">
        <v>340</v>
      </c>
      <c r="J96" s="70" t="str">
        <f>D96</f>
        <v>Pricing</v>
      </c>
      <c r="K96" s="70"/>
      <c r="L96" s="70"/>
      <c r="M96" s="70"/>
      <c r="N96" s="70" t="s">
        <v>840</v>
      </c>
      <c r="O96" s="70"/>
      <c r="P96" s="71"/>
      <c r="Q96" s="98"/>
      <c r="AA96" s="70"/>
      <c r="AB96" s="70"/>
      <c r="AC96" s="70"/>
      <c r="AD96" s="70"/>
      <c r="AE96" s="70"/>
      <c r="AF96" s="70"/>
      <c r="AG96" s="70"/>
      <c r="AH96" s="70"/>
      <c r="AI96" s="70"/>
    </row>
    <row r="97" spans="1:35" s="78" customFormat="1" ht="22.5">
      <c r="A97" s="81">
        <f t="shared" si="6"/>
        <v>95</v>
      </c>
      <c r="B97" s="6" t="str">
        <f t="shared" si="4"/>
        <v>UBL000095</v>
      </c>
      <c r="C97" s="6" t="s">
        <v>845</v>
      </c>
      <c r="D97" s="36" t="str">
        <f t="shared" si="5"/>
        <v>UnitPriceAmount</v>
      </c>
      <c r="E97" s="36" t="str">
        <f t="shared" si="7"/>
        <v>Pricing. Unit Price. Amount</v>
      </c>
      <c r="F97" s="2" t="s">
        <v>885</v>
      </c>
      <c r="G97" s="6"/>
      <c r="H97" s="6" t="s">
        <v>567</v>
      </c>
      <c r="I97" s="6" t="s">
        <v>704</v>
      </c>
      <c r="J97" s="6" t="s">
        <v>704</v>
      </c>
      <c r="K97" s="6"/>
      <c r="L97" s="6" t="s">
        <v>719</v>
      </c>
      <c r="M97" s="6" t="s">
        <v>94</v>
      </c>
      <c r="N97" s="48" t="s">
        <v>846</v>
      </c>
      <c r="O97" s="68"/>
      <c r="P97" s="67"/>
      <c r="Q97" s="100"/>
      <c r="AA97" s="2"/>
      <c r="AB97" s="2"/>
      <c r="AC97" s="2"/>
      <c r="AD97" s="2"/>
      <c r="AE97" s="2"/>
      <c r="AF97" s="2"/>
      <c r="AG97" s="2"/>
      <c r="AH97" s="2"/>
      <c r="AI97" s="2"/>
    </row>
    <row r="98" spans="1:14" ht="123.75">
      <c r="A98" s="81">
        <f t="shared" si="6"/>
        <v>96</v>
      </c>
      <c r="B98" s="6" t="str">
        <f t="shared" si="4"/>
        <v>UBL000096</v>
      </c>
      <c r="C98" s="2" t="s">
        <v>841</v>
      </c>
      <c r="D98" s="36" t="str">
        <f t="shared" si="5"/>
        <v>BasisQuantity</v>
      </c>
      <c r="E98" s="36" t="str">
        <f t="shared" si="7"/>
        <v>Pricing. Basis. Quantity</v>
      </c>
      <c r="F98" s="2" t="s">
        <v>885</v>
      </c>
      <c r="G98" s="2"/>
      <c r="H98" s="2" t="s">
        <v>1091</v>
      </c>
      <c r="I98" s="2" t="s">
        <v>700</v>
      </c>
      <c r="J98" s="2" t="s">
        <v>700</v>
      </c>
      <c r="L98" s="2" t="s">
        <v>721</v>
      </c>
      <c r="M98" s="2" t="s">
        <v>94</v>
      </c>
      <c r="N98" s="49" t="s">
        <v>847</v>
      </c>
    </row>
    <row r="99" spans="1:14" ht="45">
      <c r="A99" s="81">
        <f t="shared" si="6"/>
        <v>97</v>
      </c>
      <c r="B99" s="6" t="str">
        <f t="shared" si="4"/>
        <v>UBL000097</v>
      </c>
      <c r="C99" s="2" t="s">
        <v>690</v>
      </c>
      <c r="D99" s="36" t="str">
        <f t="shared" si="5"/>
        <v>ValidityPeriod</v>
      </c>
      <c r="E99" s="36" t="str">
        <f t="shared" si="7"/>
        <v>Pricing. Validity Period. Details</v>
      </c>
      <c r="F99" s="2" t="s">
        <v>885</v>
      </c>
      <c r="G99" s="2" t="s">
        <v>67</v>
      </c>
      <c r="H99" s="2" t="s">
        <v>68</v>
      </c>
      <c r="I99" s="2" t="s">
        <v>340</v>
      </c>
      <c r="J99" s="2" t="s">
        <v>68</v>
      </c>
      <c r="L99" s="2" t="s">
        <v>721</v>
      </c>
      <c r="M99" s="2" t="s">
        <v>914</v>
      </c>
      <c r="N99" s="49" t="s">
        <v>843</v>
      </c>
    </row>
    <row r="100" spans="1:14" ht="56.25">
      <c r="A100" s="81">
        <f t="shared" si="6"/>
        <v>98</v>
      </c>
      <c r="B100" s="6" t="str">
        <f t="shared" si="4"/>
        <v>UBL000098</v>
      </c>
      <c r="C100" s="2" t="s">
        <v>842</v>
      </c>
      <c r="D100" s="36" t="str">
        <f t="shared" si="5"/>
        <v>Quantity</v>
      </c>
      <c r="E100" s="36" t="str">
        <f t="shared" si="7"/>
        <v>Pricing. Quantity</v>
      </c>
      <c r="F100" s="2" t="s">
        <v>885</v>
      </c>
      <c r="G100" s="2"/>
      <c r="H100" s="2" t="s">
        <v>700</v>
      </c>
      <c r="I100" s="2" t="s">
        <v>700</v>
      </c>
      <c r="J100" s="2" t="s">
        <v>700</v>
      </c>
      <c r="L100" s="2" t="s">
        <v>721</v>
      </c>
      <c r="M100" s="2" t="s">
        <v>94</v>
      </c>
      <c r="N100" s="49" t="s">
        <v>844</v>
      </c>
    </row>
    <row r="101" spans="1:14" ht="22.5">
      <c r="A101" s="81">
        <f t="shared" si="6"/>
        <v>99</v>
      </c>
      <c r="B101" s="6" t="str">
        <f t="shared" si="4"/>
        <v>UBL000099</v>
      </c>
      <c r="C101" s="2" t="s">
        <v>1119</v>
      </c>
      <c r="D101" s="36" t="str">
        <f t="shared" si="5"/>
        <v>MinimumQuantity</v>
      </c>
      <c r="E101" s="36" t="str">
        <f t="shared" si="7"/>
        <v>Pricing. Minimum. Quantity</v>
      </c>
      <c r="F101" s="2" t="s">
        <v>885</v>
      </c>
      <c r="G101" s="2"/>
      <c r="H101" s="2" t="s">
        <v>848</v>
      </c>
      <c r="I101" s="2" t="s">
        <v>700</v>
      </c>
      <c r="J101" s="2" t="s">
        <v>700</v>
      </c>
      <c r="L101" s="2" t="s">
        <v>721</v>
      </c>
      <c r="M101" s="2" t="s">
        <v>94</v>
      </c>
      <c r="N101" s="49" t="s">
        <v>849</v>
      </c>
    </row>
    <row r="102" spans="1:14" ht="22.5">
      <c r="A102" s="81">
        <f>A101+1</f>
        <v>100</v>
      </c>
      <c r="B102" s="6" t="str">
        <f>CONCATENATE("UBL",TEXT(A102,"000000"))</f>
        <v>UBL000100</v>
      </c>
      <c r="C102" s="2" t="s">
        <v>1118</v>
      </c>
      <c r="D102" s="36" t="str">
        <f>IF(OR(H102=I102,AND(H102="Identification",I102="Identifier")),IF(OR(I102="Text",I102="Details"),CONCATENATE(G102,SUBSTITUTE(H102," ","",1)),CONCATENATE(G102,SUBSTITUTE(I102," ","",1))),IF(OR(I102="Text",I102="Details"),CONCATENATE(G102,SUBSTITUTE(H102," ","",1)),CONCATENATE(G102,SUBSTITUTE(H102," ","",1),IF(AND(I102="Identifier",H102&lt;&gt;" "),"Id",SUBSTITUTE(I102," ","",1)))))</f>
        <v>MaximumQuantity</v>
      </c>
      <c r="E102" s="36" t="str">
        <f>IF(OR(H102=I102),IF(G102="",CONCATENATE(F102,". ",H102),CONCATENATE(F102,". ",G102,". ",H102)),IF(G102="",CONCATENATE(F102,". ",H102,". ",I102),CONCATENATE(F102,". ",G102," ",H102,". ",I102)))</f>
        <v>Pricing. Maximum. Quantity</v>
      </c>
      <c r="F102" s="2" t="s">
        <v>885</v>
      </c>
      <c r="G102" s="2"/>
      <c r="H102" s="2" t="s">
        <v>798</v>
      </c>
      <c r="I102" s="2" t="s">
        <v>700</v>
      </c>
      <c r="J102" s="2" t="s">
        <v>700</v>
      </c>
      <c r="L102" s="2" t="s">
        <v>721</v>
      </c>
      <c r="M102" s="2" t="s">
        <v>94</v>
      </c>
      <c r="N102" s="49" t="s">
        <v>850</v>
      </c>
    </row>
    <row r="103" spans="1:14" ht="45">
      <c r="A103" s="81"/>
      <c r="B103" s="85"/>
      <c r="C103" s="2"/>
      <c r="D103" s="93"/>
      <c r="E103" s="93" t="str">
        <f t="shared" si="7"/>
        <v>Pricing. TradeDiscount. Details</v>
      </c>
      <c r="F103" s="85" t="s">
        <v>885</v>
      </c>
      <c r="G103" s="85"/>
      <c r="H103" s="85" t="s">
        <v>967</v>
      </c>
      <c r="I103" s="85" t="s">
        <v>340</v>
      </c>
      <c r="J103" s="85" t="s">
        <v>967</v>
      </c>
      <c r="K103" s="85"/>
      <c r="L103" s="85"/>
      <c r="M103" s="85"/>
      <c r="N103" s="84" t="s">
        <v>969</v>
      </c>
    </row>
    <row r="104" spans="1:14" ht="22.5">
      <c r="A104" s="81"/>
      <c r="B104" s="85"/>
      <c r="C104" s="2"/>
      <c r="D104" s="92"/>
      <c r="E104" s="70" t="str">
        <f>CONCATENATE(F104,". ",I104)</f>
        <v>TradeDiscount. Details</v>
      </c>
      <c r="F104" s="70" t="s">
        <v>967</v>
      </c>
      <c r="G104" s="70"/>
      <c r="H104" s="70"/>
      <c r="I104" s="70" t="s">
        <v>340</v>
      </c>
      <c r="J104" s="70" t="s">
        <v>967</v>
      </c>
      <c r="K104" s="70"/>
      <c r="L104" s="70"/>
      <c r="M104" s="70"/>
      <c r="N104" s="71" t="s">
        <v>970</v>
      </c>
    </row>
    <row r="105" spans="1:15" ht="67.5">
      <c r="A105" s="81">
        <f>A102+1</f>
        <v>101</v>
      </c>
      <c r="B105" s="6" t="str">
        <f t="shared" si="4"/>
        <v>UBL000101</v>
      </c>
      <c r="C105" s="49" t="s">
        <v>884</v>
      </c>
      <c r="D105" s="36" t="str">
        <f t="shared" si="5"/>
        <v>MultiplierReasonId</v>
      </c>
      <c r="E105" s="36" t="str">
        <f t="shared" si="7"/>
        <v>TradeDiscount. Multiplier Reason. Identifier</v>
      </c>
      <c r="F105" s="85" t="s">
        <v>967</v>
      </c>
      <c r="G105" s="2"/>
      <c r="H105" s="49" t="s">
        <v>568</v>
      </c>
      <c r="I105" s="2" t="s">
        <v>699</v>
      </c>
      <c r="J105" s="2" t="s">
        <v>699</v>
      </c>
      <c r="L105" s="49" t="s">
        <v>721</v>
      </c>
      <c r="M105" s="2" t="s">
        <v>94</v>
      </c>
      <c r="N105" s="84" t="s">
        <v>216</v>
      </c>
      <c r="O105" s="49" t="s">
        <v>851</v>
      </c>
    </row>
    <row r="106" spans="1:15" ht="78.75">
      <c r="A106" s="81">
        <f t="shared" si="6"/>
        <v>102</v>
      </c>
      <c r="B106" s="6" t="str">
        <f t="shared" si="4"/>
        <v>UBL000102</v>
      </c>
      <c r="C106" s="49" t="s">
        <v>883</v>
      </c>
      <c r="D106" s="36" t="str">
        <f t="shared" si="5"/>
        <v>MultiplierValue</v>
      </c>
      <c r="E106" s="36" t="str">
        <f t="shared" si="7"/>
        <v>TradeDiscount. Multiplier. Value</v>
      </c>
      <c r="F106" s="85" t="s">
        <v>967</v>
      </c>
      <c r="H106" s="49" t="s">
        <v>883</v>
      </c>
      <c r="I106" s="2" t="s">
        <v>404</v>
      </c>
      <c r="J106" s="2" t="s">
        <v>405</v>
      </c>
      <c r="L106" s="49" t="s">
        <v>721</v>
      </c>
      <c r="M106" s="2" t="s">
        <v>94</v>
      </c>
      <c r="N106" s="49" t="s">
        <v>867</v>
      </c>
      <c r="O106" s="2"/>
    </row>
    <row r="107" spans="1:35" s="77" customFormat="1" ht="45">
      <c r="A107" s="80">
        <f t="shared" si="6"/>
        <v>103</v>
      </c>
      <c r="B107" s="70" t="str">
        <f t="shared" si="4"/>
        <v>UBL000103</v>
      </c>
      <c r="C107" s="70"/>
      <c r="D107" s="70" t="s">
        <v>1128</v>
      </c>
      <c r="E107" s="70" t="str">
        <f>CONCATENATE(F107,". ",I107)</f>
        <v>PaymentTerms. Details</v>
      </c>
      <c r="F107" s="70" t="str">
        <f>D107</f>
        <v>PaymentTerms</v>
      </c>
      <c r="G107" s="70"/>
      <c r="H107" s="70"/>
      <c r="I107" s="70" t="s">
        <v>340</v>
      </c>
      <c r="J107" s="70" t="str">
        <f>D107</f>
        <v>PaymentTerms</v>
      </c>
      <c r="K107" s="70"/>
      <c r="L107" s="70"/>
      <c r="M107" s="70"/>
      <c r="N107" s="85" t="s">
        <v>966</v>
      </c>
      <c r="O107" s="70"/>
      <c r="P107" s="71"/>
      <c r="Q107" s="98"/>
      <c r="AA107" s="70"/>
      <c r="AB107" s="70"/>
      <c r="AC107" s="70"/>
      <c r="AD107" s="70"/>
      <c r="AE107" s="70"/>
      <c r="AF107" s="70"/>
      <c r="AG107" s="70"/>
      <c r="AH107" s="70"/>
      <c r="AI107" s="70"/>
    </row>
    <row r="108" spans="1:15" ht="45">
      <c r="A108" s="81">
        <f t="shared" si="6"/>
        <v>104</v>
      </c>
      <c r="B108" s="6" t="str">
        <f t="shared" si="4"/>
        <v>UBL000104</v>
      </c>
      <c r="C108" s="2" t="s">
        <v>1127</v>
      </c>
      <c r="D108" s="36" t="str">
        <f t="shared" si="5"/>
        <v>Identifier</v>
      </c>
      <c r="E108" s="36" t="str">
        <f t="shared" si="7"/>
        <v>Payment Terms. Identifier</v>
      </c>
      <c r="F108" s="49" t="s">
        <v>530</v>
      </c>
      <c r="G108" s="49"/>
      <c r="H108" s="2" t="s">
        <v>699</v>
      </c>
      <c r="I108" s="2" t="s">
        <v>699</v>
      </c>
      <c r="J108" s="2" t="s">
        <v>699</v>
      </c>
      <c r="L108" s="49" t="s">
        <v>719</v>
      </c>
      <c r="M108" s="2" t="s">
        <v>94</v>
      </c>
      <c r="N108" s="2" t="s">
        <v>853</v>
      </c>
      <c r="O108" s="2" t="s">
        <v>865</v>
      </c>
    </row>
    <row r="109" spans="1:15" ht="33.75">
      <c r="A109" s="81">
        <f t="shared" si="6"/>
        <v>105</v>
      </c>
      <c r="B109" s="6" t="str">
        <f t="shared" si="4"/>
        <v>UBL000105</v>
      </c>
      <c r="C109" s="2" t="s">
        <v>856</v>
      </c>
      <c r="D109" s="36" t="str">
        <f t="shared" si="5"/>
        <v>BasisAmount</v>
      </c>
      <c r="E109" s="36" t="str">
        <f t="shared" si="7"/>
        <v>Payment Terms. Basis. Amount</v>
      </c>
      <c r="F109" s="49" t="s">
        <v>530</v>
      </c>
      <c r="G109" s="84" t="s">
        <v>1091</v>
      </c>
      <c r="H109" s="2" t="s">
        <v>704</v>
      </c>
      <c r="I109" s="2" t="s">
        <v>704</v>
      </c>
      <c r="J109" s="2" t="s">
        <v>704</v>
      </c>
      <c r="L109" s="49" t="s">
        <v>721</v>
      </c>
      <c r="M109" s="2" t="s">
        <v>94</v>
      </c>
      <c r="N109" s="85" t="s">
        <v>207</v>
      </c>
      <c r="O109" s="2"/>
    </row>
    <row r="110" spans="1:15" ht="45">
      <c r="A110" s="81">
        <f t="shared" si="6"/>
        <v>106</v>
      </c>
      <c r="B110" s="6" t="str">
        <f t="shared" si="4"/>
        <v>UBL000106</v>
      </c>
      <c r="C110" s="2" t="s">
        <v>1126</v>
      </c>
      <c r="D110" s="36" t="str">
        <f t="shared" si="5"/>
        <v>SettlementDiscount</v>
      </c>
      <c r="E110" s="36" t="str">
        <f t="shared" si="7"/>
        <v>Payment Terms. Settlement Discount. Details</v>
      </c>
      <c r="F110" s="49" t="s">
        <v>530</v>
      </c>
      <c r="G110" s="49"/>
      <c r="H110" s="84" t="s">
        <v>209</v>
      </c>
      <c r="I110" s="2" t="s">
        <v>340</v>
      </c>
      <c r="J110" s="84" t="s">
        <v>968</v>
      </c>
      <c r="K110" s="84"/>
      <c r="L110" s="49" t="s">
        <v>720</v>
      </c>
      <c r="M110" s="2" t="s">
        <v>914</v>
      </c>
      <c r="N110" s="85" t="s">
        <v>208</v>
      </c>
      <c r="O110" s="2"/>
    </row>
    <row r="111" spans="1:35" s="77" customFormat="1" ht="22.5">
      <c r="A111" s="80">
        <f t="shared" si="6"/>
        <v>107</v>
      </c>
      <c r="B111" s="70" t="str">
        <f t="shared" si="4"/>
        <v>UBL000107</v>
      </c>
      <c r="C111" s="70"/>
      <c r="D111" s="70" t="s">
        <v>866</v>
      </c>
      <c r="E111" s="70" t="str">
        <f>CONCATENATE(F111,". ",I111)</f>
        <v>Settlement Discount. Details</v>
      </c>
      <c r="F111" s="85" t="s">
        <v>209</v>
      </c>
      <c r="G111" s="70"/>
      <c r="H111" s="70"/>
      <c r="I111" s="70" t="s">
        <v>340</v>
      </c>
      <c r="J111" s="85" t="s">
        <v>968</v>
      </c>
      <c r="K111" s="85"/>
      <c r="L111" s="70"/>
      <c r="M111" s="70"/>
      <c r="N111" s="85" t="s">
        <v>210</v>
      </c>
      <c r="O111" s="70"/>
      <c r="P111" s="71"/>
      <c r="Q111" s="98"/>
      <c r="AA111" s="70"/>
      <c r="AB111" s="70"/>
      <c r="AC111" s="70"/>
      <c r="AD111" s="70"/>
      <c r="AE111" s="70"/>
      <c r="AF111" s="70"/>
      <c r="AG111" s="70"/>
      <c r="AH111" s="70"/>
      <c r="AI111" s="70"/>
    </row>
    <row r="112" spans="1:16" ht="67.5">
      <c r="A112" s="81">
        <f t="shared" si="6"/>
        <v>108</v>
      </c>
      <c r="B112" s="6" t="str">
        <f t="shared" si="4"/>
        <v>UBL000108</v>
      </c>
      <c r="C112" s="2" t="s">
        <v>868</v>
      </c>
      <c r="D112" s="36" t="str">
        <f t="shared" si="5"/>
        <v>Percent</v>
      </c>
      <c r="E112" s="36" t="str">
        <f t="shared" si="7"/>
        <v>Settlement Discount. Percent</v>
      </c>
      <c r="F112" s="85" t="s">
        <v>209</v>
      </c>
      <c r="G112" s="49"/>
      <c r="H112" s="49" t="s">
        <v>702</v>
      </c>
      <c r="I112" s="49" t="s">
        <v>702</v>
      </c>
      <c r="J112" s="49" t="s">
        <v>405</v>
      </c>
      <c r="K112" s="49"/>
      <c r="L112" s="49" t="s">
        <v>721</v>
      </c>
      <c r="M112" s="2" t="s">
        <v>94</v>
      </c>
      <c r="N112" s="85" t="s">
        <v>211</v>
      </c>
      <c r="O112" s="2"/>
      <c r="P112" s="49" t="s">
        <v>1177</v>
      </c>
    </row>
    <row r="113" spans="1:15" ht="67.5">
      <c r="A113" s="81">
        <f t="shared" si="6"/>
        <v>109</v>
      </c>
      <c r="B113" s="6" t="str">
        <f t="shared" si="4"/>
        <v>UBL000109</v>
      </c>
      <c r="C113" s="2" t="s">
        <v>869</v>
      </c>
      <c r="D113" s="36" t="str">
        <f t="shared" si="5"/>
        <v>Amount</v>
      </c>
      <c r="E113" s="36" t="str">
        <f t="shared" si="7"/>
        <v>Settlement Discount. Amount</v>
      </c>
      <c r="F113" s="85" t="s">
        <v>209</v>
      </c>
      <c r="G113" s="49"/>
      <c r="H113" s="49" t="s">
        <v>704</v>
      </c>
      <c r="I113" s="49" t="s">
        <v>704</v>
      </c>
      <c r="J113" s="49" t="s">
        <v>704</v>
      </c>
      <c r="K113" s="49"/>
      <c r="L113" s="49" t="s">
        <v>721</v>
      </c>
      <c r="M113" s="2" t="s">
        <v>94</v>
      </c>
      <c r="N113" s="85" t="s">
        <v>212</v>
      </c>
      <c r="O113" s="2"/>
    </row>
    <row r="114" spans="1:18" ht="67.5">
      <c r="A114" s="81">
        <f t="shared" si="6"/>
        <v>110</v>
      </c>
      <c r="B114" s="6" t="str">
        <f t="shared" si="4"/>
        <v>UBL000110</v>
      </c>
      <c r="C114" s="2" t="s">
        <v>870</v>
      </c>
      <c r="D114" s="36" t="str">
        <f t="shared" si="5"/>
        <v>PaymentDaysValue</v>
      </c>
      <c r="E114" s="36" t="str">
        <f t="shared" si="7"/>
        <v>Settlement Discount. Payment Days. Value</v>
      </c>
      <c r="F114" s="85" t="s">
        <v>209</v>
      </c>
      <c r="G114" s="49"/>
      <c r="H114" s="49" t="s">
        <v>569</v>
      </c>
      <c r="I114" s="49" t="s">
        <v>404</v>
      </c>
      <c r="J114" s="49" t="s">
        <v>404</v>
      </c>
      <c r="K114" s="49"/>
      <c r="L114" s="49" t="s">
        <v>721</v>
      </c>
      <c r="M114" s="2" t="s">
        <v>94</v>
      </c>
      <c r="N114" s="85" t="s">
        <v>213</v>
      </c>
      <c r="O114" s="2"/>
      <c r="P114" s="49" t="s">
        <v>1006</v>
      </c>
      <c r="R114" s="49" t="s">
        <v>1009</v>
      </c>
    </row>
    <row r="115" spans="1:18" ht="67.5">
      <c r="A115" s="81">
        <f t="shared" si="6"/>
        <v>111</v>
      </c>
      <c r="B115" s="6" t="str">
        <f t="shared" si="4"/>
        <v>UBL000111</v>
      </c>
      <c r="C115" s="2" t="s">
        <v>871</v>
      </c>
      <c r="D115" s="36" t="str">
        <f t="shared" si="5"/>
        <v>PaymentDate</v>
      </c>
      <c r="E115" s="36" t="str">
        <f t="shared" si="7"/>
        <v>Settlement Discount. Payment. Date</v>
      </c>
      <c r="F115" s="85" t="s">
        <v>209</v>
      </c>
      <c r="G115" s="49"/>
      <c r="H115" s="49" t="s">
        <v>1122</v>
      </c>
      <c r="I115" s="49" t="s">
        <v>341</v>
      </c>
      <c r="J115" s="49" t="s">
        <v>341</v>
      </c>
      <c r="K115" s="49"/>
      <c r="L115" s="49" t="s">
        <v>721</v>
      </c>
      <c r="M115" s="2" t="s">
        <v>94</v>
      </c>
      <c r="N115" s="85" t="s">
        <v>214</v>
      </c>
      <c r="O115" s="2"/>
      <c r="R115" s="49" t="s">
        <v>1009</v>
      </c>
    </row>
    <row r="116" spans="1:18" ht="67.5">
      <c r="A116" s="81">
        <f t="shared" si="6"/>
        <v>112</v>
      </c>
      <c r="B116" s="6" t="str">
        <f t="shared" si="4"/>
        <v>UBL000112</v>
      </c>
      <c r="C116" s="2" t="s">
        <v>872</v>
      </c>
      <c r="D116" s="36" t="str">
        <f t="shared" si="5"/>
        <v>EventId</v>
      </c>
      <c r="E116" s="36" t="str">
        <f t="shared" si="7"/>
        <v>Settlement Discount. Event. Identifier</v>
      </c>
      <c r="F116" s="85" t="s">
        <v>209</v>
      </c>
      <c r="G116" s="49"/>
      <c r="H116" s="49" t="s">
        <v>1179</v>
      </c>
      <c r="I116" s="49" t="s">
        <v>699</v>
      </c>
      <c r="J116" s="49" t="s">
        <v>699</v>
      </c>
      <c r="K116" s="49"/>
      <c r="L116" s="49" t="s">
        <v>721</v>
      </c>
      <c r="M116" s="2" t="s">
        <v>94</v>
      </c>
      <c r="N116" s="85" t="s">
        <v>215</v>
      </c>
      <c r="O116" s="2" t="s">
        <v>1178</v>
      </c>
      <c r="P116" s="49" t="s">
        <v>1180</v>
      </c>
      <c r="R116" s="49" t="s">
        <v>1009</v>
      </c>
    </row>
    <row r="117" spans="1:35" s="91" customFormat="1" ht="67.5">
      <c r="A117" s="86">
        <f t="shared" si="6"/>
        <v>113</v>
      </c>
      <c r="B117" s="87" t="str">
        <f t="shared" si="4"/>
        <v>UBL000113</v>
      </c>
      <c r="C117" s="87" t="s">
        <v>873</v>
      </c>
      <c r="D117" s="88" t="str">
        <f t="shared" si="5"/>
        <v>FullPaymentDaysValue</v>
      </c>
      <c r="E117" s="88" t="str">
        <f t="shared" si="7"/>
        <v>Discount. Full Payment Days. Value</v>
      </c>
      <c r="F117" s="89" t="s">
        <v>866</v>
      </c>
      <c r="G117" s="89" t="s">
        <v>570</v>
      </c>
      <c r="H117" s="89" t="s">
        <v>569</v>
      </c>
      <c r="I117" s="89" t="s">
        <v>404</v>
      </c>
      <c r="J117" s="89" t="s">
        <v>404</v>
      </c>
      <c r="K117" s="89"/>
      <c r="L117" s="89" t="s">
        <v>721</v>
      </c>
      <c r="M117" s="87" t="s">
        <v>94</v>
      </c>
      <c r="N117" s="87" t="s">
        <v>1007</v>
      </c>
      <c r="O117" s="87"/>
      <c r="P117" s="90"/>
      <c r="Q117" s="101"/>
      <c r="R117" s="89" t="s">
        <v>1009</v>
      </c>
      <c r="AA117" s="87"/>
      <c r="AB117" s="87"/>
      <c r="AC117" s="87"/>
      <c r="AD117" s="87"/>
      <c r="AE117" s="87"/>
      <c r="AF117" s="87"/>
      <c r="AG117" s="87"/>
      <c r="AH117" s="87"/>
      <c r="AI117" s="87"/>
    </row>
    <row r="118" spans="1:35" s="91" customFormat="1" ht="67.5">
      <c r="A118" s="86">
        <f t="shared" si="6"/>
        <v>114</v>
      </c>
      <c r="B118" s="87" t="str">
        <f t="shared" si="4"/>
        <v>UBL000114</v>
      </c>
      <c r="C118" s="87" t="s">
        <v>874</v>
      </c>
      <c r="D118" s="88" t="str">
        <f t="shared" si="5"/>
        <v>FullPaymentDueDate</v>
      </c>
      <c r="E118" s="88" t="str">
        <f t="shared" si="7"/>
        <v>Discount. Full Payment Due. Date</v>
      </c>
      <c r="F118" s="89" t="s">
        <v>866</v>
      </c>
      <c r="G118" s="89" t="s">
        <v>570</v>
      </c>
      <c r="H118" s="89" t="s">
        <v>572</v>
      </c>
      <c r="I118" s="89" t="s">
        <v>341</v>
      </c>
      <c r="J118" s="87" t="s">
        <v>832</v>
      </c>
      <c r="K118" s="87"/>
      <c r="L118" s="89" t="s">
        <v>721</v>
      </c>
      <c r="M118" s="87" t="s">
        <v>94</v>
      </c>
      <c r="N118" s="87" t="s">
        <v>1008</v>
      </c>
      <c r="O118" s="87"/>
      <c r="P118" s="90"/>
      <c r="Q118" s="101"/>
      <c r="R118" s="89" t="s">
        <v>1009</v>
      </c>
      <c r="AA118" s="87"/>
      <c r="AB118" s="87"/>
      <c r="AC118" s="87"/>
      <c r="AD118" s="87"/>
      <c r="AE118" s="87"/>
      <c r="AF118" s="87"/>
      <c r="AG118" s="87"/>
      <c r="AH118" s="87"/>
      <c r="AI118" s="87"/>
    </row>
    <row r="119" spans="1:35" s="91" customFormat="1" ht="67.5">
      <c r="A119" s="86">
        <f t="shared" si="6"/>
        <v>115</v>
      </c>
      <c r="B119" s="87" t="str">
        <f t="shared" si="4"/>
        <v>UBL000115</v>
      </c>
      <c r="C119" s="87" t="s">
        <v>875</v>
      </c>
      <c r="D119" s="88" t="str">
        <f t="shared" si="5"/>
        <v>FullPaymentEventId</v>
      </c>
      <c r="E119" s="88" t="str">
        <f t="shared" si="7"/>
        <v>Discount. Full Payment Event. Identifier</v>
      </c>
      <c r="F119" s="89" t="s">
        <v>866</v>
      </c>
      <c r="G119" s="89" t="s">
        <v>570</v>
      </c>
      <c r="H119" s="87" t="s">
        <v>571</v>
      </c>
      <c r="I119" s="89" t="s">
        <v>699</v>
      </c>
      <c r="J119" s="89" t="s">
        <v>699</v>
      </c>
      <c r="K119" s="89"/>
      <c r="L119" s="89" t="s">
        <v>721</v>
      </c>
      <c r="M119" s="87" t="s">
        <v>94</v>
      </c>
      <c r="N119" s="87" t="s">
        <v>1074</v>
      </c>
      <c r="O119" s="87" t="s">
        <v>1178</v>
      </c>
      <c r="P119" s="89" t="s">
        <v>1180</v>
      </c>
      <c r="Q119" s="101"/>
      <c r="R119" s="89" t="s">
        <v>1009</v>
      </c>
      <c r="AA119" s="87"/>
      <c r="AB119" s="87"/>
      <c r="AC119" s="87"/>
      <c r="AD119" s="87"/>
      <c r="AE119" s="87"/>
      <c r="AF119" s="87"/>
      <c r="AG119" s="87"/>
      <c r="AH119" s="87"/>
      <c r="AI119" s="87"/>
    </row>
    <row r="120" spans="1:35" s="77" customFormat="1" ht="22.5">
      <c r="A120" s="80">
        <f t="shared" si="6"/>
        <v>116</v>
      </c>
      <c r="B120" s="70" t="str">
        <f t="shared" si="4"/>
        <v>UBL000116</v>
      </c>
      <c r="C120" s="70"/>
      <c r="D120" s="70" t="s">
        <v>822</v>
      </c>
      <c r="E120" s="70" t="str">
        <f>CONCATENATE(F120,". ",I120)</f>
        <v>PaymentMeans. Details</v>
      </c>
      <c r="F120" s="70" t="str">
        <f>D120</f>
        <v>PaymentMeans</v>
      </c>
      <c r="G120" s="70"/>
      <c r="H120" s="70"/>
      <c r="I120" s="70" t="s">
        <v>340</v>
      </c>
      <c r="J120" s="70" t="str">
        <f>D120</f>
        <v>PaymentMeans</v>
      </c>
      <c r="K120" s="70"/>
      <c r="L120" s="70"/>
      <c r="M120" s="70"/>
      <c r="N120" s="70" t="s">
        <v>1183</v>
      </c>
      <c r="O120" s="70"/>
      <c r="P120" s="71"/>
      <c r="Q120" s="98"/>
      <c r="AA120" s="70"/>
      <c r="AB120" s="70"/>
      <c r="AC120" s="70"/>
      <c r="AD120" s="70"/>
      <c r="AE120" s="70"/>
      <c r="AF120" s="70"/>
      <c r="AG120" s="70"/>
      <c r="AH120" s="70"/>
      <c r="AI120" s="70"/>
    </row>
    <row r="121" spans="1:15" ht="45">
      <c r="A121" s="81">
        <f t="shared" si="6"/>
        <v>117</v>
      </c>
      <c r="B121" s="6" t="str">
        <f t="shared" si="4"/>
        <v>UBL000117</v>
      </c>
      <c r="C121" s="2" t="s">
        <v>1184</v>
      </c>
      <c r="D121" s="36" t="str">
        <f t="shared" si="5"/>
        <v>TypeCode</v>
      </c>
      <c r="E121" s="36" t="str">
        <f t="shared" si="7"/>
        <v>Payment Means. Type. Code</v>
      </c>
      <c r="F121" s="49" t="s">
        <v>531</v>
      </c>
      <c r="G121" s="49"/>
      <c r="H121" s="49" t="s">
        <v>410</v>
      </c>
      <c r="I121" s="49" t="s">
        <v>338</v>
      </c>
      <c r="J121" s="49" t="s">
        <v>338</v>
      </c>
      <c r="K121" s="49"/>
      <c r="L121" s="49" t="s">
        <v>719</v>
      </c>
      <c r="M121" s="2" t="s">
        <v>94</v>
      </c>
      <c r="N121" s="2" t="s">
        <v>1075</v>
      </c>
      <c r="O121" s="2" t="s">
        <v>1193</v>
      </c>
    </row>
    <row r="122" spans="1:15" ht="101.25">
      <c r="A122" s="81">
        <f t="shared" si="6"/>
        <v>118</v>
      </c>
      <c r="B122" s="6" t="str">
        <f t="shared" si="4"/>
        <v>UBL000118</v>
      </c>
      <c r="C122" s="2" t="s">
        <v>1185</v>
      </c>
      <c r="D122" s="36" t="str">
        <f t="shared" si="5"/>
        <v>PaymentId</v>
      </c>
      <c r="E122" s="36" t="str">
        <f t="shared" si="7"/>
        <v>Payment Means. Payment. Identifier</v>
      </c>
      <c r="F122" s="49" t="s">
        <v>531</v>
      </c>
      <c r="G122" s="49"/>
      <c r="H122" s="49" t="s">
        <v>1122</v>
      </c>
      <c r="I122" s="49" t="s">
        <v>699</v>
      </c>
      <c r="J122" s="49" t="s">
        <v>699</v>
      </c>
      <c r="K122" s="49"/>
      <c r="L122" s="49" t="s">
        <v>721</v>
      </c>
      <c r="M122" s="2" t="s">
        <v>94</v>
      </c>
      <c r="N122" s="2" t="s">
        <v>573</v>
      </c>
      <c r="O122" s="2"/>
    </row>
    <row r="123" spans="1:15" ht="22.5">
      <c r="A123" s="81">
        <f t="shared" si="6"/>
        <v>119</v>
      </c>
      <c r="B123" s="6" t="str">
        <f t="shared" si="4"/>
        <v>UBL000119</v>
      </c>
      <c r="C123" s="2" t="s">
        <v>695</v>
      </c>
      <c r="D123" s="36" t="str">
        <f t="shared" si="5"/>
        <v>PaymentDateTime</v>
      </c>
      <c r="E123" s="36" t="str">
        <f t="shared" si="7"/>
        <v>Payment Means. Payment. Date Time</v>
      </c>
      <c r="F123" s="49" t="s">
        <v>531</v>
      </c>
      <c r="G123" s="49"/>
      <c r="H123" s="49" t="s">
        <v>1122</v>
      </c>
      <c r="I123" s="49" t="s">
        <v>300</v>
      </c>
      <c r="J123" s="49" t="s">
        <v>341</v>
      </c>
      <c r="K123" s="49"/>
      <c r="L123" s="49" t="s">
        <v>721</v>
      </c>
      <c r="M123" s="2" t="s">
        <v>94</v>
      </c>
      <c r="N123" s="2"/>
      <c r="O123" s="2"/>
    </row>
    <row r="124" spans="1:15" ht="33.75">
      <c r="A124" s="81">
        <f t="shared" si="6"/>
        <v>120</v>
      </c>
      <c r="B124" s="6" t="str">
        <f t="shared" si="4"/>
        <v>UBL000120</v>
      </c>
      <c r="C124" s="2" t="s">
        <v>1186</v>
      </c>
      <c r="D124" s="36" t="str">
        <f t="shared" si="5"/>
        <v>PaymentChannel</v>
      </c>
      <c r="E124" s="36" t="str">
        <f t="shared" si="7"/>
        <v>Payment Means. Payment. Channel</v>
      </c>
      <c r="F124" s="49" t="s">
        <v>531</v>
      </c>
      <c r="G124" s="49"/>
      <c r="H124" s="49" t="s">
        <v>1122</v>
      </c>
      <c r="I124" s="49" t="s">
        <v>1069</v>
      </c>
      <c r="J124" s="49" t="s">
        <v>699</v>
      </c>
      <c r="K124" s="49"/>
      <c r="L124" s="49" t="s">
        <v>721</v>
      </c>
      <c r="M124" s="2" t="s">
        <v>94</v>
      </c>
      <c r="N124" s="2" t="s">
        <v>1189</v>
      </c>
      <c r="O124" s="2" t="s">
        <v>1194</v>
      </c>
    </row>
    <row r="125" spans="1:15" ht="56.25">
      <c r="A125" s="81">
        <f t="shared" si="6"/>
        <v>121</v>
      </c>
      <c r="B125" s="6" t="str">
        <f t="shared" si="4"/>
        <v>UBL000121</v>
      </c>
      <c r="C125" s="2" t="s">
        <v>1187</v>
      </c>
      <c r="D125" s="36" t="str">
        <f t="shared" si="5"/>
        <v>PayerAccount</v>
      </c>
      <c r="E125" s="36" t="str">
        <f t="shared" si="7"/>
        <v>Payment Means. Payer Account. Details</v>
      </c>
      <c r="F125" s="49" t="s">
        <v>531</v>
      </c>
      <c r="G125" s="49" t="s">
        <v>876</v>
      </c>
      <c r="H125" s="49" t="s">
        <v>343</v>
      </c>
      <c r="I125" s="2" t="s">
        <v>340</v>
      </c>
      <c r="J125" s="49" t="s">
        <v>343</v>
      </c>
      <c r="K125" s="49"/>
      <c r="L125" s="49" t="s">
        <v>721</v>
      </c>
      <c r="M125" s="2" t="s">
        <v>914</v>
      </c>
      <c r="N125" s="2" t="s">
        <v>1190</v>
      </c>
      <c r="O125" s="2"/>
    </row>
    <row r="126" spans="1:15" ht="56.25">
      <c r="A126" s="81">
        <f t="shared" si="6"/>
        <v>122</v>
      </c>
      <c r="B126" s="6" t="str">
        <f t="shared" si="4"/>
        <v>UBL000122</v>
      </c>
      <c r="C126" s="2" t="s">
        <v>1188</v>
      </c>
      <c r="D126" s="36" t="str">
        <f t="shared" si="5"/>
        <v>PayeeAccount</v>
      </c>
      <c r="E126" s="36" t="str">
        <f t="shared" si="7"/>
        <v>Payment Means. Payee Account. Details</v>
      </c>
      <c r="F126" s="49" t="s">
        <v>531</v>
      </c>
      <c r="G126" s="49" t="s">
        <v>877</v>
      </c>
      <c r="H126" s="49" t="s">
        <v>343</v>
      </c>
      <c r="I126" s="2" t="s">
        <v>340</v>
      </c>
      <c r="J126" s="49" t="s">
        <v>343</v>
      </c>
      <c r="K126" s="49"/>
      <c r="L126" s="49" t="s">
        <v>721</v>
      </c>
      <c r="M126" s="2" t="s">
        <v>914</v>
      </c>
      <c r="N126" s="2" t="s">
        <v>1191</v>
      </c>
      <c r="O126" s="2"/>
    </row>
    <row r="127" spans="1:15" ht="22.5">
      <c r="A127" s="81">
        <f t="shared" si="6"/>
        <v>123</v>
      </c>
      <c r="B127" s="6" t="str">
        <f t="shared" si="4"/>
        <v>UBL000123</v>
      </c>
      <c r="C127" s="2" t="s">
        <v>1092</v>
      </c>
      <c r="D127" s="36" t="str">
        <f t="shared" si="5"/>
        <v>CreditCard</v>
      </c>
      <c r="E127" s="36" t="str">
        <f t="shared" si="7"/>
        <v>Payment Means. Credit Card. Details</v>
      </c>
      <c r="F127" s="49" t="s">
        <v>531</v>
      </c>
      <c r="G127" s="49"/>
      <c r="H127" s="49" t="s">
        <v>534</v>
      </c>
      <c r="I127" s="2" t="s">
        <v>340</v>
      </c>
      <c r="J127" s="49" t="s">
        <v>60</v>
      </c>
      <c r="K127" s="49"/>
      <c r="L127" s="49" t="s">
        <v>721</v>
      </c>
      <c r="M127" s="2" t="s">
        <v>914</v>
      </c>
      <c r="N127" s="2" t="s">
        <v>1192</v>
      </c>
      <c r="O127" s="2"/>
    </row>
    <row r="128" spans="1:35" s="77" customFormat="1" ht="12.75">
      <c r="A128" s="80">
        <f t="shared" si="6"/>
        <v>124</v>
      </c>
      <c r="B128" s="70" t="str">
        <f t="shared" si="4"/>
        <v>UBL000124</v>
      </c>
      <c r="C128" s="70"/>
      <c r="D128" s="70" t="s">
        <v>343</v>
      </c>
      <c r="E128" s="70" t="str">
        <f>CONCATENATE(F128,". ",I128)</f>
        <v>Account. Details</v>
      </c>
      <c r="F128" s="70" t="str">
        <f>D128</f>
        <v>Account</v>
      </c>
      <c r="G128" s="70"/>
      <c r="H128" s="70"/>
      <c r="I128" s="70" t="s">
        <v>340</v>
      </c>
      <c r="J128" s="70" t="str">
        <f>D128</f>
        <v>Account</v>
      </c>
      <c r="K128" s="70"/>
      <c r="L128" s="70"/>
      <c r="M128" s="70"/>
      <c r="N128" s="70"/>
      <c r="O128" s="70"/>
      <c r="P128" s="71"/>
      <c r="Q128" s="98"/>
      <c r="AA128" s="70"/>
      <c r="AB128" s="70"/>
      <c r="AC128" s="70"/>
      <c r="AD128" s="70"/>
      <c r="AE128" s="70"/>
      <c r="AF128" s="70"/>
      <c r="AG128" s="70"/>
      <c r="AH128" s="70"/>
      <c r="AI128" s="70"/>
    </row>
    <row r="129" spans="1:16" ht="22.5">
      <c r="A129" s="81">
        <f t="shared" si="6"/>
        <v>125</v>
      </c>
      <c r="B129" s="6" t="str">
        <f t="shared" si="4"/>
        <v>UBL000125</v>
      </c>
      <c r="C129" s="2" t="s">
        <v>1209</v>
      </c>
      <c r="D129" s="36" t="str">
        <f t="shared" si="5"/>
        <v>Identifier</v>
      </c>
      <c r="E129" s="36" t="str">
        <f t="shared" si="7"/>
        <v>Account. Identifier</v>
      </c>
      <c r="F129" s="49" t="s">
        <v>343</v>
      </c>
      <c r="H129" s="2" t="s">
        <v>699</v>
      </c>
      <c r="I129" s="2" t="s">
        <v>699</v>
      </c>
      <c r="J129" s="2" t="s">
        <v>699</v>
      </c>
      <c r="L129" s="49" t="s">
        <v>721</v>
      </c>
      <c r="M129" s="2" t="s">
        <v>94</v>
      </c>
      <c r="N129" s="2" t="s">
        <v>1196</v>
      </c>
      <c r="P129" s="2" t="s">
        <v>1019</v>
      </c>
    </row>
    <row r="130" spans="1:15" ht="22.5">
      <c r="A130" s="81">
        <f t="shared" si="6"/>
        <v>126</v>
      </c>
      <c r="B130" s="6" t="str">
        <f t="shared" si="4"/>
        <v>UBL000126</v>
      </c>
      <c r="C130" s="2" t="s">
        <v>1203</v>
      </c>
      <c r="D130" s="36" t="str">
        <f t="shared" si="5"/>
        <v>Financial InstitutionIdentifier</v>
      </c>
      <c r="E130" s="36" t="str">
        <f t="shared" si="7"/>
        <v>Account. Financial Institution. Identifier</v>
      </c>
      <c r="F130" s="49" t="s">
        <v>343</v>
      </c>
      <c r="G130" s="48" t="s">
        <v>532</v>
      </c>
      <c r="H130" s="2" t="s">
        <v>699</v>
      </c>
      <c r="I130" s="48" t="s">
        <v>699</v>
      </c>
      <c r="J130" s="48" t="s">
        <v>699</v>
      </c>
      <c r="K130" s="48"/>
      <c r="L130" s="49" t="s">
        <v>719</v>
      </c>
      <c r="M130" s="2" t="s">
        <v>94</v>
      </c>
      <c r="N130" s="2" t="s">
        <v>1195</v>
      </c>
      <c r="O130" s="2"/>
    </row>
    <row r="131" spans="1:15" ht="33.75">
      <c r="A131" s="81">
        <f t="shared" si="6"/>
        <v>127</v>
      </c>
      <c r="B131" s="6" t="str">
        <f t="shared" si="4"/>
        <v>UBL000127</v>
      </c>
      <c r="C131" s="2" t="s">
        <v>1205</v>
      </c>
      <c r="D131" s="36" t="str">
        <f t="shared" si="5"/>
        <v>Financial InstitutionBranchName</v>
      </c>
      <c r="E131" s="36" t="str">
        <f t="shared" si="7"/>
        <v>Account. Financial Institution Branch. Name</v>
      </c>
      <c r="F131" s="49" t="s">
        <v>343</v>
      </c>
      <c r="G131" s="48" t="s">
        <v>532</v>
      </c>
      <c r="H131" s="48" t="s">
        <v>1</v>
      </c>
      <c r="I131" s="48" t="s">
        <v>296</v>
      </c>
      <c r="J131" s="48" t="s">
        <v>406</v>
      </c>
      <c r="K131" s="48"/>
      <c r="L131" s="49" t="s">
        <v>721</v>
      </c>
      <c r="M131" s="2" t="s">
        <v>94</v>
      </c>
      <c r="N131" s="2" t="s">
        <v>1026</v>
      </c>
      <c r="O131" s="2"/>
    </row>
    <row r="132" spans="1:16" ht="22.5">
      <c r="A132" s="81">
        <f t="shared" si="6"/>
        <v>128</v>
      </c>
      <c r="B132" s="6" t="str">
        <f t="shared" si="4"/>
        <v>UBL000128</v>
      </c>
      <c r="C132" s="2" t="s">
        <v>1210</v>
      </c>
      <c r="D132" s="36" t="str">
        <f t="shared" si="5"/>
        <v>SecondaryAccountId</v>
      </c>
      <c r="E132" s="36" t="str">
        <f t="shared" si="7"/>
        <v>Account. Secondary Account. Identifier</v>
      </c>
      <c r="F132" s="49" t="s">
        <v>343</v>
      </c>
      <c r="G132" s="2" t="s">
        <v>575</v>
      </c>
      <c r="H132" s="49" t="s">
        <v>343</v>
      </c>
      <c r="I132" s="2" t="s">
        <v>699</v>
      </c>
      <c r="J132" s="2" t="s">
        <v>699</v>
      </c>
      <c r="L132" s="49" t="s">
        <v>721</v>
      </c>
      <c r="M132" s="2" t="s">
        <v>94</v>
      </c>
      <c r="N132" s="2" t="s">
        <v>1197</v>
      </c>
      <c r="P132" s="2" t="s">
        <v>1011</v>
      </c>
    </row>
    <row r="133" spans="1:14" ht="33.75">
      <c r="A133" s="81">
        <f t="shared" si="6"/>
        <v>129</v>
      </c>
      <c r="B133" s="6" t="str">
        <f aca="true" t="shared" si="8" ref="B133:B196">CONCATENATE("UBL",TEXT(A133,"000000"))</f>
        <v>UBL000129</v>
      </c>
      <c r="C133" s="2" t="s">
        <v>1211</v>
      </c>
      <c r="D133" s="36" t="str">
        <f aca="true" t="shared" si="9" ref="D133:D172">IF(OR(H133=I133,AND(H133="Identification",I133="Identifier")),IF(OR(I133="Text",I133="Details"),CONCATENATE(G133,SUBSTITUTE(H133," ","",1)),CONCATENATE(G133,SUBSTITUTE(I133," ","",1))),IF(OR(I133="Text",I133="Details"),CONCATENATE(G133,SUBSTITUTE(H133," ","",1)),CONCATENATE(G133,SUBSTITUTE(H133," ","",1),IF(AND(I133="Identifier",H133&lt;&gt;" "),"Id",SUBSTITUTE(I133," ","",1)))))</f>
        <v>ControlId</v>
      </c>
      <c r="E133" s="36" t="str">
        <f t="shared" si="7"/>
        <v>Account. Control. Identifier</v>
      </c>
      <c r="F133" s="49" t="s">
        <v>343</v>
      </c>
      <c r="G133" s="49"/>
      <c r="H133" s="49" t="s">
        <v>3</v>
      </c>
      <c r="I133" s="2" t="s">
        <v>699</v>
      </c>
      <c r="J133" s="2" t="s">
        <v>699</v>
      </c>
      <c r="L133" s="49" t="s">
        <v>721</v>
      </c>
      <c r="M133" s="2" t="s">
        <v>94</v>
      </c>
      <c r="N133" s="2" t="s">
        <v>1198</v>
      </c>
    </row>
    <row r="134" spans="1:15" ht="22.5">
      <c r="A134" s="81">
        <f t="shared" si="6"/>
        <v>130</v>
      </c>
      <c r="B134" s="6" t="str">
        <f t="shared" si="8"/>
        <v>UBL000130</v>
      </c>
      <c r="C134" s="2" t="s">
        <v>1212</v>
      </c>
      <c r="D134" s="36" t="str">
        <f t="shared" si="9"/>
        <v>TypeId</v>
      </c>
      <c r="E134" s="36" t="str">
        <f t="shared" si="7"/>
        <v>Account. Type. Identifier</v>
      </c>
      <c r="F134" s="49" t="s">
        <v>343</v>
      </c>
      <c r="G134" s="49"/>
      <c r="H134" s="49" t="s">
        <v>410</v>
      </c>
      <c r="I134" s="2" t="s">
        <v>699</v>
      </c>
      <c r="J134" s="2" t="s">
        <v>699</v>
      </c>
      <c r="L134" s="49" t="s">
        <v>719</v>
      </c>
      <c r="M134" s="2" t="s">
        <v>94</v>
      </c>
      <c r="N134" s="2" t="s">
        <v>1199</v>
      </c>
      <c r="O134" s="47" t="s">
        <v>4</v>
      </c>
    </row>
    <row r="135" spans="1:35" s="78" customFormat="1" ht="22.5">
      <c r="A135" s="81">
        <f aca="true" t="shared" si="10" ref="A135:A198">A134+1</f>
        <v>131</v>
      </c>
      <c r="B135" s="6" t="str">
        <f t="shared" si="8"/>
        <v>UBL000131</v>
      </c>
      <c r="C135" s="6" t="s">
        <v>1213</v>
      </c>
      <c r="D135" s="36" t="str">
        <f t="shared" si="9"/>
        <v>AccountName</v>
      </c>
      <c r="E135" s="36" t="str">
        <f t="shared" si="7"/>
        <v>Account. Account. Name</v>
      </c>
      <c r="F135" s="49" t="s">
        <v>343</v>
      </c>
      <c r="H135" s="48" t="s">
        <v>343</v>
      </c>
      <c r="I135" s="48" t="s">
        <v>296</v>
      </c>
      <c r="J135" s="48" t="s">
        <v>406</v>
      </c>
      <c r="K135" s="48"/>
      <c r="L135" s="48" t="s">
        <v>719</v>
      </c>
      <c r="M135" s="6" t="s">
        <v>94</v>
      </c>
      <c r="N135" s="6" t="s">
        <v>1200</v>
      </c>
      <c r="O135" s="68"/>
      <c r="P135" s="67"/>
      <c r="Q135" s="100"/>
      <c r="AA135" s="2"/>
      <c r="AB135" s="2"/>
      <c r="AC135" s="2"/>
      <c r="AD135" s="2"/>
      <c r="AE135" s="2"/>
      <c r="AF135" s="2"/>
      <c r="AG135" s="2"/>
      <c r="AH135" s="2"/>
      <c r="AI135" s="2"/>
    </row>
    <row r="136" spans="1:35" s="78" customFormat="1" ht="22.5">
      <c r="A136" s="81">
        <f t="shared" si="10"/>
        <v>132</v>
      </c>
      <c r="B136" s="6" t="str">
        <f t="shared" si="8"/>
        <v>UBL000132</v>
      </c>
      <c r="C136" s="6" t="s">
        <v>1214</v>
      </c>
      <c r="D136" s="36" t="str">
        <f t="shared" si="9"/>
        <v>SecondaryAccountName</v>
      </c>
      <c r="E136" s="36" t="str">
        <f aca="true" t="shared" si="11" ref="E136:E199">IF(OR(H136=I136),IF(G136="",CONCATENATE(F136,". ",H136),CONCATENATE(F136,". ",G136,". ",H136)),IF(G136="",CONCATENATE(F136,". ",H136,". ",I136),CONCATENATE(F136,". ",G136," ",H136,". ",I136)))</f>
        <v>Account. Secondary Account. Name</v>
      </c>
      <c r="F136" s="49" t="s">
        <v>343</v>
      </c>
      <c r="G136" s="2" t="s">
        <v>575</v>
      </c>
      <c r="H136" s="49" t="s">
        <v>343</v>
      </c>
      <c r="I136" s="48" t="s">
        <v>296</v>
      </c>
      <c r="J136" s="48" t="s">
        <v>406</v>
      </c>
      <c r="K136" s="48"/>
      <c r="L136" s="48" t="s">
        <v>721</v>
      </c>
      <c r="M136" s="6" t="s">
        <v>94</v>
      </c>
      <c r="N136" s="6" t="s">
        <v>1076</v>
      </c>
      <c r="O136" s="68"/>
      <c r="P136" s="67"/>
      <c r="Q136" s="100"/>
      <c r="AA136" s="2"/>
      <c r="AB136" s="2"/>
      <c r="AC136" s="2"/>
      <c r="AD136" s="2"/>
      <c r="AE136" s="2"/>
      <c r="AF136" s="2"/>
      <c r="AG136" s="2"/>
      <c r="AH136" s="2"/>
      <c r="AI136" s="2"/>
    </row>
    <row r="137" spans="1:15" ht="22.5">
      <c r="A137" s="81">
        <f t="shared" si="10"/>
        <v>133</v>
      </c>
      <c r="B137" s="6" t="str">
        <f t="shared" si="8"/>
        <v>UBL000133</v>
      </c>
      <c r="C137" s="2" t="s">
        <v>1215</v>
      </c>
      <c r="D137" s="36" t="str">
        <f t="shared" si="9"/>
        <v>CurrencyIdentificationCode</v>
      </c>
      <c r="E137" s="36" t="str">
        <f>IF(OR(H137=I137),IF(G137="",CONCATENATE(F137,". ",H137),CONCATENATE(F137,". ",G137,". ",H137)),IF(G137="",CONCATENATE(F137,". ",H137,". ",I137),CONCATENATE(F137,". ",G137," ",H137,". ",I137)))</f>
        <v>Account. Currency Identification. Code</v>
      </c>
      <c r="F137" s="49" t="s">
        <v>343</v>
      </c>
      <c r="G137" s="49" t="s">
        <v>247</v>
      </c>
      <c r="H137" s="49" t="s">
        <v>339</v>
      </c>
      <c r="I137" s="49" t="s">
        <v>338</v>
      </c>
      <c r="J137" s="49" t="s">
        <v>338</v>
      </c>
      <c r="K137" s="49"/>
      <c r="L137" s="49" t="s">
        <v>721</v>
      </c>
      <c r="M137" s="6" t="s">
        <v>94</v>
      </c>
      <c r="N137" s="2" t="s">
        <v>1201</v>
      </c>
      <c r="O137" s="2" t="s">
        <v>1020</v>
      </c>
    </row>
    <row r="138" spans="1:14" ht="33.75">
      <c r="A138" s="81">
        <f t="shared" si="10"/>
        <v>134</v>
      </c>
      <c r="B138" s="6" t="str">
        <f t="shared" si="8"/>
        <v>UBL000134</v>
      </c>
      <c r="C138" s="2" t="s">
        <v>0</v>
      </c>
      <c r="D138" s="36" t="str">
        <f t="shared" si="9"/>
        <v>InformationSource</v>
      </c>
      <c r="E138" s="36" t="str">
        <f t="shared" si="11"/>
        <v>Account. Information Source. Details</v>
      </c>
      <c r="F138" s="49" t="s">
        <v>343</v>
      </c>
      <c r="G138" s="49"/>
      <c r="H138" s="49" t="s">
        <v>533</v>
      </c>
      <c r="I138" s="2" t="s">
        <v>340</v>
      </c>
      <c r="J138" s="49" t="s">
        <v>61</v>
      </c>
      <c r="K138" s="49"/>
      <c r="L138" s="49" t="s">
        <v>720</v>
      </c>
      <c r="M138" s="2" t="s">
        <v>914</v>
      </c>
      <c r="N138" s="2" t="s">
        <v>1202</v>
      </c>
    </row>
    <row r="139" spans="1:35" s="77" customFormat="1" ht="22.5">
      <c r="A139" s="80">
        <f t="shared" si="10"/>
        <v>135</v>
      </c>
      <c r="B139" s="70" t="str">
        <f t="shared" si="8"/>
        <v>UBL000135</v>
      </c>
      <c r="C139" s="70"/>
      <c r="D139" s="70" t="s">
        <v>823</v>
      </c>
      <c r="E139" s="70" t="str">
        <f>CONCATENATE(F139,". ",I139)</f>
        <v>FinancialInstitution. Details</v>
      </c>
      <c r="F139" s="70" t="str">
        <f>D139</f>
        <v>FinancialInstitution</v>
      </c>
      <c r="G139" s="70"/>
      <c r="H139" s="70"/>
      <c r="I139" s="70" t="s">
        <v>340</v>
      </c>
      <c r="J139" s="70" t="str">
        <f>D139</f>
        <v>FinancialInstitution</v>
      </c>
      <c r="K139" s="70"/>
      <c r="L139" s="70"/>
      <c r="M139" s="70"/>
      <c r="N139" s="70"/>
      <c r="O139" s="70"/>
      <c r="P139" s="71"/>
      <c r="Q139" s="98"/>
      <c r="AA139" s="70"/>
      <c r="AB139" s="70"/>
      <c r="AC139" s="70"/>
      <c r="AD139" s="70"/>
      <c r="AE139" s="70"/>
      <c r="AF139" s="70"/>
      <c r="AG139" s="70"/>
      <c r="AH139" s="70"/>
      <c r="AI139" s="70"/>
    </row>
    <row r="140" spans="1:15" ht="22.5">
      <c r="A140" s="81">
        <f t="shared" si="10"/>
        <v>136</v>
      </c>
      <c r="B140" s="6" t="str">
        <f t="shared" si="8"/>
        <v>UBL000136</v>
      </c>
      <c r="C140" s="2" t="s">
        <v>1203</v>
      </c>
      <c r="D140" s="36" t="str">
        <f t="shared" si="9"/>
        <v>Identifier</v>
      </c>
      <c r="E140" s="36" t="str">
        <f t="shared" si="11"/>
        <v>Financial Institution. Identifier</v>
      </c>
      <c r="F140" s="48" t="s">
        <v>532</v>
      </c>
      <c r="G140" s="48"/>
      <c r="H140" s="49" t="s">
        <v>699</v>
      </c>
      <c r="I140" s="49" t="s">
        <v>699</v>
      </c>
      <c r="J140" s="49" t="s">
        <v>699</v>
      </c>
      <c r="K140" s="49"/>
      <c r="L140" s="49" t="s">
        <v>719</v>
      </c>
      <c r="M140" s="2" t="s">
        <v>94</v>
      </c>
      <c r="N140" s="2" t="s">
        <v>1195</v>
      </c>
      <c r="O140" s="2"/>
    </row>
    <row r="141" spans="1:35" s="78" customFormat="1" ht="22.5">
      <c r="A141" s="81">
        <f t="shared" si="10"/>
        <v>137</v>
      </c>
      <c r="B141" s="6" t="str">
        <f t="shared" si="8"/>
        <v>UBL000137</v>
      </c>
      <c r="C141" s="2" t="s">
        <v>1204</v>
      </c>
      <c r="D141" s="36" t="str">
        <f t="shared" si="9"/>
        <v>Name</v>
      </c>
      <c r="E141" s="36" t="str">
        <f t="shared" si="11"/>
        <v>Financial Institution. Name</v>
      </c>
      <c r="F141" s="48" t="s">
        <v>532</v>
      </c>
      <c r="G141" s="48"/>
      <c r="H141" s="48" t="s">
        <v>296</v>
      </c>
      <c r="I141" s="48" t="s">
        <v>296</v>
      </c>
      <c r="J141" s="48" t="s">
        <v>406</v>
      </c>
      <c r="K141" s="48"/>
      <c r="L141" s="48" t="s">
        <v>721</v>
      </c>
      <c r="M141" s="6" t="s">
        <v>94</v>
      </c>
      <c r="N141" s="6" t="s">
        <v>1017</v>
      </c>
      <c r="O141" s="6"/>
      <c r="P141" s="67"/>
      <c r="Q141" s="100"/>
      <c r="AA141" s="2"/>
      <c r="AB141" s="2"/>
      <c r="AC141" s="2"/>
      <c r="AD141" s="2"/>
      <c r="AE141" s="2"/>
      <c r="AF141" s="2"/>
      <c r="AG141" s="2"/>
      <c r="AH141" s="2"/>
      <c r="AI141" s="2"/>
    </row>
    <row r="142" spans="1:15" ht="22.5">
      <c r="A142" s="81">
        <f t="shared" si="10"/>
        <v>138</v>
      </c>
      <c r="B142" s="6" t="str">
        <f t="shared" si="8"/>
        <v>UBL000138</v>
      </c>
      <c r="C142" s="2" t="s">
        <v>1205</v>
      </c>
      <c r="D142" s="36" t="str">
        <f t="shared" si="9"/>
        <v>Branch</v>
      </c>
      <c r="E142" s="36" t="str">
        <f t="shared" si="11"/>
        <v>Financial Institution. Branch. Details</v>
      </c>
      <c r="F142" s="48" t="s">
        <v>532</v>
      </c>
      <c r="G142" s="48"/>
      <c r="H142" s="48" t="s">
        <v>1</v>
      </c>
      <c r="I142" s="48" t="s">
        <v>340</v>
      </c>
      <c r="J142" s="48" t="s">
        <v>1</v>
      </c>
      <c r="K142" s="48"/>
      <c r="L142" s="49" t="s">
        <v>720</v>
      </c>
      <c r="M142" s="2" t="s">
        <v>914</v>
      </c>
      <c r="N142" s="2" t="s">
        <v>1018</v>
      </c>
      <c r="O142" s="2"/>
    </row>
    <row r="143" spans="1:35" s="77" customFormat="1" ht="12.75">
      <c r="A143" s="80">
        <f t="shared" si="10"/>
        <v>139</v>
      </c>
      <c r="B143" s="70" t="str">
        <f t="shared" si="8"/>
        <v>UBL000139</v>
      </c>
      <c r="C143" s="70"/>
      <c r="D143" s="70" t="s">
        <v>1</v>
      </c>
      <c r="E143" s="70" t="str">
        <f>CONCATENATE(F143,". ",I143)</f>
        <v>Branch. Details</v>
      </c>
      <c r="F143" s="70" t="str">
        <f>D143</f>
        <v>Branch</v>
      </c>
      <c r="G143" s="70"/>
      <c r="H143" s="70"/>
      <c r="I143" s="70" t="s">
        <v>340</v>
      </c>
      <c r="J143" s="70" t="str">
        <f>D143</f>
        <v>Branch</v>
      </c>
      <c r="K143" s="70"/>
      <c r="L143" s="70"/>
      <c r="M143" s="70"/>
      <c r="N143" s="70"/>
      <c r="O143" s="70"/>
      <c r="P143" s="71"/>
      <c r="Q143" s="98"/>
      <c r="AA143" s="70"/>
      <c r="AB143" s="70"/>
      <c r="AC143" s="70"/>
      <c r="AD143" s="70"/>
      <c r="AE143" s="70"/>
      <c r="AF143" s="70"/>
      <c r="AG143" s="70"/>
      <c r="AH143" s="70"/>
      <c r="AI143" s="70"/>
    </row>
    <row r="144" spans="1:15" ht="22.5">
      <c r="A144" s="81">
        <f t="shared" si="10"/>
        <v>140</v>
      </c>
      <c r="B144" s="6" t="str">
        <f t="shared" si="8"/>
        <v>UBL000140</v>
      </c>
      <c r="C144" s="2" t="s">
        <v>1205</v>
      </c>
      <c r="D144" s="36" t="str">
        <f t="shared" si="9"/>
        <v>Identifier</v>
      </c>
      <c r="E144" s="36" t="str">
        <f t="shared" si="11"/>
        <v>Branch. Identifier</v>
      </c>
      <c r="F144" s="48" t="s">
        <v>1</v>
      </c>
      <c r="G144" s="49"/>
      <c r="H144" s="49" t="s">
        <v>699</v>
      </c>
      <c r="I144" s="49" t="s">
        <v>699</v>
      </c>
      <c r="J144" s="49" t="s">
        <v>699</v>
      </c>
      <c r="K144" s="49"/>
      <c r="L144" s="49" t="s">
        <v>719</v>
      </c>
      <c r="M144" s="2" t="s">
        <v>94</v>
      </c>
      <c r="N144" s="2" t="s">
        <v>1022</v>
      </c>
      <c r="O144" s="2"/>
    </row>
    <row r="145" spans="1:35" s="78" customFormat="1" ht="12.75">
      <c r="A145" s="81">
        <f t="shared" si="10"/>
        <v>141</v>
      </c>
      <c r="B145" s="6" t="str">
        <f t="shared" si="8"/>
        <v>UBL000141</v>
      </c>
      <c r="C145" s="6" t="s">
        <v>1206</v>
      </c>
      <c r="D145" s="36" t="str">
        <f t="shared" si="9"/>
        <v>Name</v>
      </c>
      <c r="E145" s="36" t="str">
        <f t="shared" si="11"/>
        <v>Branch. Name</v>
      </c>
      <c r="F145" s="48" t="s">
        <v>1</v>
      </c>
      <c r="G145" s="48"/>
      <c r="H145" s="48" t="s">
        <v>296</v>
      </c>
      <c r="I145" s="48" t="s">
        <v>296</v>
      </c>
      <c r="J145" s="48" t="s">
        <v>406</v>
      </c>
      <c r="K145" s="48"/>
      <c r="L145" s="48" t="s">
        <v>721</v>
      </c>
      <c r="M145" s="6" t="s">
        <v>94</v>
      </c>
      <c r="N145" s="6" t="s">
        <v>1023</v>
      </c>
      <c r="O145" s="6"/>
      <c r="P145" s="67"/>
      <c r="Q145" s="100"/>
      <c r="AA145" s="2"/>
      <c r="AB145" s="2"/>
      <c r="AC145" s="2"/>
      <c r="AD145" s="2"/>
      <c r="AE145" s="2"/>
      <c r="AF145" s="2"/>
      <c r="AG145" s="2"/>
      <c r="AH145" s="2"/>
      <c r="AI145" s="2"/>
    </row>
    <row r="146" spans="1:15" ht="22.5">
      <c r="A146" s="81">
        <f t="shared" si="10"/>
        <v>142</v>
      </c>
      <c r="B146" s="6" t="str">
        <f t="shared" si="8"/>
        <v>UBL000142</v>
      </c>
      <c r="C146" s="2" t="s">
        <v>1207</v>
      </c>
      <c r="D146" s="36" t="str">
        <f t="shared" si="9"/>
        <v>CityName</v>
      </c>
      <c r="E146" s="36" t="str">
        <f t="shared" si="11"/>
        <v>Branch. City. Name</v>
      </c>
      <c r="F146" s="48" t="s">
        <v>1</v>
      </c>
      <c r="G146" s="48"/>
      <c r="H146" s="48" t="s">
        <v>107</v>
      </c>
      <c r="I146" s="49" t="s">
        <v>296</v>
      </c>
      <c r="J146" s="48" t="s">
        <v>406</v>
      </c>
      <c r="K146" s="48"/>
      <c r="L146" s="48" t="s">
        <v>721</v>
      </c>
      <c r="M146" s="2" t="s">
        <v>94</v>
      </c>
      <c r="N146" s="2" t="s">
        <v>1024</v>
      </c>
      <c r="O146" s="2"/>
    </row>
    <row r="147" spans="1:15" ht="22.5">
      <c r="A147" s="81">
        <f t="shared" si="10"/>
        <v>143</v>
      </c>
      <c r="B147" s="6" t="str">
        <f t="shared" si="8"/>
        <v>UBL000143</v>
      </c>
      <c r="C147" s="2" t="s">
        <v>1208</v>
      </c>
      <c r="D147" s="36" t="str">
        <f t="shared" si="9"/>
        <v>CountryIdenticationCode</v>
      </c>
      <c r="E147" s="36" t="str">
        <f>IF(OR(H147=I147),IF(G147="",CONCATENATE(F147,". ",H147),CONCATENATE(F147,". ",G147,". ",H147)),IF(G147="",CONCATENATE(F147,". ",H147,". ",I147),CONCATENATE(F147,". ",G147," ",H147,". ",I147)))</f>
        <v>Branch. Country Identication. Code</v>
      </c>
      <c r="F147" s="48" t="s">
        <v>1</v>
      </c>
      <c r="G147" s="49" t="s">
        <v>119</v>
      </c>
      <c r="H147" s="2" t="s">
        <v>576</v>
      </c>
      <c r="I147" s="49" t="s">
        <v>338</v>
      </c>
      <c r="J147" s="49" t="s">
        <v>338</v>
      </c>
      <c r="K147" s="49"/>
      <c r="L147" s="49" t="s">
        <v>721</v>
      </c>
      <c r="M147" s="2" t="s">
        <v>94</v>
      </c>
      <c r="N147" s="2" t="s">
        <v>1025</v>
      </c>
      <c r="O147" s="47" t="s">
        <v>2</v>
      </c>
    </row>
    <row r="148" spans="1:35" s="77" customFormat="1" ht="33.75">
      <c r="A148" s="80">
        <f t="shared" si="10"/>
        <v>144</v>
      </c>
      <c r="B148" s="70" t="str">
        <f t="shared" si="8"/>
        <v>UBL000144</v>
      </c>
      <c r="C148" s="70"/>
      <c r="D148" s="70" t="s">
        <v>61</v>
      </c>
      <c r="E148" s="70" t="str">
        <f>CONCATENATE(F148,". ",I148)</f>
        <v>InformationSource. Details</v>
      </c>
      <c r="F148" s="70" t="str">
        <f>D148</f>
        <v>InformationSource</v>
      </c>
      <c r="G148" s="70"/>
      <c r="H148" s="70"/>
      <c r="I148" s="70" t="s">
        <v>340</v>
      </c>
      <c r="J148" s="70" t="str">
        <f>D148</f>
        <v>InformationSource</v>
      </c>
      <c r="K148" s="70"/>
      <c r="L148" s="70"/>
      <c r="M148" s="70"/>
      <c r="N148" s="70" t="s">
        <v>710</v>
      </c>
      <c r="O148" s="70"/>
      <c r="P148" s="71"/>
      <c r="Q148" s="98"/>
      <c r="AA148" s="70"/>
      <c r="AB148" s="70"/>
      <c r="AC148" s="70"/>
      <c r="AD148" s="70"/>
      <c r="AE148" s="70"/>
      <c r="AF148" s="70"/>
      <c r="AG148" s="70"/>
      <c r="AH148" s="70"/>
      <c r="AI148" s="70"/>
    </row>
    <row r="149" spans="1:17" s="2" customFormat="1" ht="78.75">
      <c r="A149" s="81">
        <f t="shared" si="10"/>
        <v>145</v>
      </c>
      <c r="B149" s="6" t="str">
        <f t="shared" si="8"/>
        <v>UBL000145</v>
      </c>
      <c r="C149" s="2" t="s">
        <v>711</v>
      </c>
      <c r="D149" s="36" t="str">
        <f t="shared" si="9"/>
        <v>ReferenceTypeCode</v>
      </c>
      <c r="E149" s="36" t="str">
        <f t="shared" si="11"/>
        <v>Information Source. Reference Type. Code</v>
      </c>
      <c r="F149" s="49" t="s">
        <v>533</v>
      </c>
      <c r="H149" s="48" t="s">
        <v>1082</v>
      </c>
      <c r="I149" s="49" t="s">
        <v>338</v>
      </c>
      <c r="J149" s="49" t="s">
        <v>338</v>
      </c>
      <c r="K149" s="49"/>
      <c r="L149" s="41" t="s">
        <v>719</v>
      </c>
      <c r="M149" s="2" t="s">
        <v>94</v>
      </c>
      <c r="N149" s="2" t="s">
        <v>712</v>
      </c>
      <c r="P149" s="5"/>
      <c r="Q149" s="31"/>
    </row>
    <row r="150" spans="1:17" s="2" customFormat="1" ht="56.25">
      <c r="A150" s="81">
        <f t="shared" si="10"/>
        <v>146</v>
      </c>
      <c r="B150" s="6" t="str">
        <f t="shared" si="8"/>
        <v>UBL000146</v>
      </c>
      <c r="C150" s="2" t="s">
        <v>713</v>
      </c>
      <c r="D150" s="36" t="str">
        <f t="shared" si="9"/>
        <v>PrimaryLevel</v>
      </c>
      <c r="E150" s="36" t="str">
        <f t="shared" si="11"/>
        <v>Information Source. Primary Level. Text</v>
      </c>
      <c r="F150" s="49" t="s">
        <v>533</v>
      </c>
      <c r="H150" s="2" t="s">
        <v>577</v>
      </c>
      <c r="I150" s="2" t="s">
        <v>406</v>
      </c>
      <c r="J150" s="2" t="s">
        <v>406</v>
      </c>
      <c r="L150" s="41" t="s">
        <v>719</v>
      </c>
      <c r="M150" s="2" t="s">
        <v>94</v>
      </c>
      <c r="N150" s="2" t="s">
        <v>1077</v>
      </c>
      <c r="P150" s="5"/>
      <c r="Q150" s="31"/>
    </row>
    <row r="151" spans="1:17" s="2" customFormat="1" ht="56.25">
      <c r="A151" s="81">
        <f t="shared" si="10"/>
        <v>147</v>
      </c>
      <c r="B151" s="6" t="str">
        <f t="shared" si="8"/>
        <v>UBL000147</v>
      </c>
      <c r="C151" s="2" t="s">
        <v>717</v>
      </c>
      <c r="D151" s="36" t="str">
        <f t="shared" si="9"/>
        <v>SecondaryLevel</v>
      </c>
      <c r="E151" s="36" t="str">
        <f t="shared" si="11"/>
        <v>Information Source. Secondary Level. Text</v>
      </c>
      <c r="F151" s="49" t="s">
        <v>533</v>
      </c>
      <c r="H151" s="2" t="s">
        <v>578</v>
      </c>
      <c r="I151" s="2" t="s">
        <v>406</v>
      </c>
      <c r="J151" s="2" t="s">
        <v>406</v>
      </c>
      <c r="L151" s="41" t="s">
        <v>721</v>
      </c>
      <c r="M151" s="2" t="s">
        <v>94</v>
      </c>
      <c r="N151" s="2" t="s">
        <v>1078</v>
      </c>
      <c r="P151" s="5"/>
      <c r="Q151" s="31"/>
    </row>
    <row r="152" spans="1:17" s="2" customFormat="1" ht="67.5">
      <c r="A152" s="81">
        <f t="shared" si="10"/>
        <v>148</v>
      </c>
      <c r="B152" s="6" t="str">
        <f t="shared" si="8"/>
        <v>UBL000148</v>
      </c>
      <c r="C152" s="2" t="s">
        <v>718</v>
      </c>
      <c r="D152" s="36" t="str">
        <f t="shared" si="9"/>
        <v>LowestLevel</v>
      </c>
      <c r="E152" s="36" t="str">
        <f t="shared" si="11"/>
        <v>Information Source. Lowest Level. Text</v>
      </c>
      <c r="F152" s="49" t="s">
        <v>533</v>
      </c>
      <c r="H152" s="2" t="s">
        <v>579</v>
      </c>
      <c r="I152" s="2" t="s">
        <v>406</v>
      </c>
      <c r="J152" s="2" t="s">
        <v>406</v>
      </c>
      <c r="L152" s="41" t="s">
        <v>721</v>
      </c>
      <c r="M152" s="2" t="s">
        <v>94</v>
      </c>
      <c r="N152" s="2" t="s">
        <v>1079</v>
      </c>
      <c r="P152" s="5"/>
      <c r="Q152" s="31"/>
    </row>
    <row r="153" spans="1:17" s="2" customFormat="1" ht="22.5">
      <c r="A153" s="81">
        <f t="shared" si="10"/>
        <v>149</v>
      </c>
      <c r="B153" s="6" t="str">
        <f t="shared" si="8"/>
        <v>UBL000149</v>
      </c>
      <c r="C153" s="2" t="s">
        <v>715</v>
      </c>
      <c r="D153" s="36" t="str">
        <f t="shared" si="9"/>
        <v>Description</v>
      </c>
      <c r="E153" s="36" t="str">
        <f t="shared" si="11"/>
        <v>Information Source. Description. Text</v>
      </c>
      <c r="F153" s="49" t="s">
        <v>533</v>
      </c>
      <c r="H153" s="2" t="s">
        <v>716</v>
      </c>
      <c r="I153" s="2" t="s">
        <v>406</v>
      </c>
      <c r="J153" s="2" t="s">
        <v>406</v>
      </c>
      <c r="L153" s="41" t="s">
        <v>721</v>
      </c>
      <c r="M153" s="2" t="s">
        <v>94</v>
      </c>
      <c r="N153" s="2" t="s">
        <v>714</v>
      </c>
      <c r="P153" s="5"/>
      <c r="Q153" s="31"/>
    </row>
    <row r="154" spans="1:35" s="77" customFormat="1" ht="22.5">
      <c r="A154" s="80">
        <f t="shared" si="10"/>
        <v>150</v>
      </c>
      <c r="B154" s="70" t="str">
        <f t="shared" si="8"/>
        <v>UBL000150</v>
      </c>
      <c r="C154" s="70"/>
      <c r="D154" s="70" t="s">
        <v>60</v>
      </c>
      <c r="E154" s="70" t="str">
        <f>CONCATENATE(F154,". ",I154)</f>
        <v>CreditCard. Details</v>
      </c>
      <c r="F154" s="70" t="str">
        <f>D154</f>
        <v>CreditCard</v>
      </c>
      <c r="G154" s="70"/>
      <c r="H154" s="70"/>
      <c r="I154" s="70" t="s">
        <v>340</v>
      </c>
      <c r="J154" s="70" t="str">
        <f>D154</f>
        <v>CreditCard</v>
      </c>
      <c r="K154" s="70"/>
      <c r="L154" s="70"/>
      <c r="M154" s="70"/>
      <c r="N154" s="70" t="s">
        <v>878</v>
      </c>
      <c r="O154" s="70"/>
      <c r="P154" s="71"/>
      <c r="Q154" s="98"/>
      <c r="AA154" s="70"/>
      <c r="AB154" s="70"/>
      <c r="AC154" s="70"/>
      <c r="AD154" s="70"/>
      <c r="AE154" s="70"/>
      <c r="AF154" s="70"/>
      <c r="AG154" s="70"/>
      <c r="AH154" s="70"/>
      <c r="AI154" s="70"/>
    </row>
    <row r="155" spans="1:14" ht="22.5">
      <c r="A155" s="81">
        <f t="shared" si="10"/>
        <v>151</v>
      </c>
      <c r="B155" s="6" t="str">
        <f t="shared" si="8"/>
        <v>UBL000151</v>
      </c>
      <c r="C155" s="2" t="s">
        <v>1134</v>
      </c>
      <c r="D155" s="36" t="str">
        <f t="shared" si="9"/>
        <v>Identifier</v>
      </c>
      <c r="E155" s="36" t="str">
        <f t="shared" si="11"/>
        <v>Credit Card. Identifier</v>
      </c>
      <c r="F155" s="49" t="s">
        <v>534</v>
      </c>
      <c r="H155" s="2" t="s">
        <v>699</v>
      </c>
      <c r="I155" s="2" t="s">
        <v>699</v>
      </c>
      <c r="J155" s="2" t="s">
        <v>699</v>
      </c>
      <c r="L155" s="2" t="s">
        <v>719</v>
      </c>
      <c r="M155" s="2" t="s">
        <v>94</v>
      </c>
      <c r="N155" s="2" t="s">
        <v>1130</v>
      </c>
    </row>
    <row r="156" spans="1:14" ht="22.5">
      <c r="A156" s="81">
        <f t="shared" si="10"/>
        <v>152</v>
      </c>
      <c r="B156" s="6" t="str">
        <f t="shared" si="8"/>
        <v>UBL000152</v>
      </c>
      <c r="C156" s="2" t="s">
        <v>1135</v>
      </c>
      <c r="D156" s="36" t="str">
        <f t="shared" si="9"/>
        <v>Authorisation</v>
      </c>
      <c r="E156" s="36" t="str">
        <f t="shared" si="11"/>
        <v>Credit Card. Authorisation. Text</v>
      </c>
      <c r="F156" s="49" t="s">
        <v>534</v>
      </c>
      <c r="G156" s="2"/>
      <c r="H156" s="2" t="s">
        <v>580</v>
      </c>
      <c r="I156" s="2" t="s">
        <v>406</v>
      </c>
      <c r="J156" s="2" t="s">
        <v>406</v>
      </c>
      <c r="L156" s="2" t="s">
        <v>721</v>
      </c>
      <c r="M156" s="2" t="s">
        <v>94</v>
      </c>
      <c r="N156" s="2" t="s">
        <v>1131</v>
      </c>
    </row>
    <row r="157" spans="1:35" s="78" customFormat="1" ht="56.25">
      <c r="A157" s="81">
        <f t="shared" si="10"/>
        <v>153</v>
      </c>
      <c r="B157" s="6" t="str">
        <f t="shared" si="8"/>
        <v>UBL000153</v>
      </c>
      <c r="C157" s="6" t="s">
        <v>1136</v>
      </c>
      <c r="D157" s="36" t="str">
        <f t="shared" si="9"/>
        <v>CustomerId</v>
      </c>
      <c r="E157" s="36" t="str">
        <f t="shared" si="11"/>
        <v>Credit Card. Customer. Identifier</v>
      </c>
      <c r="F157" s="49" t="s">
        <v>534</v>
      </c>
      <c r="G157" s="6"/>
      <c r="H157" s="6" t="s">
        <v>1021</v>
      </c>
      <c r="I157" s="2" t="s">
        <v>699</v>
      </c>
      <c r="J157" s="2" t="s">
        <v>699</v>
      </c>
      <c r="K157" s="2"/>
      <c r="L157" s="6" t="s">
        <v>721</v>
      </c>
      <c r="M157" s="6" t="s">
        <v>94</v>
      </c>
      <c r="N157" s="6" t="s">
        <v>1132</v>
      </c>
      <c r="O157" s="68"/>
      <c r="P157" s="67"/>
      <c r="Q157" s="100"/>
      <c r="AA157" s="2"/>
      <c r="AB157" s="2"/>
      <c r="AC157" s="2"/>
      <c r="AD157" s="2"/>
      <c r="AE157" s="2"/>
      <c r="AF157" s="2"/>
      <c r="AG157" s="2"/>
      <c r="AH157" s="2"/>
      <c r="AI157" s="2"/>
    </row>
    <row r="158" spans="1:14" ht="22.5">
      <c r="A158" s="81">
        <f t="shared" si="10"/>
        <v>154</v>
      </c>
      <c r="B158" s="6" t="str">
        <f t="shared" si="8"/>
        <v>UBL000154</v>
      </c>
      <c r="C158" s="2" t="s">
        <v>1137</v>
      </c>
      <c r="D158" s="36" t="str">
        <f t="shared" si="9"/>
        <v>ExpiryDate</v>
      </c>
      <c r="E158" s="36" t="str">
        <f t="shared" si="11"/>
        <v>Credit Card. Expiry. Date</v>
      </c>
      <c r="F158" s="49" t="s">
        <v>534</v>
      </c>
      <c r="G158" s="2"/>
      <c r="H158" s="2" t="s">
        <v>1140</v>
      </c>
      <c r="I158" s="2" t="s">
        <v>341</v>
      </c>
      <c r="J158" s="2" t="s">
        <v>341</v>
      </c>
      <c r="L158" s="2" t="s">
        <v>721</v>
      </c>
      <c r="M158" s="2" t="s">
        <v>94</v>
      </c>
      <c r="N158" s="2" t="s">
        <v>1133</v>
      </c>
    </row>
    <row r="159" spans="1:15" ht="22.5">
      <c r="A159" s="81">
        <f t="shared" si="10"/>
        <v>155</v>
      </c>
      <c r="B159" s="6" t="str">
        <f t="shared" si="8"/>
        <v>UBL000155</v>
      </c>
      <c r="C159" s="2" t="s">
        <v>1138</v>
      </c>
      <c r="D159" s="36" t="str">
        <f t="shared" si="9"/>
        <v>IssuerId</v>
      </c>
      <c r="E159" s="36" t="str">
        <f t="shared" si="11"/>
        <v>Credit Card. Issuer. Identifier</v>
      </c>
      <c r="F159" s="49" t="s">
        <v>534</v>
      </c>
      <c r="G159" s="2"/>
      <c r="H159" s="2" t="s">
        <v>278</v>
      </c>
      <c r="I159" s="2" t="s">
        <v>699</v>
      </c>
      <c r="J159" s="2" t="s">
        <v>699</v>
      </c>
      <c r="L159" s="2" t="s">
        <v>721</v>
      </c>
      <c r="M159" s="2" t="s">
        <v>94</v>
      </c>
      <c r="N159" s="2" t="s">
        <v>1141</v>
      </c>
      <c r="O159" s="2" t="s">
        <v>957</v>
      </c>
    </row>
    <row r="160" spans="1:35" s="78" customFormat="1" ht="22.5">
      <c r="A160" s="81">
        <f t="shared" si="10"/>
        <v>156</v>
      </c>
      <c r="B160" s="6" t="str">
        <f t="shared" si="8"/>
        <v>UBL000156</v>
      </c>
      <c r="C160" s="6" t="s">
        <v>1139</v>
      </c>
      <c r="D160" s="36" t="str">
        <f t="shared" si="9"/>
        <v>HolderName</v>
      </c>
      <c r="E160" s="36" t="str">
        <f t="shared" si="11"/>
        <v>Credit Card. Holder. Name</v>
      </c>
      <c r="F160" s="49" t="s">
        <v>534</v>
      </c>
      <c r="G160" s="6"/>
      <c r="H160" s="6" t="s">
        <v>1142</v>
      </c>
      <c r="I160" s="6" t="s">
        <v>296</v>
      </c>
      <c r="J160" s="6" t="s">
        <v>406</v>
      </c>
      <c r="K160" s="6"/>
      <c r="L160" s="48" t="s">
        <v>721</v>
      </c>
      <c r="M160" s="6" t="s">
        <v>94</v>
      </c>
      <c r="N160" s="6" t="s">
        <v>1143</v>
      </c>
      <c r="O160" s="68"/>
      <c r="P160" s="67"/>
      <c r="Q160" s="100"/>
      <c r="AA160" s="2"/>
      <c r="AB160" s="2"/>
      <c r="AC160" s="2"/>
      <c r="AD160" s="2"/>
      <c r="AE160" s="2"/>
      <c r="AF160" s="2"/>
      <c r="AG160" s="2"/>
      <c r="AH160" s="2"/>
      <c r="AI160" s="2"/>
    </row>
    <row r="161" spans="1:35" s="77" customFormat="1" ht="22.5">
      <c r="A161" s="80">
        <f t="shared" si="10"/>
        <v>157</v>
      </c>
      <c r="B161" s="70" t="str">
        <f t="shared" si="8"/>
        <v>UBL000157</v>
      </c>
      <c r="C161" s="70"/>
      <c r="D161" s="70" t="s">
        <v>62</v>
      </c>
      <c r="E161" s="70" t="str">
        <f>CONCATENATE(F161,". ",I161)</f>
        <v>TaxScheme. Details</v>
      </c>
      <c r="F161" s="70" t="str">
        <f>D161</f>
        <v>TaxScheme</v>
      </c>
      <c r="G161" s="70"/>
      <c r="H161" s="70"/>
      <c r="I161" s="70" t="s">
        <v>340</v>
      </c>
      <c r="J161" s="70" t="str">
        <f>D161</f>
        <v>TaxScheme</v>
      </c>
      <c r="K161" s="70"/>
      <c r="L161" s="70"/>
      <c r="M161" s="70"/>
      <c r="N161" s="70" t="s">
        <v>179</v>
      </c>
      <c r="O161" s="70"/>
      <c r="P161" s="71"/>
      <c r="Q161" s="98"/>
      <c r="AA161" s="70"/>
      <c r="AB161" s="70"/>
      <c r="AC161" s="70"/>
      <c r="AD161" s="70"/>
      <c r="AE161" s="70"/>
      <c r="AF161" s="70"/>
      <c r="AG161" s="70"/>
      <c r="AH161" s="70"/>
      <c r="AI161" s="70"/>
    </row>
    <row r="162" spans="1:25" s="2" customFormat="1" ht="101.25">
      <c r="A162" s="81">
        <f t="shared" si="10"/>
        <v>158</v>
      </c>
      <c r="B162" s="6" t="str">
        <f t="shared" si="8"/>
        <v>UBL000158</v>
      </c>
      <c r="C162" s="2" t="s">
        <v>182</v>
      </c>
      <c r="D162" s="36" t="str">
        <f t="shared" si="9"/>
        <v>Identifier</v>
      </c>
      <c r="E162" s="36" t="str">
        <f t="shared" si="11"/>
        <v>Tax Scheme. Identifier</v>
      </c>
      <c r="F162" s="2" t="s">
        <v>535</v>
      </c>
      <c r="H162" s="2" t="s">
        <v>699</v>
      </c>
      <c r="I162" s="2" t="s">
        <v>699</v>
      </c>
      <c r="J162" s="2" t="s">
        <v>699</v>
      </c>
      <c r="L162" s="2" t="s">
        <v>721</v>
      </c>
      <c r="M162" s="2" t="s">
        <v>94</v>
      </c>
      <c r="N162" s="2" t="s">
        <v>275</v>
      </c>
      <c r="O162" s="6"/>
      <c r="P162" s="7"/>
      <c r="Q162" s="32"/>
      <c r="R162" s="6"/>
      <c r="S162" s="6"/>
      <c r="T162" s="6"/>
      <c r="U162" s="6"/>
      <c r="V162" s="6"/>
      <c r="W162" s="6"/>
      <c r="X162" s="6"/>
      <c r="Y162" s="6"/>
    </row>
    <row r="163" spans="1:35" s="6" customFormat="1" ht="90">
      <c r="A163" s="81">
        <f t="shared" si="10"/>
        <v>159</v>
      </c>
      <c r="B163" s="6" t="str">
        <f t="shared" si="8"/>
        <v>UBL000159</v>
      </c>
      <c r="C163" s="6" t="s">
        <v>183</v>
      </c>
      <c r="D163" s="36" t="str">
        <f t="shared" si="9"/>
        <v>RegistrationName</v>
      </c>
      <c r="E163" s="36" t="str">
        <f t="shared" si="11"/>
        <v>Tax Scheme. Registration. Name</v>
      </c>
      <c r="F163" s="2" t="s">
        <v>535</v>
      </c>
      <c r="H163" s="6" t="s">
        <v>187</v>
      </c>
      <c r="I163" s="6" t="s">
        <v>296</v>
      </c>
      <c r="J163" s="6" t="s">
        <v>406</v>
      </c>
      <c r="L163" s="6" t="s">
        <v>721</v>
      </c>
      <c r="M163" s="6" t="s">
        <v>94</v>
      </c>
      <c r="N163" s="6" t="s">
        <v>188</v>
      </c>
      <c r="P163" s="7"/>
      <c r="Q163" s="32"/>
      <c r="AA163" s="2"/>
      <c r="AB163" s="2"/>
      <c r="AC163" s="2"/>
      <c r="AD163" s="2"/>
      <c r="AE163" s="2"/>
      <c r="AF163" s="2"/>
      <c r="AG163" s="2"/>
      <c r="AH163" s="2"/>
      <c r="AI163" s="2"/>
    </row>
    <row r="164" spans="1:17" s="2" customFormat="1" ht="90">
      <c r="A164" s="81">
        <f t="shared" si="10"/>
        <v>160</v>
      </c>
      <c r="B164" s="6" t="str">
        <f t="shared" si="8"/>
        <v>UBL000160</v>
      </c>
      <c r="C164" s="2" t="s">
        <v>184</v>
      </c>
      <c r="D164" s="36" t="str">
        <f t="shared" si="9"/>
        <v>RegistrationAddress</v>
      </c>
      <c r="E164" s="36" t="str">
        <f>IF(OR(H164=I164),IF(G164="",CONCATENATE(F164,". ",H164),CONCATENATE(F164,". ",G164,". ",H164)),IF(G164="",CONCATENATE(F164,". ",H164,". ",I164),CONCATENATE(F164,". ",G164," ",H164,". ",I164)))</f>
        <v>Tax Scheme. Registration Address. Details</v>
      </c>
      <c r="F164" s="2" t="s">
        <v>535</v>
      </c>
      <c r="G164" s="2" t="s">
        <v>187</v>
      </c>
      <c r="H164" s="2" t="s">
        <v>958</v>
      </c>
      <c r="I164" s="2" t="s">
        <v>340</v>
      </c>
      <c r="J164" s="2" t="s">
        <v>958</v>
      </c>
      <c r="L164" s="2" t="s">
        <v>721</v>
      </c>
      <c r="M164" s="2" t="s">
        <v>914</v>
      </c>
      <c r="N164" s="2" t="s">
        <v>189</v>
      </c>
      <c r="P164" s="49"/>
      <c r="Q164" s="47"/>
    </row>
    <row r="165" spans="1:25" s="2" customFormat="1" ht="22.5">
      <c r="A165" s="81">
        <f t="shared" si="10"/>
        <v>161</v>
      </c>
      <c r="B165" s="6" t="str">
        <f t="shared" si="8"/>
        <v>UBL000161</v>
      </c>
      <c r="C165" s="2" t="s">
        <v>185</v>
      </c>
      <c r="D165" s="36" t="str">
        <f t="shared" si="9"/>
        <v>TaxLocation</v>
      </c>
      <c r="E165" s="36" t="str">
        <f>IF(OR(H165=I165),IF(G165="",CONCATENATE(F165,". ",H165),CONCATENATE(F165,". ",G165,". ",H165)),IF(G165="",CONCATENATE(F165,". ",H165,". ",I165),CONCATENATE(F165,". ",G165," ",H165,". ",I165)))</f>
        <v>Tax Scheme. Tax Location. Details</v>
      </c>
      <c r="F165" s="2" t="s">
        <v>535</v>
      </c>
      <c r="G165" s="2" t="s">
        <v>881</v>
      </c>
      <c r="H165" s="2" t="s">
        <v>974</v>
      </c>
      <c r="I165" s="2" t="s">
        <v>340</v>
      </c>
      <c r="J165" s="2" t="s">
        <v>974</v>
      </c>
      <c r="L165" s="2" t="s">
        <v>721</v>
      </c>
      <c r="M165" s="2" t="s">
        <v>914</v>
      </c>
      <c r="N165" s="2" t="s">
        <v>180</v>
      </c>
      <c r="O165" s="6"/>
      <c r="P165" s="7"/>
      <c r="Q165" s="32"/>
      <c r="R165" s="6"/>
      <c r="S165" s="6"/>
      <c r="T165" s="6"/>
      <c r="U165" s="6"/>
      <c r="V165" s="6"/>
      <c r="W165" s="6"/>
      <c r="X165" s="6"/>
      <c r="Y165" s="6"/>
    </row>
    <row r="166" spans="1:25" s="2" customFormat="1" ht="56.25">
      <c r="A166" s="81">
        <f t="shared" si="10"/>
        <v>162</v>
      </c>
      <c r="B166" s="6" t="str">
        <f t="shared" si="8"/>
        <v>UBL000162</v>
      </c>
      <c r="C166" s="2" t="s">
        <v>186</v>
      </c>
      <c r="D166" s="36" t="str">
        <f t="shared" si="9"/>
        <v>CompanyTaxId</v>
      </c>
      <c r="E166" s="36" t="str">
        <f>IF(OR(H166=I166),IF(G166="",CONCATENATE(F166,". ",H166),CONCATENATE(F166,". ",G166,". ",H166)),IF(G166="",CONCATENATE(F166,". ",H166,". ",I166),CONCATENATE(F166,". ",G166," ",H166,". ",I166)))</f>
        <v>Tax Scheme. Company Tax. Identifier</v>
      </c>
      <c r="F166" s="2" t="s">
        <v>535</v>
      </c>
      <c r="G166" s="2" t="s">
        <v>1066</v>
      </c>
      <c r="H166" s="2" t="s">
        <v>881</v>
      </c>
      <c r="I166" s="2" t="s">
        <v>699</v>
      </c>
      <c r="J166" s="2" t="s">
        <v>699</v>
      </c>
      <c r="L166" s="2" t="s">
        <v>721</v>
      </c>
      <c r="M166" s="2" t="s">
        <v>94</v>
      </c>
      <c r="N166" s="2" t="s">
        <v>181</v>
      </c>
      <c r="O166" s="6"/>
      <c r="P166" s="7"/>
      <c r="Q166" s="32"/>
      <c r="R166" s="6"/>
      <c r="S166" s="6"/>
      <c r="T166" s="6"/>
      <c r="U166" s="6"/>
      <c r="V166" s="6"/>
      <c r="W166" s="6"/>
      <c r="X166" s="6"/>
      <c r="Y166" s="6"/>
    </row>
    <row r="167" spans="1:35" s="77" customFormat="1" ht="33.75">
      <c r="A167" s="80">
        <f t="shared" si="10"/>
        <v>163</v>
      </c>
      <c r="B167" s="70" t="str">
        <f t="shared" si="8"/>
        <v>UBL000163</v>
      </c>
      <c r="C167" s="70"/>
      <c r="D167" s="70" t="s">
        <v>315</v>
      </c>
      <c r="E167" s="70" t="str">
        <f>CONCATENATE(F167,". ",I167)</f>
        <v>Quote. Details</v>
      </c>
      <c r="F167" s="70" t="str">
        <f>D167</f>
        <v>Quote</v>
      </c>
      <c r="G167" s="70"/>
      <c r="H167" s="70"/>
      <c r="I167" s="70" t="s">
        <v>340</v>
      </c>
      <c r="J167" s="70" t="str">
        <f>D167</f>
        <v>Quote</v>
      </c>
      <c r="K167" s="70"/>
      <c r="L167" s="70"/>
      <c r="M167" s="70"/>
      <c r="N167" s="70" t="s">
        <v>929</v>
      </c>
      <c r="O167" s="70"/>
      <c r="P167" s="71"/>
      <c r="Q167" s="98"/>
      <c r="AA167" s="70"/>
      <c r="AB167" s="70"/>
      <c r="AC167" s="70"/>
      <c r="AD167" s="70"/>
      <c r="AE167" s="70"/>
      <c r="AF167" s="70"/>
      <c r="AG167" s="70"/>
      <c r="AH167" s="70"/>
      <c r="AI167" s="70"/>
    </row>
    <row r="168" spans="1:17" s="2" customFormat="1" ht="48.75" customHeight="1">
      <c r="A168" s="81">
        <f t="shared" si="10"/>
        <v>164</v>
      </c>
      <c r="B168" s="6" t="str">
        <f t="shared" si="8"/>
        <v>UBL000164</v>
      </c>
      <c r="C168" s="2" t="s">
        <v>694</v>
      </c>
      <c r="D168" s="36" t="str">
        <f t="shared" si="9"/>
        <v>Identifier</v>
      </c>
      <c r="E168" s="36" t="str">
        <f t="shared" si="11"/>
        <v>Quote. Identifier</v>
      </c>
      <c r="F168" s="2" t="s">
        <v>315</v>
      </c>
      <c r="H168" s="2" t="s">
        <v>699</v>
      </c>
      <c r="I168" s="2" t="s">
        <v>699</v>
      </c>
      <c r="J168" s="2" t="s">
        <v>699</v>
      </c>
      <c r="L168" s="49" t="s">
        <v>719</v>
      </c>
      <c r="M168" s="2" t="s">
        <v>94</v>
      </c>
      <c r="N168" s="2" t="s">
        <v>304</v>
      </c>
      <c r="P168" s="5" t="s">
        <v>316</v>
      </c>
      <c r="Q168" s="31"/>
    </row>
    <row r="169" spans="1:17" s="2" customFormat="1" ht="24.75" customHeight="1">
      <c r="A169" s="81">
        <f t="shared" si="10"/>
        <v>165</v>
      </c>
      <c r="B169" s="6" t="str">
        <f t="shared" si="8"/>
        <v>UBL000165</v>
      </c>
      <c r="C169" s="2" t="s">
        <v>695</v>
      </c>
      <c r="D169" s="36" t="str">
        <f t="shared" si="9"/>
        <v>ReferenceDateTime</v>
      </c>
      <c r="E169" s="36" t="str">
        <f t="shared" si="11"/>
        <v>Quote. Reference. Date Time</v>
      </c>
      <c r="F169" s="2" t="s">
        <v>315</v>
      </c>
      <c r="H169" s="2" t="s">
        <v>693</v>
      </c>
      <c r="I169" s="2" t="s">
        <v>300</v>
      </c>
      <c r="J169" s="2" t="s">
        <v>832</v>
      </c>
      <c r="L169" s="49" t="s">
        <v>721</v>
      </c>
      <c r="M169" s="2" t="s">
        <v>94</v>
      </c>
      <c r="N169" s="2" t="s">
        <v>317</v>
      </c>
      <c r="P169" s="5"/>
      <c r="Q169" s="31"/>
    </row>
    <row r="170" spans="1:35" s="77" customFormat="1" ht="33.75">
      <c r="A170" s="80">
        <f t="shared" si="10"/>
        <v>166</v>
      </c>
      <c r="B170" s="70" t="str">
        <f t="shared" si="8"/>
        <v>UBL000166</v>
      </c>
      <c r="C170" s="70"/>
      <c r="D170" s="70" t="s">
        <v>696</v>
      </c>
      <c r="E170" s="70" t="str">
        <f>CONCATENATE(F170,". ",I170)</f>
        <v>Contract. Details</v>
      </c>
      <c r="F170" s="70" t="str">
        <f>D170</f>
        <v>Contract</v>
      </c>
      <c r="G170" s="70"/>
      <c r="H170" s="70"/>
      <c r="I170" s="70" t="s">
        <v>340</v>
      </c>
      <c r="J170" s="70" t="str">
        <f>D170</f>
        <v>Contract</v>
      </c>
      <c r="K170" s="70"/>
      <c r="L170" s="70"/>
      <c r="M170" s="70"/>
      <c r="N170" s="70" t="s">
        <v>305</v>
      </c>
      <c r="O170" s="70"/>
      <c r="P170" s="71"/>
      <c r="Q170" s="98"/>
      <c r="AA170" s="70"/>
      <c r="AB170" s="70"/>
      <c r="AC170" s="70"/>
      <c r="AD170" s="70"/>
      <c r="AE170" s="70"/>
      <c r="AF170" s="70"/>
      <c r="AG170" s="70"/>
      <c r="AH170" s="70"/>
      <c r="AI170" s="70"/>
    </row>
    <row r="171" spans="1:17" s="2" customFormat="1" ht="33.75">
      <c r="A171" s="81">
        <f t="shared" si="10"/>
        <v>167</v>
      </c>
      <c r="B171" s="6" t="str">
        <f t="shared" si="8"/>
        <v>UBL000167</v>
      </c>
      <c r="C171" s="2" t="s">
        <v>697</v>
      </c>
      <c r="D171" s="36" t="str">
        <f t="shared" si="9"/>
        <v>Identifier</v>
      </c>
      <c r="E171" s="36" t="str">
        <f t="shared" si="11"/>
        <v>Contract. Identifier</v>
      </c>
      <c r="F171" s="2" t="s">
        <v>696</v>
      </c>
      <c r="H171" s="2" t="s">
        <v>699</v>
      </c>
      <c r="I171" s="2" t="s">
        <v>699</v>
      </c>
      <c r="J171" s="2" t="s">
        <v>699</v>
      </c>
      <c r="L171" s="49" t="s">
        <v>719</v>
      </c>
      <c r="M171" s="2" t="s">
        <v>94</v>
      </c>
      <c r="N171" s="2" t="s">
        <v>306</v>
      </c>
      <c r="O171" s="2" t="s">
        <v>327</v>
      </c>
      <c r="P171" s="5"/>
      <c r="Q171" s="31"/>
    </row>
    <row r="172" spans="1:17" s="2" customFormat="1" ht="22.5">
      <c r="A172" s="81">
        <f t="shared" si="10"/>
        <v>168</v>
      </c>
      <c r="B172" s="6" t="str">
        <f t="shared" si="8"/>
        <v>UBL000168</v>
      </c>
      <c r="C172" s="2" t="s">
        <v>698</v>
      </c>
      <c r="D172" s="36" t="str">
        <f t="shared" si="9"/>
        <v>TypeCode</v>
      </c>
      <c r="E172" s="36" t="str">
        <f t="shared" si="11"/>
        <v>Contract. Type. Code</v>
      </c>
      <c r="F172" s="2" t="s">
        <v>696</v>
      </c>
      <c r="H172" s="2" t="s">
        <v>410</v>
      </c>
      <c r="I172" s="2" t="s">
        <v>338</v>
      </c>
      <c r="J172" s="2" t="s">
        <v>338</v>
      </c>
      <c r="L172" s="49" t="s">
        <v>721</v>
      </c>
      <c r="M172" s="2" t="s">
        <v>94</v>
      </c>
      <c r="N172" s="2" t="s">
        <v>328</v>
      </c>
      <c r="O172" s="2" t="s">
        <v>329</v>
      </c>
      <c r="P172" s="5"/>
      <c r="Q172" s="31"/>
    </row>
    <row r="173" spans="1:35" s="6" customFormat="1" ht="48.75" customHeight="1">
      <c r="A173" s="81">
        <f t="shared" si="10"/>
        <v>169</v>
      </c>
      <c r="B173" s="6" t="str">
        <f t="shared" si="8"/>
        <v>UBL000169</v>
      </c>
      <c r="C173" s="6" t="s">
        <v>690</v>
      </c>
      <c r="D173" s="36" t="str">
        <f>IF(OR(H173=I173,AND(H173="Identification",I173="Identifier")),IF(OR(I173="Text",I173="Details"),CONCATENATE(G173,SUBSTITUTE(H173," ","",1)),CONCATENATE(G173,SUBSTITUTE(I173," ","",1))),IF(OR(I173="Text",I173="Details"),CONCATENATE(G173,SUBSTITUTE(H173," ","",1)),CONCATENATE(G173,SUBSTITUTE(H173," ","",1),IF(AND(I173="Identifier",H173&lt;&gt;" "),"Id",SUBSTITUTE(I173," ","",1)))))</f>
        <v>Validity</v>
      </c>
      <c r="E173" s="36" t="str">
        <f t="shared" si="11"/>
        <v>Contract. Validity. Details</v>
      </c>
      <c r="F173" s="6" t="s">
        <v>696</v>
      </c>
      <c r="H173" s="6" t="s">
        <v>67</v>
      </c>
      <c r="I173" s="6" t="s">
        <v>340</v>
      </c>
      <c r="J173" s="6" t="s">
        <v>68</v>
      </c>
      <c r="L173" s="48" t="s">
        <v>721</v>
      </c>
      <c r="M173" s="6" t="s">
        <v>914</v>
      </c>
      <c r="N173" s="6" t="s">
        <v>724</v>
      </c>
      <c r="P173" s="7"/>
      <c r="Q173" s="32"/>
      <c r="R173" s="2"/>
      <c r="AA173" s="2"/>
      <c r="AB173" s="2"/>
      <c r="AC173" s="2"/>
      <c r="AD173" s="2"/>
      <c r="AE173" s="2"/>
      <c r="AF173" s="2"/>
      <c r="AG173" s="2"/>
      <c r="AH173" s="2"/>
      <c r="AI173" s="2"/>
    </row>
    <row r="174" spans="1:35" s="77" customFormat="1" ht="33.75">
      <c r="A174" s="80">
        <f t="shared" si="10"/>
        <v>170</v>
      </c>
      <c r="B174" s="70" t="str">
        <f t="shared" si="8"/>
        <v>UBL000170</v>
      </c>
      <c r="C174" s="70"/>
      <c r="D174" s="70" t="s">
        <v>68</v>
      </c>
      <c r="E174" s="70" t="str">
        <f>CONCATENATE(F174,". ",I174)</f>
        <v>Period. Details</v>
      </c>
      <c r="F174" s="70" t="str">
        <f>D174</f>
        <v>Period</v>
      </c>
      <c r="G174" s="70"/>
      <c r="H174" s="70"/>
      <c r="I174" s="70" t="s">
        <v>340</v>
      </c>
      <c r="J174" s="70" t="str">
        <f>D174</f>
        <v>Period</v>
      </c>
      <c r="K174" s="70"/>
      <c r="L174" s="70"/>
      <c r="M174" s="70"/>
      <c r="N174" s="70" t="s">
        <v>707</v>
      </c>
      <c r="O174" s="70"/>
      <c r="P174" s="71"/>
      <c r="Q174" s="98"/>
      <c r="AA174" s="70"/>
      <c r="AB174" s="70"/>
      <c r="AC174" s="70"/>
      <c r="AD174" s="70"/>
      <c r="AE174" s="70"/>
      <c r="AF174" s="70"/>
      <c r="AG174" s="70"/>
      <c r="AH174" s="70"/>
      <c r="AI174" s="70"/>
    </row>
    <row r="175" spans="1:17" s="2" customFormat="1" ht="33.75" customHeight="1">
      <c r="A175" s="81">
        <f t="shared" si="10"/>
        <v>171</v>
      </c>
      <c r="B175" s="6" t="str">
        <f t="shared" si="8"/>
        <v>UBL000171</v>
      </c>
      <c r="C175" s="2" t="s">
        <v>691</v>
      </c>
      <c r="D175" s="36" t="str">
        <f>IF(OR(H175=I175,AND(H175="Identification",I175="Identifier")),IF(OR(I175="Text",I175="Details"),CONCATENATE(G175,SUBSTITUTE(H175," ","",1)),CONCATENATE(G175,SUBSTITUTE(I175," ","",1))),IF(OR(I175="Text",I175="Details"),CONCATENATE(G175,SUBSTITUTE(H175," ","",1)),CONCATENATE(G175,SUBSTITUTE(H175," ","",1),IF(AND(I175="Identifier",H175&lt;&gt;" "),"Id",SUBSTITUTE(I175," ","",1)))))</f>
        <v>StartDateTime</v>
      </c>
      <c r="E175" s="36" t="str">
        <f t="shared" si="11"/>
        <v>Period. Start. Date Time</v>
      </c>
      <c r="F175" s="2" t="s">
        <v>68</v>
      </c>
      <c r="H175" s="2" t="s">
        <v>330</v>
      </c>
      <c r="I175" s="2" t="s">
        <v>300</v>
      </c>
      <c r="J175" s="2" t="s">
        <v>832</v>
      </c>
      <c r="L175" s="49" t="s">
        <v>721</v>
      </c>
      <c r="M175" s="2" t="s">
        <v>94</v>
      </c>
      <c r="N175" s="2" t="s">
        <v>708</v>
      </c>
      <c r="P175" s="5"/>
      <c r="Q175" s="31"/>
    </row>
    <row r="176" spans="1:17" s="2" customFormat="1" ht="34.5" customHeight="1">
      <c r="A176" s="81">
        <f t="shared" si="10"/>
        <v>172</v>
      </c>
      <c r="B176" s="6" t="str">
        <f t="shared" si="8"/>
        <v>UBL000172</v>
      </c>
      <c r="C176" s="2" t="s">
        <v>692</v>
      </c>
      <c r="D176" s="36" t="str">
        <f>IF(OR(H176=I176,AND(H176="Identification",I176="Identifier")),IF(OR(I176="Text",I176="Details"),CONCATENATE(G176,SUBSTITUTE(H176," ","",1)),CONCATENATE(G176,SUBSTITUTE(I176," ","",1))),IF(OR(I176="Text",I176="Details"),CONCATENATE(G176,SUBSTITUTE(H176," ","",1)),CONCATENATE(G176,SUBSTITUTE(H176," ","",1),IF(AND(I176="Identifier",H176&lt;&gt;" "),"Id",SUBSTITUTE(I176," ","",1)))))</f>
        <v>EndDateTime</v>
      </c>
      <c r="E176" s="36" t="str">
        <f t="shared" si="11"/>
        <v>Period. End. Date Time</v>
      </c>
      <c r="F176" s="2" t="s">
        <v>68</v>
      </c>
      <c r="H176" s="2" t="s">
        <v>331</v>
      </c>
      <c r="I176" s="2" t="s">
        <v>300</v>
      </c>
      <c r="J176" s="2" t="s">
        <v>832</v>
      </c>
      <c r="L176" s="49" t="s">
        <v>721</v>
      </c>
      <c r="M176" s="2" t="s">
        <v>94</v>
      </c>
      <c r="N176" s="2" t="s">
        <v>336</v>
      </c>
      <c r="P176" s="5"/>
      <c r="Q176" s="31"/>
    </row>
    <row r="177" spans="1:17" s="2" customFormat="1" ht="56.25">
      <c r="A177" s="81">
        <f t="shared" si="10"/>
        <v>173</v>
      </c>
      <c r="B177" s="6" t="str">
        <f t="shared" si="8"/>
        <v>UBL000173</v>
      </c>
      <c r="D177" s="36" t="str">
        <f>IF(OR(H177=I177,AND(H177="Identification",I177="Identifier")),IF(OR(I177="Text",I177="Details"),CONCATENATE(G177,SUBSTITUTE(H177," ","",1)),CONCATENATE(G177,SUBSTITUTE(I177," ","",1))),IF(OR(I177="Text",I177="Details"),CONCATENATE(G177,SUBSTITUTE(H177," ","",1)),CONCATENATE(G177,SUBSTITUTE(H177," ","",1),IF(AND(I177="Identifier",H177&lt;&gt;" "),"Id",SUBSTITUTE(I177," ","",1)))))</f>
        <v>DurationDateTime</v>
      </c>
      <c r="E177" s="36" t="str">
        <f t="shared" si="11"/>
        <v>Period. Duration. Date Time</v>
      </c>
      <c r="F177" s="2" t="s">
        <v>68</v>
      </c>
      <c r="H177" s="2" t="s">
        <v>332</v>
      </c>
      <c r="I177" s="2" t="s">
        <v>300</v>
      </c>
      <c r="J177" s="2" t="s">
        <v>832</v>
      </c>
      <c r="L177" s="49" t="s">
        <v>721</v>
      </c>
      <c r="M177" s="2" t="s">
        <v>94</v>
      </c>
      <c r="N177" s="2" t="s">
        <v>70</v>
      </c>
      <c r="O177" s="2" t="s">
        <v>334</v>
      </c>
      <c r="P177" s="5"/>
      <c r="Q177" s="31"/>
    </row>
    <row r="178" spans="1:17" s="2" customFormat="1" ht="33.75">
      <c r="A178" s="81">
        <f t="shared" si="10"/>
        <v>174</v>
      </c>
      <c r="B178" s="6" t="str">
        <f t="shared" si="8"/>
        <v>UBL000174</v>
      </c>
      <c r="D178" s="36" t="str">
        <f>IF(OR(H178=I178,AND(H178="Identification",I178="Identifier")),IF(OR(I178="Text",I178="Details"),CONCATENATE(G178,SUBSTITUTE(H178," ","",1)),CONCATENATE(G178,SUBSTITUTE(I178," ","",1))),IF(OR(I178="Text",I178="Details"),CONCATENATE(G178,SUBSTITUTE(H178," ","",1)),CONCATENATE(G178,SUBSTITUTE(H178," ","",1),IF(AND(I178="Identifier",H178&lt;&gt;" "),"Id",SUBSTITUTE(I178," ","",1)))))</f>
        <v>DescriptionCode</v>
      </c>
      <c r="E178" s="36" t="str">
        <f t="shared" si="11"/>
        <v>Period. Description. Code</v>
      </c>
      <c r="F178" s="2" t="s">
        <v>68</v>
      </c>
      <c r="H178" s="2" t="s">
        <v>716</v>
      </c>
      <c r="I178" s="2" t="s">
        <v>338</v>
      </c>
      <c r="J178" s="2" t="s">
        <v>338</v>
      </c>
      <c r="L178" s="49" t="s">
        <v>720</v>
      </c>
      <c r="M178" s="2" t="s">
        <v>94</v>
      </c>
      <c r="N178" s="43" t="s">
        <v>69</v>
      </c>
      <c r="O178" s="2" t="s">
        <v>335</v>
      </c>
      <c r="P178" s="5" t="s">
        <v>337</v>
      </c>
      <c r="Q178" s="31"/>
    </row>
    <row r="179" spans="1:35" s="77" customFormat="1" ht="33.75">
      <c r="A179" s="80">
        <f t="shared" si="10"/>
        <v>175</v>
      </c>
      <c r="B179" s="70" t="str">
        <f t="shared" si="8"/>
        <v>UBL000175</v>
      </c>
      <c r="C179" s="70"/>
      <c r="D179" s="70" t="s">
        <v>348</v>
      </c>
      <c r="E179" s="70" t="str">
        <f>CONCATENATE(F179,". ",I179)</f>
        <v>Request. Details</v>
      </c>
      <c r="F179" s="70" t="str">
        <f>D179</f>
        <v>Request</v>
      </c>
      <c r="G179" s="70"/>
      <c r="H179" s="70"/>
      <c r="I179" s="70" t="s">
        <v>340</v>
      </c>
      <c r="J179" s="70" t="str">
        <f>D179</f>
        <v>Request</v>
      </c>
      <c r="K179" s="70"/>
      <c r="L179" s="70"/>
      <c r="M179" s="70"/>
      <c r="N179" s="70" t="s">
        <v>34</v>
      </c>
      <c r="O179" s="70"/>
      <c r="P179" s="71"/>
      <c r="Q179" s="98"/>
      <c r="AA179" s="70"/>
      <c r="AB179" s="70"/>
      <c r="AC179" s="70"/>
      <c r="AD179" s="70"/>
      <c r="AE179" s="70"/>
      <c r="AF179" s="70"/>
      <c r="AG179" s="70"/>
      <c r="AH179" s="70"/>
      <c r="AI179" s="70"/>
    </row>
    <row r="180" spans="1:14" ht="33.75">
      <c r="A180" s="81">
        <f t="shared" si="10"/>
        <v>176</v>
      </c>
      <c r="B180" s="6" t="str">
        <f t="shared" si="8"/>
        <v>UBL000176</v>
      </c>
      <c r="C180" s="47" t="s">
        <v>694</v>
      </c>
      <c r="D180" s="36" t="str">
        <f>IF(OR(H180=I180,AND(H180="Identification",I180="Identifier")),IF(OR(I180="Text",I180="Details"),CONCATENATE(G180,SUBSTITUTE(H180," ","",1)),CONCATENATE(G180,SUBSTITUTE(I180," ","",1))),IF(OR(I180="Text",I180="Details"),CONCATENATE(G180,SUBSTITUTE(H180," ","",1)),CONCATENATE(G180,SUBSTITUTE(H180," ","",1),IF(AND(I180="Identifier",H180&lt;&gt;" "),"Id",SUBSTITUTE(I180," ","",1)))))</f>
        <v>Identifier</v>
      </c>
      <c r="E180" s="36" t="str">
        <f t="shared" si="11"/>
        <v>Request. Identifier</v>
      </c>
      <c r="F180" s="2" t="s">
        <v>348</v>
      </c>
      <c r="G180" s="2"/>
      <c r="H180" s="2" t="s">
        <v>699</v>
      </c>
      <c r="I180" s="2" t="s">
        <v>699</v>
      </c>
      <c r="J180" s="2" t="s">
        <v>699</v>
      </c>
      <c r="L180" s="2" t="s">
        <v>719</v>
      </c>
      <c r="M180" s="2" t="s">
        <v>94</v>
      </c>
      <c r="N180" s="47" t="s">
        <v>35</v>
      </c>
    </row>
    <row r="181" spans="1:14" ht="22.5">
      <c r="A181" s="81">
        <f t="shared" si="10"/>
        <v>177</v>
      </c>
      <c r="B181" s="6" t="str">
        <f t="shared" si="8"/>
        <v>UBL000177</v>
      </c>
      <c r="C181" s="47" t="s">
        <v>695</v>
      </c>
      <c r="D181" s="36" t="str">
        <f>IF(OR(H181=I181,AND(H181="Identification",I181="Identifier")),IF(OR(I181="Text",I181="Details"),CONCATENATE(G181,SUBSTITUTE(H181," ","",1)),CONCATENATE(G181,SUBSTITUTE(I181," ","",1))),IF(OR(I181="Text",I181="Details"),CONCATENATE(G181,SUBSTITUTE(H181," ","",1)),CONCATENATE(G181,SUBSTITUTE(H181," ","",1),IF(AND(I181="Identifier",H181&lt;&gt;" "),"Id",SUBSTITUTE(I181," ","",1)))))</f>
        <v>ReferenceDateTime</v>
      </c>
      <c r="E181" s="36" t="str">
        <f t="shared" si="11"/>
        <v>Request. Reference. Date Time</v>
      </c>
      <c r="F181" s="2" t="s">
        <v>348</v>
      </c>
      <c r="G181" s="2"/>
      <c r="H181" s="2" t="s">
        <v>693</v>
      </c>
      <c r="I181" s="2" t="s">
        <v>300</v>
      </c>
      <c r="J181" s="2" t="s">
        <v>832</v>
      </c>
      <c r="L181" s="49" t="s">
        <v>721</v>
      </c>
      <c r="M181" s="2" t="s">
        <v>94</v>
      </c>
      <c r="N181" s="47" t="s">
        <v>36</v>
      </c>
    </row>
    <row r="182" spans="1:35" s="77" customFormat="1" ht="22.5">
      <c r="A182" s="80">
        <f t="shared" si="10"/>
        <v>178</v>
      </c>
      <c r="B182" s="70" t="str">
        <f t="shared" si="8"/>
        <v>UBL000178</v>
      </c>
      <c r="C182" s="70"/>
      <c r="D182" s="70" t="s">
        <v>63</v>
      </c>
      <c r="E182" s="70" t="str">
        <f>CONCATENATE(F182,". ",I182)</f>
        <v>ExchangeRate. Details</v>
      </c>
      <c r="F182" s="70" t="str">
        <f>D182</f>
        <v>ExchangeRate</v>
      </c>
      <c r="G182" s="70"/>
      <c r="H182" s="70"/>
      <c r="I182" s="70" t="s">
        <v>340</v>
      </c>
      <c r="J182" s="70" t="str">
        <f>D182</f>
        <v>ExchangeRate</v>
      </c>
      <c r="K182" s="70"/>
      <c r="L182" s="70"/>
      <c r="M182" s="70"/>
      <c r="N182" s="70" t="s">
        <v>37</v>
      </c>
      <c r="O182" s="70"/>
      <c r="P182" s="71"/>
      <c r="Q182" s="98"/>
      <c r="AA182" s="70"/>
      <c r="AB182" s="70"/>
      <c r="AC182" s="70"/>
      <c r="AD182" s="70"/>
      <c r="AE182" s="70"/>
      <c r="AF182" s="70"/>
      <c r="AG182" s="70"/>
      <c r="AH182" s="70"/>
      <c r="AI182" s="70"/>
    </row>
    <row r="183" spans="1:61" s="53" customFormat="1" ht="56.25">
      <c r="A183" s="81">
        <f t="shared" si="10"/>
        <v>179</v>
      </c>
      <c r="B183" s="6" t="str">
        <f t="shared" si="8"/>
        <v>UBL000179</v>
      </c>
      <c r="C183" s="6" t="s">
        <v>22</v>
      </c>
      <c r="D183" s="36" t="str">
        <f aca="true" t="shared" si="12" ref="D183:D189">IF(OR(H183=I183,AND(H183="Identification",I183="Identifier")),IF(OR(I183="Text",I183="Details"),CONCATENATE(G183,SUBSTITUTE(H183," ","",1)),CONCATENATE(G183,SUBSTITUTE(I183," ","",1))),IF(OR(I183="Text",I183="Details"),CONCATENATE(G183,SUBSTITUTE(H183," ","",1)),CONCATENATE(G183,SUBSTITUTE(H183," ","",1),IF(AND(I183="Identifier",H183&lt;&gt;" "),"Id",SUBSTITUTE(I183," ","",1)))))</f>
        <v>Reference CurrencyIdentificationCode</v>
      </c>
      <c r="E183" s="36" t="str">
        <f t="shared" si="11"/>
        <v>Exchange Rate. Reference Currency Identification. Code</v>
      </c>
      <c r="F183" s="2" t="s">
        <v>536</v>
      </c>
      <c r="G183" s="48" t="s">
        <v>581</v>
      </c>
      <c r="H183" s="2" t="s">
        <v>339</v>
      </c>
      <c r="I183" s="2" t="s">
        <v>338</v>
      </c>
      <c r="J183" s="2" t="s">
        <v>338</v>
      </c>
      <c r="K183" s="2"/>
      <c r="L183" s="49" t="s">
        <v>719</v>
      </c>
      <c r="M183" s="2" t="s">
        <v>94</v>
      </c>
      <c r="N183" s="6" t="s">
        <v>31</v>
      </c>
      <c r="O183" s="6"/>
      <c r="P183" s="48"/>
      <c r="Q183" s="46"/>
      <c r="R183" s="6"/>
      <c r="S183" s="6"/>
      <c r="T183" s="6"/>
      <c r="U183" s="6"/>
      <c r="V183" s="6"/>
      <c r="W183" s="6"/>
      <c r="X183" s="6"/>
      <c r="Y183" s="6"/>
      <c r="Z183" s="6"/>
      <c r="AA183" s="2"/>
      <c r="AB183" s="2"/>
      <c r="AC183" s="2"/>
      <c r="AD183" s="2"/>
      <c r="AE183" s="2"/>
      <c r="AF183" s="2"/>
      <c r="AG183" s="2"/>
      <c r="AH183" s="2"/>
      <c r="AI183" s="2"/>
      <c r="AJ183" s="6"/>
      <c r="AK183" s="6"/>
      <c r="AL183" s="6"/>
      <c r="AM183" s="6"/>
      <c r="AN183" s="6"/>
      <c r="AO183" s="6"/>
      <c r="AP183" s="6"/>
      <c r="AQ183" s="6"/>
      <c r="AR183" s="6"/>
      <c r="AS183" s="6"/>
      <c r="AT183" s="6"/>
      <c r="AU183" s="6"/>
      <c r="AV183" s="6"/>
      <c r="AW183" s="6"/>
      <c r="AX183" s="6"/>
      <c r="AY183" s="6"/>
      <c r="AZ183" s="6"/>
      <c r="BA183" s="6"/>
      <c r="BB183" s="6"/>
      <c r="BC183" s="6"/>
      <c r="BD183" s="6"/>
      <c r="BE183" s="6"/>
      <c r="BF183" s="6"/>
      <c r="BG183" s="6"/>
      <c r="BH183" s="6"/>
      <c r="BI183" s="6"/>
    </row>
    <row r="184" spans="1:61" s="53" customFormat="1" ht="56.25">
      <c r="A184" s="81">
        <f t="shared" si="10"/>
        <v>180</v>
      </c>
      <c r="B184" s="6" t="str">
        <f t="shared" si="8"/>
        <v>UBL000180</v>
      </c>
      <c r="C184" s="6" t="s">
        <v>23</v>
      </c>
      <c r="D184" s="36" t="str">
        <f t="shared" si="12"/>
        <v>Target CurrencyIdentificationCode</v>
      </c>
      <c r="E184" s="36" t="str">
        <f t="shared" si="11"/>
        <v>Exchange Rate. Target Currency Identification. Code</v>
      </c>
      <c r="F184" s="2" t="s">
        <v>536</v>
      </c>
      <c r="G184" s="2" t="s">
        <v>582</v>
      </c>
      <c r="H184" s="2" t="s">
        <v>339</v>
      </c>
      <c r="I184" s="2" t="s">
        <v>338</v>
      </c>
      <c r="J184" s="2" t="s">
        <v>338</v>
      </c>
      <c r="K184" s="2"/>
      <c r="L184" s="49" t="s">
        <v>719</v>
      </c>
      <c r="M184" s="2" t="s">
        <v>94</v>
      </c>
      <c r="N184" s="6" t="s">
        <v>32</v>
      </c>
      <c r="O184" s="6"/>
      <c r="P184" s="48"/>
      <c r="Q184" s="46"/>
      <c r="R184" s="6"/>
      <c r="S184" s="6"/>
      <c r="T184" s="6"/>
      <c r="U184" s="6"/>
      <c r="V184" s="6"/>
      <c r="W184" s="6"/>
      <c r="X184" s="6"/>
      <c r="Y184" s="6"/>
      <c r="Z184" s="6"/>
      <c r="AA184" s="2"/>
      <c r="AB184" s="2"/>
      <c r="AC184" s="2"/>
      <c r="AD184" s="2"/>
      <c r="AE184" s="2"/>
      <c r="AF184" s="2"/>
      <c r="AG184" s="2"/>
      <c r="AH184" s="2"/>
      <c r="AI184" s="2"/>
      <c r="AJ184" s="6"/>
      <c r="AK184" s="6"/>
      <c r="AL184" s="6"/>
      <c r="AM184" s="6"/>
      <c r="AN184" s="6"/>
      <c r="AO184" s="6"/>
      <c r="AP184" s="6"/>
      <c r="AQ184" s="6"/>
      <c r="AR184" s="6"/>
      <c r="AS184" s="6"/>
      <c r="AT184" s="6"/>
      <c r="AU184" s="6"/>
      <c r="AV184" s="6"/>
      <c r="AW184" s="6"/>
      <c r="AX184" s="6"/>
      <c r="AY184" s="6"/>
      <c r="AZ184" s="6"/>
      <c r="BA184" s="6"/>
      <c r="BB184" s="6"/>
      <c r="BC184" s="6"/>
      <c r="BD184" s="6"/>
      <c r="BE184" s="6"/>
      <c r="BF184" s="6"/>
      <c r="BG184" s="6"/>
      <c r="BH184" s="6"/>
      <c r="BI184" s="6"/>
    </row>
    <row r="185" spans="1:61" s="53" customFormat="1" ht="33.75">
      <c r="A185" s="81">
        <f t="shared" si="10"/>
        <v>181</v>
      </c>
      <c r="B185" s="6" t="str">
        <f t="shared" si="8"/>
        <v>UBL000181</v>
      </c>
      <c r="C185" s="6"/>
      <c r="D185" s="36" t="str">
        <f t="shared" si="12"/>
        <v>ExchangeMarketId</v>
      </c>
      <c r="E185" s="36" t="str">
        <f t="shared" si="11"/>
        <v>Exchange Rate. Exchange Market. Identifier</v>
      </c>
      <c r="F185" s="2" t="s">
        <v>536</v>
      </c>
      <c r="G185" s="2" t="s">
        <v>583</v>
      </c>
      <c r="H185" s="2" t="s">
        <v>584</v>
      </c>
      <c r="I185" s="2" t="s">
        <v>699</v>
      </c>
      <c r="J185" s="2" t="s">
        <v>699</v>
      </c>
      <c r="K185" s="2"/>
      <c r="L185" s="49" t="s">
        <v>721</v>
      </c>
      <c r="M185" s="2" t="s">
        <v>94</v>
      </c>
      <c r="N185" s="6" t="s">
        <v>384</v>
      </c>
      <c r="O185" s="6"/>
      <c r="P185" s="48"/>
      <c r="Q185" s="46"/>
      <c r="R185" s="6"/>
      <c r="S185" s="6"/>
      <c r="T185" s="6"/>
      <c r="U185" s="6"/>
      <c r="V185" s="6"/>
      <c r="W185" s="6"/>
      <c r="X185" s="6"/>
      <c r="Y185" s="6"/>
      <c r="Z185" s="6"/>
      <c r="AA185" s="2"/>
      <c r="AB185" s="2"/>
      <c r="AC185" s="2"/>
      <c r="AD185" s="2"/>
      <c r="AE185" s="2"/>
      <c r="AF185" s="2"/>
      <c r="AG185" s="2"/>
      <c r="AH185" s="2"/>
      <c r="AI185" s="2"/>
      <c r="AJ185" s="6"/>
      <c r="AK185" s="6"/>
      <c r="AL185" s="6"/>
      <c r="AM185" s="6"/>
      <c r="AN185" s="6"/>
      <c r="AO185" s="6"/>
      <c r="AP185" s="6"/>
      <c r="AQ185" s="6"/>
      <c r="AR185" s="6"/>
      <c r="AS185" s="6"/>
      <c r="AT185" s="6"/>
      <c r="AU185" s="6"/>
      <c r="AV185" s="6"/>
      <c r="AW185" s="6"/>
      <c r="AX185" s="6"/>
      <c r="AY185" s="6"/>
      <c r="AZ185" s="6"/>
      <c r="BA185" s="6"/>
      <c r="BB185" s="6"/>
      <c r="BC185" s="6"/>
      <c r="BD185" s="6"/>
      <c r="BE185" s="6"/>
      <c r="BF185" s="6"/>
      <c r="BG185" s="6"/>
      <c r="BH185" s="6"/>
      <c r="BI185" s="6"/>
    </row>
    <row r="186" spans="1:61" s="53" customFormat="1" ht="78.75">
      <c r="A186" s="81">
        <f t="shared" si="10"/>
        <v>182</v>
      </c>
      <c r="B186" s="6" t="str">
        <f t="shared" si="8"/>
        <v>UBL000182</v>
      </c>
      <c r="C186" s="6" t="s">
        <v>24</v>
      </c>
      <c r="D186" s="36" t="str">
        <f t="shared" si="12"/>
        <v>CalculationRate</v>
      </c>
      <c r="E186" s="36" t="str">
        <f>IF(OR(H186=I186),IF(G186="",CONCATENATE(F186,". ",H186),CONCATENATE(F186,". ",G186,". ",H186)),IF(G186="",CONCATENATE(F186,". ",H186,". ",I186),CONCATENATE(F186,". ",G186," ",H186,". ",I186)))</f>
        <v>Exchange Rate. Calculation. Rate</v>
      </c>
      <c r="F186" s="2" t="s">
        <v>536</v>
      </c>
      <c r="G186" s="2"/>
      <c r="H186" s="2" t="s">
        <v>1013</v>
      </c>
      <c r="I186" s="2" t="s">
        <v>701</v>
      </c>
      <c r="J186" s="2" t="s">
        <v>405</v>
      </c>
      <c r="K186" s="2"/>
      <c r="L186" s="49" t="s">
        <v>719</v>
      </c>
      <c r="M186" s="6" t="s">
        <v>94</v>
      </c>
      <c r="N186" s="6" t="s">
        <v>33</v>
      </c>
      <c r="O186" s="6"/>
      <c r="P186" s="48"/>
      <c r="Q186" s="46"/>
      <c r="R186" s="6"/>
      <c r="S186" s="6"/>
      <c r="T186" s="6"/>
      <c r="U186" s="6"/>
      <c r="V186" s="6"/>
      <c r="W186" s="6"/>
      <c r="X186" s="6"/>
      <c r="Y186" s="6"/>
      <c r="Z186" s="6"/>
      <c r="AA186" s="2"/>
      <c r="AB186" s="2"/>
      <c r="AC186" s="2"/>
      <c r="AD186" s="2"/>
      <c r="AE186" s="2"/>
      <c r="AF186" s="2"/>
      <c r="AG186" s="2"/>
      <c r="AH186" s="2"/>
      <c r="AI186" s="2"/>
      <c r="AJ186" s="6"/>
      <c r="AK186" s="6"/>
      <c r="AL186" s="6"/>
      <c r="AM186" s="6"/>
      <c r="AN186" s="6"/>
      <c r="AO186" s="6"/>
      <c r="AP186" s="6"/>
      <c r="AQ186" s="6"/>
      <c r="AR186" s="6"/>
      <c r="AS186" s="6"/>
      <c r="AT186" s="6"/>
      <c r="AU186" s="6"/>
      <c r="AV186" s="6"/>
      <c r="AW186" s="6"/>
      <c r="AX186" s="6"/>
      <c r="AY186" s="6"/>
      <c r="AZ186" s="6"/>
      <c r="BA186" s="6"/>
      <c r="BB186" s="6"/>
      <c r="BC186" s="6"/>
      <c r="BD186" s="6"/>
      <c r="BE186" s="6"/>
      <c r="BF186" s="6"/>
      <c r="BG186" s="6"/>
      <c r="BH186" s="6"/>
      <c r="BI186" s="6"/>
    </row>
    <row r="187" spans="1:61" s="53" customFormat="1" ht="33.75">
      <c r="A187" s="81">
        <f t="shared" si="10"/>
        <v>183</v>
      </c>
      <c r="B187" s="6" t="str">
        <f t="shared" si="8"/>
        <v>UBL000183</v>
      </c>
      <c r="C187" s="6" t="s">
        <v>25</v>
      </c>
      <c r="D187" s="36" t="str">
        <f t="shared" si="12"/>
        <v>InverseRate</v>
      </c>
      <c r="E187" s="36" t="str">
        <f>IF(OR(H187=I187),IF(G187="",CONCATENATE(F187,". ",H187),CONCATENATE(F187,". ",G187,". ",H187)),IF(G187="",CONCATENATE(F187,". ",H187,". ",I187),CONCATENATE(F187,". ",G187," ",H187,". ",I187)))</f>
        <v>Exchange Rate. Inverse. Rate</v>
      </c>
      <c r="F187" s="2" t="s">
        <v>536</v>
      </c>
      <c r="H187" s="2" t="s">
        <v>1072</v>
      </c>
      <c r="I187" s="2" t="s">
        <v>701</v>
      </c>
      <c r="J187" s="2" t="s">
        <v>405</v>
      </c>
      <c r="K187" s="2"/>
      <c r="L187" s="49" t="s">
        <v>721</v>
      </c>
      <c r="M187" s="6" t="s">
        <v>94</v>
      </c>
      <c r="N187" s="6" t="s">
        <v>28</v>
      </c>
      <c r="O187" s="6"/>
      <c r="P187" s="48"/>
      <c r="Q187" s="46"/>
      <c r="R187" s="6"/>
      <c r="S187" s="6"/>
      <c r="T187" s="6"/>
      <c r="U187" s="6"/>
      <c r="V187" s="6"/>
      <c r="W187" s="6"/>
      <c r="X187" s="6"/>
      <c r="Y187" s="6"/>
      <c r="Z187" s="6"/>
      <c r="AA187" s="2"/>
      <c r="AB187" s="2"/>
      <c r="AC187" s="2"/>
      <c r="AD187" s="2"/>
      <c r="AE187" s="2"/>
      <c r="AF187" s="2"/>
      <c r="AG187" s="2"/>
      <c r="AH187" s="2"/>
      <c r="AI187" s="2"/>
      <c r="AJ187" s="6"/>
      <c r="AK187" s="6"/>
      <c r="AL187" s="6"/>
      <c r="AM187" s="6"/>
      <c r="AN187" s="6"/>
      <c r="AO187" s="6"/>
      <c r="AP187" s="6"/>
      <c r="AQ187" s="6"/>
      <c r="AR187" s="6"/>
      <c r="AS187" s="6"/>
      <c r="AT187" s="6"/>
      <c r="AU187" s="6"/>
      <c r="AV187" s="6"/>
      <c r="AW187" s="6"/>
      <c r="AX187" s="6"/>
      <c r="AY187" s="6"/>
      <c r="AZ187" s="6"/>
      <c r="BA187" s="6"/>
      <c r="BB187" s="6"/>
      <c r="BC187" s="6"/>
      <c r="BD187" s="6"/>
      <c r="BE187" s="6"/>
      <c r="BF187" s="6"/>
      <c r="BG187" s="6"/>
      <c r="BH187" s="6"/>
      <c r="BI187" s="6"/>
    </row>
    <row r="188" spans="1:61" s="53" customFormat="1" ht="22.5">
      <c r="A188" s="81">
        <f t="shared" si="10"/>
        <v>184</v>
      </c>
      <c r="B188" s="6" t="str">
        <f t="shared" si="8"/>
        <v>UBL000184</v>
      </c>
      <c r="C188" s="6" t="s">
        <v>26</v>
      </c>
      <c r="D188" s="36" t="str">
        <f t="shared" si="12"/>
        <v>QuoteDateTime</v>
      </c>
      <c r="E188" s="36" t="str">
        <f>IF(OR(H188=I188),IF(G188="",CONCATENATE(F188,". ",H188),CONCATENATE(F188,". ",G188,". ",H188)),IF(G188="",CONCATENATE(F188,". ",H188,". ",I188),CONCATENATE(F188,". ",G188," ",H188,". ",I188)))</f>
        <v>Exchange Rate. Quote. Date Time</v>
      </c>
      <c r="F188" s="2" t="s">
        <v>536</v>
      </c>
      <c r="H188" s="2" t="s">
        <v>315</v>
      </c>
      <c r="I188" s="2" t="s">
        <v>300</v>
      </c>
      <c r="J188" s="2" t="s">
        <v>832</v>
      </c>
      <c r="K188" s="2"/>
      <c r="L188" s="48" t="s">
        <v>721</v>
      </c>
      <c r="M188" s="6" t="s">
        <v>94</v>
      </c>
      <c r="N188" s="6" t="s">
        <v>29</v>
      </c>
      <c r="O188" s="6"/>
      <c r="P188" s="48"/>
      <c r="Q188" s="46"/>
      <c r="R188" s="6"/>
      <c r="S188" s="6"/>
      <c r="T188" s="6"/>
      <c r="U188" s="6"/>
      <c r="V188" s="6"/>
      <c r="W188" s="6"/>
      <c r="X188" s="6"/>
      <c r="Y188" s="6"/>
      <c r="Z188" s="6"/>
      <c r="AA188" s="2"/>
      <c r="AB188" s="2"/>
      <c r="AC188" s="2"/>
      <c r="AD188" s="2"/>
      <c r="AE188" s="2"/>
      <c r="AF188" s="2"/>
      <c r="AG188" s="2"/>
      <c r="AH188" s="2"/>
      <c r="AI188" s="2"/>
      <c r="AJ188" s="6"/>
      <c r="AK188" s="6"/>
      <c r="AL188" s="6"/>
      <c r="AM188" s="6"/>
      <c r="AN188" s="6"/>
      <c r="AO188" s="6"/>
      <c r="AP188" s="6"/>
      <c r="AQ188" s="6"/>
      <c r="AR188" s="6"/>
      <c r="AS188" s="6"/>
      <c r="AT188" s="6"/>
      <c r="AU188" s="6"/>
      <c r="AV188" s="6"/>
      <c r="AW188" s="6"/>
      <c r="AX188" s="6"/>
      <c r="AY188" s="6"/>
      <c r="AZ188" s="6"/>
      <c r="BA188" s="6"/>
      <c r="BB188" s="6"/>
      <c r="BC188" s="6"/>
      <c r="BD188" s="6"/>
      <c r="BE188" s="6"/>
      <c r="BF188" s="6"/>
      <c r="BG188" s="6"/>
      <c r="BH188" s="6"/>
      <c r="BI188" s="6"/>
    </row>
    <row r="189" spans="1:61" s="53" customFormat="1" ht="22.5">
      <c r="A189" s="81">
        <f t="shared" si="10"/>
        <v>185</v>
      </c>
      <c r="B189" s="6" t="str">
        <f t="shared" si="8"/>
        <v>UBL000185</v>
      </c>
      <c r="C189" s="6" t="s">
        <v>27</v>
      </c>
      <c r="D189" s="36" t="str">
        <f t="shared" si="12"/>
        <v>Request</v>
      </c>
      <c r="E189" s="36" t="str">
        <f t="shared" si="11"/>
        <v>Exchange Rate. Request. Details</v>
      </c>
      <c r="F189" s="2" t="s">
        <v>536</v>
      </c>
      <c r="G189" s="2"/>
      <c r="H189" s="2" t="s">
        <v>348</v>
      </c>
      <c r="I189" s="6" t="s">
        <v>340</v>
      </c>
      <c r="J189" s="2" t="s">
        <v>348</v>
      </c>
      <c r="K189" s="2"/>
      <c r="L189" s="48" t="s">
        <v>720</v>
      </c>
      <c r="M189" s="6" t="s">
        <v>914</v>
      </c>
      <c r="N189" s="6" t="s">
        <v>30</v>
      </c>
      <c r="O189" s="6"/>
      <c r="P189" s="48"/>
      <c r="Q189" s="46"/>
      <c r="R189" s="6"/>
      <c r="S189" s="6"/>
      <c r="T189" s="6"/>
      <c r="U189" s="6"/>
      <c r="V189" s="6"/>
      <c r="W189" s="6"/>
      <c r="X189" s="6"/>
      <c r="Y189" s="6"/>
      <c r="Z189" s="6"/>
      <c r="AA189" s="2"/>
      <c r="AB189" s="2"/>
      <c r="AC189" s="2"/>
      <c r="AD189" s="2"/>
      <c r="AE189" s="2"/>
      <c r="AF189" s="2"/>
      <c r="AG189" s="2"/>
      <c r="AH189" s="2"/>
      <c r="AI189" s="2"/>
      <c r="AJ189" s="6"/>
      <c r="AK189" s="6"/>
      <c r="AL189" s="6"/>
      <c r="AM189" s="6"/>
      <c r="AN189" s="6"/>
      <c r="AO189" s="6"/>
      <c r="AP189" s="6"/>
      <c r="AQ189" s="6"/>
      <c r="AR189" s="6"/>
      <c r="AS189" s="6"/>
      <c r="AT189" s="6"/>
      <c r="AU189" s="6"/>
      <c r="AV189" s="6"/>
      <c r="AW189" s="6"/>
      <c r="AX189" s="6"/>
      <c r="AY189" s="6"/>
      <c r="AZ189" s="6"/>
      <c r="BA189" s="6"/>
      <c r="BB189" s="6"/>
      <c r="BC189" s="6"/>
      <c r="BD189" s="6"/>
      <c r="BE189" s="6"/>
      <c r="BF189" s="6"/>
      <c r="BG189" s="6"/>
      <c r="BH189" s="6"/>
      <c r="BI189" s="6"/>
    </row>
    <row r="190" spans="1:35" s="77" customFormat="1" ht="67.5">
      <c r="A190" s="80">
        <f t="shared" si="10"/>
        <v>186</v>
      </c>
      <c r="B190" s="70" t="str">
        <f t="shared" si="8"/>
        <v>UBL000186</v>
      </c>
      <c r="C190" s="70"/>
      <c r="D190" s="70" t="s">
        <v>64</v>
      </c>
      <c r="E190" s="70" t="str">
        <f>CONCATENATE(F190,". ",I190)</f>
        <v>PaymentVariation. Details</v>
      </c>
      <c r="F190" s="70" t="str">
        <f>D190</f>
        <v>PaymentVariation</v>
      </c>
      <c r="G190" s="70"/>
      <c r="H190" s="70"/>
      <c r="I190" s="70" t="s">
        <v>340</v>
      </c>
      <c r="J190" s="70" t="str">
        <f>D190</f>
        <v>PaymentVariation</v>
      </c>
      <c r="K190" s="70"/>
      <c r="L190" s="70"/>
      <c r="M190" s="70"/>
      <c r="N190" s="70" t="s">
        <v>898</v>
      </c>
      <c r="O190" s="70"/>
      <c r="P190" s="71"/>
      <c r="Q190" s="98"/>
      <c r="AA190" s="70"/>
      <c r="AB190" s="70"/>
      <c r="AC190" s="70"/>
      <c r="AD190" s="70"/>
      <c r="AE190" s="70"/>
      <c r="AF190" s="70"/>
      <c r="AG190" s="70"/>
      <c r="AH190" s="70"/>
      <c r="AI190" s="70"/>
    </row>
    <row r="191" spans="1:15" ht="33.75">
      <c r="A191" s="81">
        <f t="shared" si="10"/>
        <v>187</v>
      </c>
      <c r="B191" s="6" t="str">
        <f t="shared" si="8"/>
        <v>UBL000187</v>
      </c>
      <c r="C191" s="2" t="s">
        <v>902</v>
      </c>
      <c r="D191" s="36" t="str">
        <f aca="true" t="shared" si="13" ref="D191:D208">IF(OR(H191=I191,AND(H191="Identification",I191="Identifier")),IF(OR(I191="Text",I191="Details"),CONCATENATE(G191,SUBSTITUTE(H191," ","",1)),CONCATENATE(G191,SUBSTITUTE(I191," ","",1))),IF(OR(I191="Text",I191="Details"),CONCATENATE(G191,SUBSTITUTE(H191," ","",1)),CONCATENATE(G191,SUBSTITUTE(H191," ","",1),IF(AND(I191="Identifier",H191&lt;&gt;" "),"Id",SUBSTITUTE(I191," ","",1)))))</f>
        <v>ServiceId</v>
      </c>
      <c r="E191" s="36" t="str">
        <f t="shared" si="11"/>
        <v>Payment Variation. Service. Identifier</v>
      </c>
      <c r="F191" s="2" t="s">
        <v>537</v>
      </c>
      <c r="G191" s="2"/>
      <c r="H191" s="2" t="s">
        <v>1120</v>
      </c>
      <c r="I191" s="2" t="s">
        <v>699</v>
      </c>
      <c r="J191" s="2" t="s">
        <v>699</v>
      </c>
      <c r="L191" s="49" t="s">
        <v>719</v>
      </c>
      <c r="M191" s="2" t="s">
        <v>94</v>
      </c>
      <c r="N191" s="2" t="s">
        <v>919</v>
      </c>
      <c r="O191" s="2" t="s">
        <v>917</v>
      </c>
    </row>
    <row r="192" spans="1:15" ht="22.5">
      <c r="A192" s="81">
        <f t="shared" si="10"/>
        <v>188</v>
      </c>
      <c r="B192" s="6" t="str">
        <f t="shared" si="8"/>
        <v>UBL000188</v>
      </c>
      <c r="C192" s="2" t="s">
        <v>902</v>
      </c>
      <c r="D192" s="36" t="str">
        <f t="shared" si="13"/>
        <v>Service</v>
      </c>
      <c r="E192" s="36" t="str">
        <f t="shared" si="11"/>
        <v>Payment Variation. Service. Text</v>
      </c>
      <c r="F192" s="2" t="s">
        <v>537</v>
      </c>
      <c r="G192" s="2"/>
      <c r="H192" s="2" t="s">
        <v>1120</v>
      </c>
      <c r="I192" s="2" t="s">
        <v>406</v>
      </c>
      <c r="J192" s="2" t="s">
        <v>406</v>
      </c>
      <c r="L192" s="2" t="s">
        <v>719</v>
      </c>
      <c r="M192" s="2" t="s">
        <v>94</v>
      </c>
      <c r="N192" s="2" t="s">
        <v>918</v>
      </c>
      <c r="O192" s="2"/>
    </row>
    <row r="193" spans="1:15" ht="56.25">
      <c r="A193" s="81">
        <f t="shared" si="10"/>
        <v>189</v>
      </c>
      <c r="B193" s="6" t="str">
        <f t="shared" si="8"/>
        <v>UBL000189</v>
      </c>
      <c r="C193" s="2" t="s">
        <v>899</v>
      </c>
      <c r="D193" s="36" t="str">
        <f t="shared" si="13"/>
        <v>ConditionId</v>
      </c>
      <c r="E193" s="36" t="str">
        <f t="shared" si="11"/>
        <v>Payment Variation. Condition. Identifier</v>
      </c>
      <c r="F193" s="2" t="s">
        <v>537</v>
      </c>
      <c r="G193" s="2"/>
      <c r="H193" s="2" t="s">
        <v>333</v>
      </c>
      <c r="I193" s="2" t="s">
        <v>699</v>
      </c>
      <c r="J193" s="2" t="s">
        <v>699</v>
      </c>
      <c r="L193" s="49" t="s">
        <v>719</v>
      </c>
      <c r="M193" s="2" t="s">
        <v>94</v>
      </c>
      <c r="N193" s="2" t="s">
        <v>904</v>
      </c>
      <c r="O193" s="2" t="s">
        <v>909</v>
      </c>
    </row>
    <row r="194" spans="1:15" ht="33.75">
      <c r="A194" s="81">
        <f t="shared" si="10"/>
        <v>190</v>
      </c>
      <c r="B194" s="6" t="str">
        <f t="shared" si="8"/>
        <v>UBL000190</v>
      </c>
      <c r="C194" s="2" t="s">
        <v>900</v>
      </c>
      <c r="D194" s="36" t="str">
        <f t="shared" si="13"/>
        <v>BasisId</v>
      </c>
      <c r="E194" s="36" t="str">
        <f t="shared" si="11"/>
        <v>Payment Variation. Basis. Identifier</v>
      </c>
      <c r="F194" s="2" t="s">
        <v>537</v>
      </c>
      <c r="G194" s="2"/>
      <c r="H194" s="2" t="s">
        <v>1091</v>
      </c>
      <c r="I194" s="2" t="s">
        <v>699</v>
      </c>
      <c r="J194" s="2" t="s">
        <v>699</v>
      </c>
      <c r="L194" s="49" t="s">
        <v>721</v>
      </c>
      <c r="M194" s="2" t="s">
        <v>94</v>
      </c>
      <c r="N194" s="2" t="s">
        <v>905</v>
      </c>
      <c r="O194" s="2" t="s">
        <v>957</v>
      </c>
    </row>
    <row r="195" spans="1:15" ht="33.75">
      <c r="A195" s="81">
        <f t="shared" si="10"/>
        <v>191</v>
      </c>
      <c r="B195" s="6" t="str">
        <f t="shared" si="8"/>
        <v>UBL000191</v>
      </c>
      <c r="C195" s="2" t="s">
        <v>901</v>
      </c>
      <c r="D195" s="36" t="str">
        <f t="shared" si="13"/>
        <v>SettlementId</v>
      </c>
      <c r="E195" s="36" t="str">
        <f t="shared" si="11"/>
        <v>Payment Variation. Settlement. Identifier</v>
      </c>
      <c r="F195" s="2" t="s">
        <v>537</v>
      </c>
      <c r="G195" s="2"/>
      <c r="H195" s="2" t="s">
        <v>916</v>
      </c>
      <c r="I195" s="2" t="s">
        <v>699</v>
      </c>
      <c r="J195" s="2" t="s">
        <v>699</v>
      </c>
      <c r="L195" s="49" t="s">
        <v>719</v>
      </c>
      <c r="M195" s="2" t="s">
        <v>94</v>
      </c>
      <c r="N195" s="2" t="s">
        <v>906</v>
      </c>
      <c r="O195" s="2" t="s">
        <v>915</v>
      </c>
    </row>
    <row r="196" spans="1:16" ht="33.75">
      <c r="A196" s="81">
        <f t="shared" si="10"/>
        <v>192</v>
      </c>
      <c r="B196" s="6" t="str">
        <f t="shared" si="8"/>
        <v>UBL000192</v>
      </c>
      <c r="C196" s="2" t="s">
        <v>690</v>
      </c>
      <c r="D196" s="36" t="str">
        <f t="shared" si="13"/>
        <v>Validity</v>
      </c>
      <c r="E196" s="36" t="str">
        <f t="shared" si="11"/>
        <v>Payment Variation. Validity. Details</v>
      </c>
      <c r="F196" s="2" t="s">
        <v>537</v>
      </c>
      <c r="G196" s="2"/>
      <c r="H196" s="2" t="s">
        <v>67</v>
      </c>
      <c r="I196" s="2" t="s">
        <v>340</v>
      </c>
      <c r="J196" s="2" t="s">
        <v>68</v>
      </c>
      <c r="L196" s="48" t="s">
        <v>721</v>
      </c>
      <c r="M196" s="2" t="s">
        <v>914</v>
      </c>
      <c r="N196" s="2" t="s">
        <v>907</v>
      </c>
      <c r="O196" s="2"/>
      <c r="P196" s="49"/>
    </row>
    <row r="197" spans="1:14" ht="33.75">
      <c r="A197" s="81">
        <f t="shared" si="10"/>
        <v>193</v>
      </c>
      <c r="B197" s="6" t="str">
        <f aca="true" t="shared" si="14" ref="B197:B260">CONCATENATE("UBL",TEXT(A197,"000000"))</f>
        <v>UBL000193</v>
      </c>
      <c r="C197" s="2" t="s">
        <v>920</v>
      </c>
      <c r="D197" s="36" t="str">
        <f t="shared" si="13"/>
        <v>Quantity</v>
      </c>
      <c r="E197" s="36" t="str">
        <f t="shared" si="11"/>
        <v>Payment Variation. Quantity</v>
      </c>
      <c r="F197" s="2" t="s">
        <v>537</v>
      </c>
      <c r="G197" s="6"/>
      <c r="H197" s="6" t="s">
        <v>700</v>
      </c>
      <c r="I197" s="6" t="s">
        <v>700</v>
      </c>
      <c r="J197" s="6" t="s">
        <v>700</v>
      </c>
      <c r="K197" s="6"/>
      <c r="L197" s="49" t="s">
        <v>721</v>
      </c>
      <c r="M197" s="6" t="s">
        <v>94</v>
      </c>
      <c r="N197" s="2" t="s">
        <v>921</v>
      </c>
    </row>
    <row r="198" spans="1:14" ht="33.75">
      <c r="A198" s="81">
        <f t="shared" si="10"/>
        <v>194</v>
      </c>
      <c r="B198" s="6" t="str">
        <f t="shared" si="14"/>
        <v>UBL000194</v>
      </c>
      <c r="C198" s="2" t="s">
        <v>1119</v>
      </c>
      <c r="D198" s="36" t="str">
        <f t="shared" si="13"/>
        <v>MinimumQuantity</v>
      </c>
      <c r="E198" s="36" t="str">
        <f t="shared" si="11"/>
        <v>Payment Variation. Minimum. Quantity</v>
      </c>
      <c r="F198" s="2" t="s">
        <v>537</v>
      </c>
      <c r="G198" s="6"/>
      <c r="H198" s="6" t="s">
        <v>848</v>
      </c>
      <c r="I198" s="6" t="s">
        <v>700</v>
      </c>
      <c r="J198" s="6" t="s">
        <v>700</v>
      </c>
      <c r="K198" s="6"/>
      <c r="L198" s="49" t="s">
        <v>721</v>
      </c>
      <c r="M198" s="6" t="s">
        <v>94</v>
      </c>
      <c r="N198" s="2" t="s">
        <v>1028</v>
      </c>
    </row>
    <row r="199" spans="1:14" ht="33.75">
      <c r="A199" s="81">
        <f aca="true" t="shared" si="15" ref="A199:A262">A198+1</f>
        <v>195</v>
      </c>
      <c r="B199" s="6" t="str">
        <f t="shared" si="14"/>
        <v>UBL000195</v>
      </c>
      <c r="C199" s="2" t="s">
        <v>1118</v>
      </c>
      <c r="D199" s="36" t="str">
        <f t="shared" si="13"/>
        <v>MaximumQuantity</v>
      </c>
      <c r="E199" s="36" t="str">
        <f t="shared" si="11"/>
        <v>Payment Variation. Maximum. Quantity</v>
      </c>
      <c r="F199" s="2" t="s">
        <v>537</v>
      </c>
      <c r="G199" s="6"/>
      <c r="H199" s="6" t="s">
        <v>798</v>
      </c>
      <c r="I199" s="6" t="s">
        <v>700</v>
      </c>
      <c r="J199" s="6" t="s">
        <v>700</v>
      </c>
      <c r="K199" s="6"/>
      <c r="L199" s="49" t="s">
        <v>721</v>
      </c>
      <c r="M199" s="6" t="s">
        <v>94</v>
      </c>
      <c r="N199" s="2" t="s">
        <v>1029</v>
      </c>
    </row>
    <row r="200" spans="1:15" ht="22.5">
      <c r="A200" s="81">
        <f t="shared" si="15"/>
        <v>196</v>
      </c>
      <c r="B200" s="6" t="str">
        <f t="shared" si="14"/>
        <v>UBL000196</v>
      </c>
      <c r="C200" s="2" t="s">
        <v>926</v>
      </c>
      <c r="D200" s="36" t="str">
        <f t="shared" si="13"/>
        <v>Amount</v>
      </c>
      <c r="E200" s="36" t="str">
        <f aca="true" t="shared" si="16" ref="E200:E263">IF(OR(H200=I200),IF(G200="",CONCATENATE(F200,". ",H200),CONCATENATE(F200,". ",G200,". ",H200)),IF(G200="",CONCATENATE(F200,". ",H200,". ",I200),CONCATENATE(F200,". ",G200," ",H200,". ",I200)))</f>
        <v>Payment Variation. Amount</v>
      </c>
      <c r="F200" s="2" t="s">
        <v>537</v>
      </c>
      <c r="G200" s="2"/>
      <c r="H200" s="2" t="s">
        <v>704</v>
      </c>
      <c r="I200" s="2" t="s">
        <v>704</v>
      </c>
      <c r="J200" s="2" t="s">
        <v>704</v>
      </c>
      <c r="L200" s="48" t="s">
        <v>721</v>
      </c>
      <c r="M200" s="6" t="s">
        <v>94</v>
      </c>
      <c r="N200" s="2" t="s">
        <v>924</v>
      </c>
      <c r="O200" s="2"/>
    </row>
    <row r="201" spans="1:15" ht="33.75">
      <c r="A201" s="81">
        <f t="shared" si="15"/>
        <v>197</v>
      </c>
      <c r="B201" s="6" t="str">
        <f t="shared" si="14"/>
        <v>UBL000197</v>
      </c>
      <c r="C201" s="2" t="s">
        <v>927</v>
      </c>
      <c r="D201" s="36" t="str">
        <f t="shared" si="13"/>
        <v>Amount LimitLevelId</v>
      </c>
      <c r="E201" s="36" t="str">
        <f t="shared" si="16"/>
        <v>Payment Variation. Amount Limit Level. Identifier</v>
      </c>
      <c r="F201" s="2" t="s">
        <v>537</v>
      </c>
      <c r="G201" s="2" t="s">
        <v>586</v>
      </c>
      <c r="H201" s="2" t="s">
        <v>585</v>
      </c>
      <c r="I201" s="2" t="s">
        <v>699</v>
      </c>
      <c r="J201" s="2" t="s">
        <v>699</v>
      </c>
      <c r="L201" s="49" t="s">
        <v>721</v>
      </c>
      <c r="M201" s="2" t="s">
        <v>94</v>
      </c>
      <c r="N201" s="2" t="s">
        <v>925</v>
      </c>
      <c r="O201" s="2"/>
    </row>
    <row r="202" spans="1:15" ht="33.75">
      <c r="A202" s="81">
        <f t="shared" si="15"/>
        <v>198</v>
      </c>
      <c r="B202" s="6" t="str">
        <f t="shared" si="14"/>
        <v>UBL000198</v>
      </c>
      <c r="C202" s="2" t="s">
        <v>922</v>
      </c>
      <c r="D202" s="36" t="str">
        <f t="shared" si="13"/>
        <v>MinimumApplicableAmount</v>
      </c>
      <c r="E202" s="36" t="str">
        <f>IF(OR(H202=I202),IF(G202="",CONCATENATE(F202,". ",H202),CONCATENATE(F202,". ",G202,". ",H202)),IF(G202="",CONCATENATE(F202,". ",H202,". ",I202),CONCATENATE(F202,". ",G202," ",H202,". ",I202)))</f>
        <v>Payment Variation. Minimum Applicable. Amount</v>
      </c>
      <c r="F202" s="2" t="s">
        <v>537</v>
      </c>
      <c r="G202" s="2" t="s">
        <v>848</v>
      </c>
      <c r="H202" s="2" t="s">
        <v>587</v>
      </c>
      <c r="I202" s="2" t="s">
        <v>704</v>
      </c>
      <c r="J202" s="2" t="s">
        <v>704</v>
      </c>
      <c r="L202" s="48" t="s">
        <v>721</v>
      </c>
      <c r="M202" s="6" t="s">
        <v>94</v>
      </c>
      <c r="N202" s="2" t="s">
        <v>1030</v>
      </c>
      <c r="O202" s="2"/>
    </row>
    <row r="203" spans="1:15" ht="33.75">
      <c r="A203" s="81">
        <f t="shared" si="15"/>
        <v>199</v>
      </c>
      <c r="B203" s="6" t="str">
        <f t="shared" si="14"/>
        <v>UBL000199</v>
      </c>
      <c r="C203" s="2" t="s">
        <v>923</v>
      </c>
      <c r="D203" s="36" t="str">
        <f t="shared" si="13"/>
        <v>MaximumApplicableAmount</v>
      </c>
      <c r="E203" s="36" t="str">
        <f>IF(OR(H203=I203),IF(G203="",CONCATENATE(F203,". ",H203),CONCATENATE(F203,". ",G203,". ",H203)),IF(G203="",CONCATENATE(F203,". ",H203,". ",I203),CONCATENATE(F203,". ",G203," ",H203,". ",I203)))</f>
        <v>Payment Variation. Maximum Applicable. Amount</v>
      </c>
      <c r="F203" s="2" t="s">
        <v>537</v>
      </c>
      <c r="G203" s="2" t="s">
        <v>798</v>
      </c>
      <c r="H203" s="2" t="s">
        <v>587</v>
      </c>
      <c r="I203" s="2" t="s">
        <v>704</v>
      </c>
      <c r="J203" s="2" t="s">
        <v>704</v>
      </c>
      <c r="L203" s="48" t="s">
        <v>721</v>
      </c>
      <c r="M203" s="6" t="s">
        <v>94</v>
      </c>
      <c r="N203" s="2" t="s">
        <v>1031</v>
      </c>
      <c r="O203" s="2"/>
    </row>
    <row r="204" spans="1:35" s="78" customFormat="1" ht="33.75">
      <c r="A204" s="81">
        <f t="shared" si="15"/>
        <v>200</v>
      </c>
      <c r="B204" s="6" t="str">
        <f t="shared" si="14"/>
        <v>UBL000200</v>
      </c>
      <c r="C204" s="6" t="s">
        <v>700</v>
      </c>
      <c r="D204" s="36" t="str">
        <f t="shared" si="13"/>
        <v>CalculatedQuantity</v>
      </c>
      <c r="E204" s="36" t="str">
        <f t="shared" si="16"/>
        <v>Payment Variation. Calculated. Quantity</v>
      </c>
      <c r="F204" s="2" t="s">
        <v>537</v>
      </c>
      <c r="H204" s="6" t="s">
        <v>1083</v>
      </c>
      <c r="I204" s="6" t="s">
        <v>700</v>
      </c>
      <c r="J204" s="6" t="s">
        <v>700</v>
      </c>
      <c r="K204" s="6"/>
      <c r="L204" s="48" t="s">
        <v>721</v>
      </c>
      <c r="M204" s="6" t="s">
        <v>94</v>
      </c>
      <c r="N204" s="2" t="s">
        <v>1032</v>
      </c>
      <c r="O204" s="6"/>
      <c r="P204" s="2" t="s">
        <v>1034</v>
      </c>
      <c r="Q204" s="100"/>
      <c r="AA204" s="2"/>
      <c r="AB204" s="2"/>
      <c r="AC204" s="2"/>
      <c r="AD204" s="2"/>
      <c r="AE204" s="2"/>
      <c r="AF204" s="2"/>
      <c r="AG204" s="2"/>
      <c r="AH204" s="2"/>
      <c r="AI204" s="2"/>
    </row>
    <row r="205" spans="1:15" ht="22.5">
      <c r="A205" s="81">
        <f t="shared" si="15"/>
        <v>201</v>
      </c>
      <c r="B205" s="6" t="str">
        <f t="shared" si="14"/>
        <v>UBL000201</v>
      </c>
      <c r="C205" s="2" t="s">
        <v>1129</v>
      </c>
      <c r="D205" s="36" t="str">
        <f t="shared" si="13"/>
        <v>PercentCalculation</v>
      </c>
      <c r="E205" s="36" t="str">
        <f t="shared" si="16"/>
        <v>Payment Variation. Percent Calculation. Details</v>
      </c>
      <c r="F205" s="2" t="s">
        <v>537</v>
      </c>
      <c r="G205" s="2"/>
      <c r="H205" s="2" t="s">
        <v>539</v>
      </c>
      <c r="I205" s="2" t="s">
        <v>340</v>
      </c>
      <c r="J205" s="2" t="s">
        <v>816</v>
      </c>
      <c r="L205" s="49" t="s">
        <v>721</v>
      </c>
      <c r="M205" s="2" t="s">
        <v>914</v>
      </c>
      <c r="N205" s="2" t="s">
        <v>122</v>
      </c>
      <c r="O205" s="2"/>
    </row>
    <row r="206" spans="1:15" ht="33.75">
      <c r="A206" s="81">
        <f t="shared" si="15"/>
        <v>202</v>
      </c>
      <c r="B206" s="6" t="str">
        <f t="shared" si="14"/>
        <v>UBL000202</v>
      </c>
      <c r="C206" s="2" t="s">
        <v>121</v>
      </c>
      <c r="D206" s="36" t="str">
        <f t="shared" si="13"/>
        <v>LumpSumAmount</v>
      </c>
      <c r="E206" s="36" t="str">
        <f t="shared" si="16"/>
        <v>Payment Variation. Lump Sum. Amount</v>
      </c>
      <c r="F206" s="2" t="s">
        <v>537</v>
      </c>
      <c r="G206" s="2"/>
      <c r="H206" s="2" t="s">
        <v>588</v>
      </c>
      <c r="I206" s="2" t="s">
        <v>704</v>
      </c>
      <c r="J206" s="2" t="s">
        <v>704</v>
      </c>
      <c r="L206" s="49" t="s">
        <v>721</v>
      </c>
      <c r="M206" s="2" t="s">
        <v>94</v>
      </c>
      <c r="N206" s="2" t="s">
        <v>120</v>
      </c>
      <c r="O206" s="2"/>
    </row>
    <row r="207" spans="1:15" ht="33.75">
      <c r="A207" s="81">
        <f t="shared" si="15"/>
        <v>203</v>
      </c>
      <c r="B207" s="6" t="str">
        <f t="shared" si="14"/>
        <v>UBL000203</v>
      </c>
      <c r="C207" s="2" t="s">
        <v>881</v>
      </c>
      <c r="D207" s="36" t="str">
        <f t="shared" si="13"/>
        <v>Tax</v>
      </c>
      <c r="E207" s="36" t="str">
        <f t="shared" si="16"/>
        <v>Payment Variation. Tax. Details</v>
      </c>
      <c r="F207" s="2" t="s">
        <v>537</v>
      </c>
      <c r="G207" s="2"/>
      <c r="H207" s="2" t="s">
        <v>881</v>
      </c>
      <c r="I207" s="2" t="s">
        <v>340</v>
      </c>
      <c r="J207" s="2" t="s">
        <v>881</v>
      </c>
      <c r="L207" s="49" t="s">
        <v>720</v>
      </c>
      <c r="M207" s="2" t="s">
        <v>914</v>
      </c>
      <c r="N207" s="2" t="s">
        <v>908</v>
      </c>
      <c r="O207" s="2"/>
    </row>
    <row r="208" spans="1:15" ht="292.5">
      <c r="A208" s="81">
        <f t="shared" si="15"/>
        <v>204</v>
      </c>
      <c r="B208" s="6" t="str">
        <f t="shared" si="14"/>
        <v>UBL000204</v>
      </c>
      <c r="C208" s="2" t="s">
        <v>903</v>
      </c>
      <c r="D208" s="36" t="str">
        <f t="shared" si="13"/>
        <v>SequenceValue</v>
      </c>
      <c r="E208" s="36" t="str">
        <f t="shared" si="16"/>
        <v>Payment Variation. Sequence. Value</v>
      </c>
      <c r="F208" s="2" t="s">
        <v>537</v>
      </c>
      <c r="G208" s="2"/>
      <c r="H208" s="2" t="s">
        <v>163</v>
      </c>
      <c r="I208" s="2" t="s">
        <v>404</v>
      </c>
      <c r="J208" s="2" t="s">
        <v>405</v>
      </c>
      <c r="L208" s="48" t="s">
        <v>719</v>
      </c>
      <c r="M208" s="6" t="s">
        <v>94</v>
      </c>
      <c r="N208" s="2" t="s">
        <v>1048</v>
      </c>
      <c r="O208" s="2"/>
    </row>
    <row r="209" spans="1:35" s="77" customFormat="1" ht="22.5">
      <c r="A209" s="80">
        <f t="shared" si="15"/>
        <v>205</v>
      </c>
      <c r="B209" s="70" t="str">
        <f t="shared" si="14"/>
        <v>UBL000205</v>
      </c>
      <c r="C209" s="70"/>
      <c r="D209" s="70" t="s">
        <v>824</v>
      </c>
      <c r="E209" s="70" t="str">
        <f>CONCATENATE(F209,". ",I209)</f>
        <v>QuantityCalculation. Details</v>
      </c>
      <c r="F209" s="70" t="str">
        <f>D209</f>
        <v>QuantityCalculation</v>
      </c>
      <c r="G209" s="70"/>
      <c r="H209" s="70"/>
      <c r="I209" s="70" t="s">
        <v>340</v>
      </c>
      <c r="J209" s="70" t="str">
        <f>D209</f>
        <v>QuantityCalculation</v>
      </c>
      <c r="K209" s="70"/>
      <c r="L209" s="70"/>
      <c r="M209" s="70"/>
      <c r="N209" s="70" t="s">
        <v>124</v>
      </c>
      <c r="O209" s="70"/>
      <c r="P209" s="71"/>
      <c r="Q209" s="98"/>
      <c r="AA209" s="70"/>
      <c r="AB209" s="70"/>
      <c r="AC209" s="70"/>
      <c r="AD209" s="70"/>
      <c r="AE209" s="70"/>
      <c r="AF209" s="70"/>
      <c r="AG209" s="70"/>
      <c r="AH209" s="70"/>
      <c r="AI209" s="70"/>
    </row>
    <row r="210" spans="1:35" s="78" customFormat="1" ht="33.75">
      <c r="A210" s="81">
        <f t="shared" si="15"/>
        <v>206</v>
      </c>
      <c r="B210" s="6" t="str">
        <f t="shared" si="14"/>
        <v>UBL000206</v>
      </c>
      <c r="C210" s="6" t="s">
        <v>700</v>
      </c>
      <c r="D210" s="36" t="str">
        <f>IF(OR(H210=I210,AND(H210="Identification",I210="Identifier")),IF(OR(I210="Text",I210="Details"),CONCATENATE(G210,SUBSTITUTE(H210," ","",1)),CONCATENATE(G210,SUBSTITUTE(I210," ","",1))),IF(OR(I210="Text",I210="Details"),CONCATENATE(G210,SUBSTITUTE(H210," ","",1)),CONCATENATE(G210,SUBSTITUTE(H210," ","",1),IF(AND(I210="Identifier",H210&lt;&gt;" "),"Id",SUBSTITUTE(I210," ","",1)))))</f>
        <v>Quantity</v>
      </c>
      <c r="E210" s="36" t="str">
        <f t="shared" si="16"/>
        <v>Quantity Calculation. Quantity</v>
      </c>
      <c r="F210" s="6" t="s">
        <v>538</v>
      </c>
      <c r="H210" s="6" t="s">
        <v>700</v>
      </c>
      <c r="I210" s="6" t="s">
        <v>700</v>
      </c>
      <c r="J210" s="6" t="s">
        <v>700</v>
      </c>
      <c r="K210" s="6"/>
      <c r="L210" s="48" t="s">
        <v>719</v>
      </c>
      <c r="M210" s="6" t="s">
        <v>94</v>
      </c>
      <c r="N210" s="2" t="s">
        <v>1032</v>
      </c>
      <c r="O210" s="6"/>
      <c r="P210" s="2" t="s">
        <v>1034</v>
      </c>
      <c r="Q210" s="100"/>
      <c r="AA210" s="2"/>
      <c r="AB210" s="2"/>
      <c r="AC210" s="2"/>
      <c r="AD210" s="2"/>
      <c r="AE210" s="2"/>
      <c r="AF210" s="2"/>
      <c r="AG210" s="2"/>
      <c r="AH210" s="2"/>
      <c r="AI210" s="2"/>
    </row>
    <row r="211" spans="1:35" s="78" customFormat="1" ht="33.75">
      <c r="A211" s="81">
        <f t="shared" si="15"/>
        <v>207</v>
      </c>
      <c r="B211" s="6" t="str">
        <f t="shared" si="14"/>
        <v>UBL000207</v>
      </c>
      <c r="C211" s="6" t="s">
        <v>701</v>
      </c>
      <c r="D211" s="36" t="str">
        <f>IF(OR(H211=I211,AND(H211="Identification",I211="Identifier")),IF(OR(I211="Text",I211="Details"),CONCATENATE(G211,SUBSTITUTE(H211," ","",1)),CONCATENATE(G211,SUBSTITUTE(I211," ","",1))),IF(OR(I211="Text",I211="Details"),CONCATENATE(G211,SUBSTITUTE(H211," ","",1)),CONCATENATE(G211,SUBSTITUTE(H211," ","",1),IF(AND(I211="Identifier",H211&lt;&gt;" "),"Id",SUBSTITUTE(I211," ","",1)))))</f>
        <v>Rate</v>
      </c>
      <c r="E211" s="36" t="str">
        <f t="shared" si="16"/>
        <v>Quantity Calculation. Rate</v>
      </c>
      <c r="F211" s="6" t="s">
        <v>538</v>
      </c>
      <c r="H211" s="6" t="s">
        <v>701</v>
      </c>
      <c r="I211" s="6" t="s">
        <v>701</v>
      </c>
      <c r="J211" s="6" t="s">
        <v>405</v>
      </c>
      <c r="K211" s="6"/>
      <c r="L211" s="48" t="s">
        <v>719</v>
      </c>
      <c r="M211" s="6" t="s">
        <v>94</v>
      </c>
      <c r="N211" s="2" t="s">
        <v>1033</v>
      </c>
      <c r="O211" s="6"/>
      <c r="P211" s="2" t="s">
        <v>1034</v>
      </c>
      <c r="Q211" s="100"/>
      <c r="AA211" s="2"/>
      <c r="AB211" s="2"/>
      <c r="AC211" s="2"/>
      <c r="AD211" s="2"/>
      <c r="AE211" s="2"/>
      <c r="AF211" s="2"/>
      <c r="AG211" s="2"/>
      <c r="AH211" s="2"/>
      <c r="AI211" s="2"/>
    </row>
    <row r="212" spans="1:35" s="78" customFormat="1" ht="33.75">
      <c r="A212" s="81">
        <f t="shared" si="15"/>
        <v>208</v>
      </c>
      <c r="B212" s="6" t="str">
        <f t="shared" si="14"/>
        <v>UBL000208</v>
      </c>
      <c r="C212" s="6" t="s">
        <v>127</v>
      </c>
      <c r="D212" s="36" t="str">
        <f>IF(OR(H212=I212,AND(H212="Identification",I212="Identifier")),IF(OR(I212="Text",I212="Details"),CONCATENATE(G212,SUBSTITUTE(H212," ","",1)),CONCATENATE(G212,SUBSTITUTE(I212," ","",1))),IF(OR(I212="Text",I212="Details"),CONCATENATE(G212,SUBSTITUTE(H212," ","",1)),CONCATENATE(G212,SUBSTITUTE(H212," ","",1),IF(AND(I212="Identifier",H212&lt;&gt;" "),"Id",SUBSTITUTE(I212," ","",1)))))</f>
        <v>Amount</v>
      </c>
      <c r="E212" s="36" t="str">
        <f t="shared" si="16"/>
        <v>Quantity Calculation. Amount</v>
      </c>
      <c r="F212" s="6" t="s">
        <v>538</v>
      </c>
      <c r="H212" s="6" t="s">
        <v>704</v>
      </c>
      <c r="I212" s="6" t="s">
        <v>704</v>
      </c>
      <c r="J212" s="6" t="s">
        <v>704</v>
      </c>
      <c r="K212" s="6"/>
      <c r="L212" s="48" t="s">
        <v>721</v>
      </c>
      <c r="M212" s="6" t="s">
        <v>94</v>
      </c>
      <c r="N212" s="2" t="s">
        <v>123</v>
      </c>
      <c r="O212" s="6"/>
      <c r="P212" s="2" t="s">
        <v>1034</v>
      </c>
      <c r="Q212" s="100"/>
      <c r="AA212" s="2"/>
      <c r="AB212" s="2"/>
      <c r="AC212" s="2"/>
      <c r="AD212" s="2"/>
      <c r="AE212" s="2"/>
      <c r="AF212" s="2"/>
      <c r="AG212" s="2"/>
      <c r="AH212" s="2"/>
      <c r="AI212" s="2"/>
    </row>
    <row r="213" spans="1:35" s="78" customFormat="1" ht="33.75">
      <c r="A213" s="81">
        <f t="shared" si="15"/>
        <v>209</v>
      </c>
      <c r="B213" s="6" t="str">
        <f t="shared" si="14"/>
        <v>UBL000209</v>
      </c>
      <c r="C213" s="6" t="s">
        <v>886</v>
      </c>
      <c r="D213" s="36" t="str">
        <f>IF(OR(H213=I213,AND(H213="Identification",I213="Identifier")),IF(OR(I213="Text",I213="Details"),CONCATENATE(G213,SUBSTITUTE(H213," ","",1)),CONCATENATE(G213,SUBSTITUTE(I213," ","",1))),IF(OR(I213="Text",I213="Details"),CONCATENATE(G213,SUBSTITUTE(H213," ","",1)),CONCATENATE(G213,SUBSTITUTE(H213," ","",1),IF(AND(I213="Identifier",H213&lt;&gt;" "),"Id",SUBSTITUTE(I213," ","",1)))))</f>
        <v>ExchangeRate</v>
      </c>
      <c r="E213" s="36" t="str">
        <f t="shared" si="16"/>
        <v>Quantity Calculation. Exchange Rate. Details</v>
      </c>
      <c r="F213" s="6" t="s">
        <v>538</v>
      </c>
      <c r="G213" s="6"/>
      <c r="H213" s="6" t="s">
        <v>536</v>
      </c>
      <c r="I213" s="2" t="s">
        <v>340</v>
      </c>
      <c r="J213" s="6" t="s">
        <v>63</v>
      </c>
      <c r="K213" s="6"/>
      <c r="L213" s="6" t="s">
        <v>721</v>
      </c>
      <c r="M213" s="6" t="s">
        <v>914</v>
      </c>
      <c r="N213" s="2" t="s">
        <v>123</v>
      </c>
      <c r="O213" s="6"/>
      <c r="P213" s="2" t="s">
        <v>1034</v>
      </c>
      <c r="Q213" s="100"/>
      <c r="AA213" s="2"/>
      <c r="AB213" s="2"/>
      <c r="AC213" s="2"/>
      <c r="AD213" s="2"/>
      <c r="AE213" s="2"/>
      <c r="AF213" s="2"/>
      <c r="AG213" s="2"/>
      <c r="AH213" s="2"/>
      <c r="AI213" s="2"/>
    </row>
    <row r="214" spans="1:35" s="77" customFormat="1" ht="22.5">
      <c r="A214" s="80">
        <f t="shared" si="15"/>
        <v>210</v>
      </c>
      <c r="B214" s="70" t="str">
        <f t="shared" si="14"/>
        <v>UBL000210</v>
      </c>
      <c r="C214" s="70"/>
      <c r="D214" s="70" t="s">
        <v>816</v>
      </c>
      <c r="E214" s="70" t="str">
        <f>CONCATENATE(F214,". ",I214)</f>
        <v>PercentCalculation. Details</v>
      </c>
      <c r="F214" s="70" t="str">
        <f>D214</f>
        <v>PercentCalculation</v>
      </c>
      <c r="G214" s="70"/>
      <c r="H214" s="70"/>
      <c r="I214" s="70" t="s">
        <v>340</v>
      </c>
      <c r="J214" s="70" t="str">
        <f>D214</f>
        <v>PercentCalculation</v>
      </c>
      <c r="K214" s="70"/>
      <c r="L214" s="70"/>
      <c r="M214" s="70"/>
      <c r="N214" s="70" t="s">
        <v>125</v>
      </c>
      <c r="O214" s="70"/>
      <c r="P214" s="71"/>
      <c r="Q214" s="98"/>
      <c r="AA214" s="70"/>
      <c r="AB214" s="70"/>
      <c r="AC214" s="70"/>
      <c r="AD214" s="70"/>
      <c r="AE214" s="70"/>
      <c r="AF214" s="70"/>
      <c r="AG214" s="70"/>
      <c r="AH214" s="70"/>
      <c r="AI214" s="70"/>
    </row>
    <row r="215" spans="1:35" s="78" customFormat="1" ht="22.5">
      <c r="A215" s="81">
        <f t="shared" si="15"/>
        <v>211</v>
      </c>
      <c r="B215" s="6" t="str">
        <f t="shared" si="14"/>
        <v>UBL000211</v>
      </c>
      <c r="C215" s="6" t="s">
        <v>133</v>
      </c>
      <c r="D215" s="36" t="str">
        <f>IF(OR(H215=I215,AND(H215="Identification",I215="Identifier")),IF(OR(I215="Text",I215="Details"),CONCATENATE(G215,SUBSTITUTE(H215," ","",1)),CONCATENATE(G215,SUBSTITUTE(I215," ","",1))),IF(OR(I215="Text",I215="Details"),CONCATENATE(G215,SUBSTITUTE(H215," ","",1)),CONCATENATE(G215,SUBSTITUTE(H215," ","",1),IF(AND(I215="Identifier",H215&lt;&gt;" "),"Id",SUBSTITUTE(I215," ","",1)))))</f>
        <v>BasisId</v>
      </c>
      <c r="E215" s="36" t="str">
        <f t="shared" si="16"/>
        <v>Percent Calculation. Basis. Identifier</v>
      </c>
      <c r="F215" s="2" t="s">
        <v>539</v>
      </c>
      <c r="G215" s="6"/>
      <c r="H215" s="6" t="s">
        <v>1091</v>
      </c>
      <c r="I215" s="2" t="s">
        <v>699</v>
      </c>
      <c r="J215" s="2" t="s">
        <v>699</v>
      </c>
      <c r="K215" s="2"/>
      <c r="L215" s="49" t="s">
        <v>719</v>
      </c>
      <c r="M215" s="2" t="s">
        <v>94</v>
      </c>
      <c r="N215" s="6" t="s">
        <v>134</v>
      </c>
      <c r="O215" s="6"/>
      <c r="P215" s="48" t="s">
        <v>135</v>
      </c>
      <c r="Q215" s="100"/>
      <c r="AA215" s="2"/>
      <c r="AB215" s="2"/>
      <c r="AC215" s="2"/>
      <c r="AD215" s="2"/>
      <c r="AE215" s="2"/>
      <c r="AF215" s="2"/>
      <c r="AG215" s="2"/>
      <c r="AH215" s="2"/>
      <c r="AI215" s="2"/>
    </row>
    <row r="216" spans="1:35" s="78" customFormat="1" ht="12.75">
      <c r="A216" s="81">
        <f t="shared" si="15"/>
        <v>212</v>
      </c>
      <c r="B216" s="6" t="str">
        <f t="shared" si="14"/>
        <v>UBL000212</v>
      </c>
      <c r="C216" s="6" t="s">
        <v>702</v>
      </c>
      <c r="D216" s="36" t="str">
        <f>IF(OR(H216=I216,AND(H216="Identification",I216="Identifier")),IF(OR(I216="Text",I216="Details"),CONCATENATE(G216,SUBSTITUTE(H216," ","",1)),CONCATENATE(G216,SUBSTITUTE(I216," ","",1))),IF(OR(I216="Text",I216="Details"),CONCATENATE(G216,SUBSTITUTE(H216," ","",1)),CONCATENATE(G216,SUBSTITUTE(H216," ","",1),IF(AND(I216="Identifier",H216&lt;&gt;" "),"Id",SUBSTITUTE(I216," ","",1)))))</f>
        <v>Percent</v>
      </c>
      <c r="E216" s="36" t="str">
        <f t="shared" si="16"/>
        <v>Percent Calculation. Percent</v>
      </c>
      <c r="F216" s="2" t="s">
        <v>539</v>
      </c>
      <c r="G216" s="6"/>
      <c r="H216" s="6" t="s">
        <v>702</v>
      </c>
      <c r="I216" s="6" t="s">
        <v>702</v>
      </c>
      <c r="J216" s="6" t="s">
        <v>405</v>
      </c>
      <c r="K216" s="6"/>
      <c r="L216" s="48" t="s">
        <v>719</v>
      </c>
      <c r="M216" s="6" t="s">
        <v>94</v>
      </c>
      <c r="N216" s="6" t="s">
        <v>136</v>
      </c>
      <c r="O216" s="6"/>
      <c r="P216" s="67"/>
      <c r="Q216" s="100"/>
      <c r="AA216" s="2"/>
      <c r="AB216" s="2"/>
      <c r="AC216" s="2"/>
      <c r="AD216" s="2"/>
      <c r="AE216" s="2"/>
      <c r="AF216" s="2"/>
      <c r="AG216" s="2"/>
      <c r="AH216" s="2"/>
      <c r="AI216" s="2"/>
    </row>
    <row r="217" spans="1:35" s="78" customFormat="1" ht="22.5">
      <c r="A217" s="81">
        <f t="shared" si="15"/>
        <v>213</v>
      </c>
      <c r="B217" s="6" t="str">
        <f t="shared" si="14"/>
        <v>UBL000213</v>
      </c>
      <c r="C217" s="6" t="s">
        <v>131</v>
      </c>
      <c r="D217" s="36" t="str">
        <f>IF(OR(H217=I217,AND(H217="Identification",I217="Identifier")),IF(OR(I217="Text",I217="Details"),CONCATENATE(G217,SUBSTITUTE(H217," ","",1)),CONCATENATE(G217,SUBSTITUTE(I217," ","",1))),IF(OR(I217="Text",I217="Details"),CONCATENATE(G217,SUBSTITUTE(H217," ","",1)),CONCATENATE(G217,SUBSTITUTE(H217," ","",1),IF(AND(I217="Identifier",H217&lt;&gt;" "),"Id",SUBSTITUTE(I217," ","",1)))))</f>
        <v>Amount</v>
      </c>
      <c r="E217" s="36" t="str">
        <f t="shared" si="16"/>
        <v>Percent Calculation. Amount</v>
      </c>
      <c r="F217" s="2" t="s">
        <v>539</v>
      </c>
      <c r="G217" s="6"/>
      <c r="H217" s="6" t="s">
        <v>704</v>
      </c>
      <c r="I217" s="6" t="s">
        <v>704</v>
      </c>
      <c r="J217" s="6" t="s">
        <v>704</v>
      </c>
      <c r="K217" s="6"/>
      <c r="L217" s="48" t="s">
        <v>719</v>
      </c>
      <c r="M217" s="6" t="s">
        <v>94</v>
      </c>
      <c r="N217" s="6" t="s">
        <v>132</v>
      </c>
      <c r="O217" s="6"/>
      <c r="P217" s="67"/>
      <c r="Q217" s="100"/>
      <c r="AA217" s="2"/>
      <c r="AB217" s="2"/>
      <c r="AC217" s="2"/>
      <c r="AD217" s="2"/>
      <c r="AE217" s="2"/>
      <c r="AF217" s="2"/>
      <c r="AG217" s="2"/>
      <c r="AH217" s="2"/>
      <c r="AI217" s="2"/>
    </row>
    <row r="218" spans="1:35" s="78" customFormat="1" ht="45">
      <c r="A218" s="81">
        <f t="shared" si="15"/>
        <v>214</v>
      </c>
      <c r="B218" s="6" t="str">
        <f t="shared" si="14"/>
        <v>UBL000214</v>
      </c>
      <c r="C218" s="6" t="s">
        <v>886</v>
      </c>
      <c r="D218" s="36" t="str">
        <f>IF(OR(H218=I218,AND(H218="Identification",I218="Identifier")),IF(OR(I218="Text",I218="Details"),CONCATENATE(G218,SUBSTITUTE(H218," ","",1)),CONCATENATE(G218,SUBSTITUTE(I218," ","",1))),IF(OR(I218="Text",I218="Details"),CONCATENATE(G218,SUBSTITUTE(H218," ","",1)),CONCATENATE(G218,SUBSTITUTE(H218," ","",1),IF(AND(I218="Identifier",H218&lt;&gt;" "),"Id",SUBSTITUTE(I218," ","",1)))))</f>
        <v>ExchangeRate</v>
      </c>
      <c r="E218" s="36" t="str">
        <f t="shared" si="16"/>
        <v>Percent Calculation. Exchange Rate. Details</v>
      </c>
      <c r="F218" s="2" t="s">
        <v>539</v>
      </c>
      <c r="G218" s="6"/>
      <c r="H218" s="6" t="s">
        <v>536</v>
      </c>
      <c r="I218" s="2" t="s">
        <v>340</v>
      </c>
      <c r="J218" s="6" t="s">
        <v>63</v>
      </c>
      <c r="K218" s="6"/>
      <c r="L218" s="6" t="s">
        <v>721</v>
      </c>
      <c r="M218" s="6" t="s">
        <v>914</v>
      </c>
      <c r="N218" s="2" t="s">
        <v>130</v>
      </c>
      <c r="O218" s="6"/>
      <c r="P218" s="67"/>
      <c r="Q218" s="100"/>
      <c r="AA218" s="2"/>
      <c r="AB218" s="2"/>
      <c r="AC218" s="2"/>
      <c r="AD218" s="2"/>
      <c r="AE218" s="2"/>
      <c r="AF218" s="2"/>
      <c r="AG218" s="2"/>
      <c r="AH218" s="2"/>
      <c r="AI218" s="2"/>
    </row>
    <row r="219" spans="1:35" s="77" customFormat="1" ht="22.5">
      <c r="A219" s="80">
        <f t="shared" si="15"/>
        <v>215</v>
      </c>
      <c r="B219" s="70" t="str">
        <f t="shared" si="14"/>
        <v>UBL000215</v>
      </c>
      <c r="C219" s="70"/>
      <c r="D219" s="70" t="s">
        <v>137</v>
      </c>
      <c r="E219" s="70" t="str">
        <f>CONCATENATE(F219,". ",I219)</f>
        <v>MonetaryAmount. Details</v>
      </c>
      <c r="F219" s="70" t="str">
        <f>D219</f>
        <v>MonetaryAmount</v>
      </c>
      <c r="G219" s="70"/>
      <c r="H219" s="70"/>
      <c r="I219" s="70" t="s">
        <v>340</v>
      </c>
      <c r="J219" s="70" t="str">
        <f>D219</f>
        <v>MonetaryAmount</v>
      </c>
      <c r="K219" s="70"/>
      <c r="L219" s="70"/>
      <c r="M219" s="70"/>
      <c r="N219" s="70" t="s">
        <v>126</v>
      </c>
      <c r="O219" s="70"/>
      <c r="P219" s="71" t="s">
        <v>1081</v>
      </c>
      <c r="Q219" s="98"/>
      <c r="AA219" s="70"/>
      <c r="AB219" s="70"/>
      <c r="AC219" s="70"/>
      <c r="AD219" s="70"/>
      <c r="AE219" s="70"/>
      <c r="AF219" s="70"/>
      <c r="AG219" s="70"/>
      <c r="AH219" s="70"/>
      <c r="AI219" s="70"/>
    </row>
    <row r="220" spans="1:15" ht="22.5">
      <c r="A220" s="81">
        <f t="shared" si="15"/>
        <v>216</v>
      </c>
      <c r="B220" s="6" t="str">
        <f t="shared" si="14"/>
        <v>UBL000216</v>
      </c>
      <c r="C220" s="2" t="s">
        <v>137</v>
      </c>
      <c r="D220" s="36" t="str">
        <f>IF(OR(H220=I220,AND(H220="Identification",I220="Identifier")),IF(OR(I220="Text",I220="Details"),CONCATENATE(G220,SUBSTITUTE(H220," ","",1)),CONCATENATE(G220,SUBSTITUTE(I220," ","",1))),IF(OR(I220="Text",I220="Details"),CONCATENATE(G220,SUBSTITUTE(H220," ","",1)),CONCATENATE(G220,SUBSTITUTE(H220," ","",1),IF(AND(I220="Identifier",H220&lt;&gt;" "),"Id",SUBSTITUTE(I220," ","",1)))))</f>
        <v>Amount</v>
      </c>
      <c r="E220" s="36" t="str">
        <f t="shared" si="16"/>
        <v>Monetary Amount. Amount</v>
      </c>
      <c r="F220" s="2" t="s">
        <v>540</v>
      </c>
      <c r="G220" s="6"/>
      <c r="H220" s="6" t="s">
        <v>704</v>
      </c>
      <c r="I220" s="6" t="s">
        <v>704</v>
      </c>
      <c r="J220" s="6" t="s">
        <v>704</v>
      </c>
      <c r="K220" s="6"/>
      <c r="L220" s="48" t="s">
        <v>719</v>
      </c>
      <c r="M220" s="6" t="s">
        <v>94</v>
      </c>
      <c r="N220" s="2" t="s">
        <v>138</v>
      </c>
      <c r="O220" s="2"/>
    </row>
    <row r="221" spans="1:15" ht="45">
      <c r="A221" s="81">
        <f t="shared" si="15"/>
        <v>217</v>
      </c>
      <c r="B221" s="6" t="str">
        <f t="shared" si="14"/>
        <v>UBL000217</v>
      </c>
      <c r="C221" s="2" t="s">
        <v>886</v>
      </c>
      <c r="D221" s="36" t="str">
        <f>IF(OR(H221=I221,AND(H221="Identification",I221="Identifier")),IF(OR(I221="Text",I221="Details"),CONCATENATE(G221,SUBSTITUTE(H221," ","",1)),CONCATENATE(G221,SUBSTITUTE(I221," ","",1))),IF(OR(I221="Text",I221="Details"),CONCATENATE(G221,SUBSTITUTE(H221," ","",1)),CONCATENATE(G221,SUBSTITUTE(H221," ","",1),IF(AND(I221="Identifier",H221&lt;&gt;" "),"Id",SUBSTITUTE(I221," ","",1)))))</f>
        <v>ExchangeRate</v>
      </c>
      <c r="E221" s="36" t="str">
        <f t="shared" si="16"/>
        <v>Monetary Amount. Exchange Rate. Details</v>
      </c>
      <c r="F221" s="2" t="s">
        <v>540</v>
      </c>
      <c r="G221" s="6"/>
      <c r="H221" s="6" t="s">
        <v>536</v>
      </c>
      <c r="I221" s="2" t="s">
        <v>340</v>
      </c>
      <c r="J221" s="6" t="s">
        <v>63</v>
      </c>
      <c r="K221" s="6"/>
      <c r="L221" s="6" t="s">
        <v>721</v>
      </c>
      <c r="M221" s="6" t="s">
        <v>914</v>
      </c>
      <c r="N221" s="2" t="s">
        <v>21</v>
      </c>
      <c r="O221" s="2"/>
    </row>
    <row r="222" spans="1:35" s="77" customFormat="1" ht="22.5">
      <c r="A222" s="80">
        <f t="shared" si="15"/>
        <v>218</v>
      </c>
      <c r="B222" s="70" t="str">
        <f t="shared" si="14"/>
        <v>UBL000218</v>
      </c>
      <c r="C222" s="70"/>
      <c r="D222" s="70" t="s">
        <v>881</v>
      </c>
      <c r="E222" s="70" t="str">
        <f>CONCATENATE(F222,". ",I222)</f>
        <v>Tax. Details</v>
      </c>
      <c r="F222" s="70" t="str">
        <f>D222</f>
        <v>Tax</v>
      </c>
      <c r="G222" s="70"/>
      <c r="H222" s="70"/>
      <c r="I222" s="70" t="s">
        <v>340</v>
      </c>
      <c r="J222" s="70" t="str">
        <f>D222</f>
        <v>Tax</v>
      </c>
      <c r="K222" s="70"/>
      <c r="L222" s="70"/>
      <c r="M222" s="70"/>
      <c r="N222" s="70" t="s">
        <v>126</v>
      </c>
      <c r="O222" s="70"/>
      <c r="P222" s="71"/>
      <c r="Q222" s="98" t="s">
        <v>1043</v>
      </c>
      <c r="AA222" s="70"/>
      <c r="AB222" s="70"/>
      <c r="AC222" s="70"/>
      <c r="AD222" s="70"/>
      <c r="AE222" s="70"/>
      <c r="AF222" s="70"/>
      <c r="AG222" s="70"/>
      <c r="AH222" s="70"/>
      <c r="AI222" s="70"/>
    </row>
    <row r="223" spans="1:15" ht="33.75">
      <c r="A223" s="81">
        <f t="shared" si="15"/>
        <v>219</v>
      </c>
      <c r="B223" s="6" t="str">
        <f t="shared" si="14"/>
        <v>UBL000219</v>
      </c>
      <c r="C223" s="2" t="s">
        <v>139</v>
      </c>
      <c r="D223" s="36" t="str">
        <f aca="true" t="shared" si="17" ref="D223:D231">IF(OR(H223=I223,AND(H223="Identification",I223="Identifier")),IF(OR(I223="Text",I223="Details"),CONCATENATE(G223,SUBSTITUTE(H223," ","",1)),CONCATENATE(G223,SUBSTITUTE(I223," ","",1))),IF(OR(I223="Text",I223="Details"),CONCATENATE(G223,SUBSTITUTE(H223," ","",1)),CONCATENATE(G223,SUBSTITUTE(H223," ","",1),IF(AND(I223="Identifier",H223&lt;&gt;" "),"Id",SUBSTITUTE(I223," ","",1)))))</f>
        <v>ContextCode</v>
      </c>
      <c r="E223" s="36" t="str">
        <f t="shared" si="16"/>
        <v>Tax. Context. Code</v>
      </c>
      <c r="F223" s="2" t="s">
        <v>881</v>
      </c>
      <c r="H223" s="6" t="s">
        <v>589</v>
      </c>
      <c r="I223" s="2" t="s">
        <v>338</v>
      </c>
      <c r="J223" s="2" t="s">
        <v>338</v>
      </c>
      <c r="L223" s="49" t="s">
        <v>719</v>
      </c>
      <c r="M223" s="2" t="s">
        <v>94</v>
      </c>
      <c r="N223" s="2" t="s">
        <v>148</v>
      </c>
      <c r="O223" s="2" t="s">
        <v>156</v>
      </c>
    </row>
    <row r="224" spans="1:15" ht="56.25">
      <c r="A224" s="81">
        <f t="shared" si="15"/>
        <v>220</v>
      </c>
      <c r="B224" s="6" t="str">
        <f t="shared" si="14"/>
        <v>UBL000220</v>
      </c>
      <c r="C224" s="2" t="s">
        <v>140</v>
      </c>
      <c r="D224" s="36" t="str">
        <f t="shared" si="17"/>
        <v>RateCategoryCode</v>
      </c>
      <c r="E224" s="36" t="str">
        <f t="shared" si="16"/>
        <v>Tax. Rate Category. Code</v>
      </c>
      <c r="F224" s="2" t="s">
        <v>881</v>
      </c>
      <c r="G224" s="2" t="s">
        <v>701</v>
      </c>
      <c r="H224" s="6" t="s">
        <v>1094</v>
      </c>
      <c r="I224" s="2" t="s">
        <v>338</v>
      </c>
      <c r="J224" s="2" t="s">
        <v>338</v>
      </c>
      <c r="L224" s="49" t="s">
        <v>719</v>
      </c>
      <c r="M224" s="2" t="s">
        <v>94</v>
      </c>
      <c r="N224" s="2" t="s">
        <v>149</v>
      </c>
      <c r="O224" s="2" t="s">
        <v>157</v>
      </c>
    </row>
    <row r="225" spans="1:15" ht="22.5">
      <c r="A225" s="81">
        <f t="shared" si="15"/>
        <v>221</v>
      </c>
      <c r="B225" s="6" t="str">
        <f t="shared" si="14"/>
        <v>UBL000221</v>
      </c>
      <c r="C225" s="2" t="s">
        <v>141</v>
      </c>
      <c r="D225" s="36" t="str">
        <f t="shared" si="17"/>
        <v>ExemptReasonCode</v>
      </c>
      <c r="E225" s="36" t="str">
        <f t="shared" si="16"/>
        <v>Tax. Exempt Reason. Code</v>
      </c>
      <c r="F225" s="2" t="s">
        <v>881</v>
      </c>
      <c r="G225" s="6" t="s">
        <v>590</v>
      </c>
      <c r="H225" s="6" t="s">
        <v>159</v>
      </c>
      <c r="I225" s="2" t="s">
        <v>338</v>
      </c>
      <c r="J225" s="2" t="s">
        <v>338</v>
      </c>
      <c r="L225" s="49" t="s">
        <v>721</v>
      </c>
      <c r="M225" s="2" t="s">
        <v>94</v>
      </c>
      <c r="N225" s="2" t="s">
        <v>150</v>
      </c>
      <c r="O225" s="2" t="s">
        <v>158</v>
      </c>
    </row>
    <row r="226" spans="1:17" ht="45">
      <c r="A226" s="81">
        <f t="shared" si="15"/>
        <v>222</v>
      </c>
      <c r="B226" s="6" t="str">
        <f t="shared" si="14"/>
        <v>UBL000222</v>
      </c>
      <c r="C226" s="2" t="s">
        <v>142</v>
      </c>
      <c r="D226" s="36" t="str">
        <f t="shared" si="17"/>
        <v>TypeCode</v>
      </c>
      <c r="E226" s="36" t="str">
        <f t="shared" si="16"/>
        <v>Tax. Type. Code</v>
      </c>
      <c r="F226" s="2" t="s">
        <v>881</v>
      </c>
      <c r="H226" s="6" t="s">
        <v>410</v>
      </c>
      <c r="I226" s="2" t="s">
        <v>338</v>
      </c>
      <c r="J226" s="2" t="s">
        <v>338</v>
      </c>
      <c r="L226" s="49" t="s">
        <v>719</v>
      </c>
      <c r="M226" s="2" t="s">
        <v>94</v>
      </c>
      <c r="N226" s="2" t="s">
        <v>151</v>
      </c>
      <c r="O226" s="2" t="s">
        <v>160</v>
      </c>
      <c r="Q226" s="99" t="s">
        <v>1045</v>
      </c>
    </row>
    <row r="227" spans="1:17" ht="12.75">
      <c r="A227" s="81">
        <f t="shared" si="15"/>
        <v>223</v>
      </c>
      <c r="B227" s="6" t="str">
        <f t="shared" si="14"/>
        <v>UBL000223</v>
      </c>
      <c r="C227" s="2" t="s">
        <v>143</v>
      </c>
      <c r="D227" s="36" t="str">
        <f t="shared" si="17"/>
        <v>RatePercent</v>
      </c>
      <c r="E227" s="36" t="str">
        <f t="shared" si="16"/>
        <v>Tax. Rate. Percent</v>
      </c>
      <c r="F227" s="2" t="s">
        <v>881</v>
      </c>
      <c r="H227" s="6" t="s">
        <v>701</v>
      </c>
      <c r="I227" s="6" t="s">
        <v>702</v>
      </c>
      <c r="J227" s="6" t="s">
        <v>405</v>
      </c>
      <c r="K227" s="6"/>
      <c r="L227" s="49" t="s">
        <v>721</v>
      </c>
      <c r="M227" s="6" t="s">
        <v>94</v>
      </c>
      <c r="N227" s="2" t="s">
        <v>152</v>
      </c>
      <c r="O227" s="2"/>
      <c r="Q227" s="99" t="s">
        <v>1046</v>
      </c>
    </row>
    <row r="228" spans="1:15" ht="22.5">
      <c r="A228" s="81">
        <f t="shared" si="15"/>
        <v>224</v>
      </c>
      <c r="B228" s="6" t="str">
        <f t="shared" si="14"/>
        <v>UBL000224</v>
      </c>
      <c r="C228" s="2" t="s">
        <v>144</v>
      </c>
      <c r="D228" s="36" t="str">
        <f t="shared" si="17"/>
        <v>PaymentMeans</v>
      </c>
      <c r="E228" s="36" t="str">
        <f t="shared" si="16"/>
        <v>Tax. Payment Means. Details</v>
      </c>
      <c r="F228" s="2" t="s">
        <v>881</v>
      </c>
      <c r="G228" s="6"/>
      <c r="H228" s="6" t="s">
        <v>531</v>
      </c>
      <c r="I228" s="2" t="s">
        <v>340</v>
      </c>
      <c r="J228" s="6" t="s">
        <v>822</v>
      </c>
      <c r="K228" s="6"/>
      <c r="L228" s="49" t="s">
        <v>721</v>
      </c>
      <c r="M228" s="2" t="s">
        <v>914</v>
      </c>
      <c r="N228" s="2" t="s">
        <v>153</v>
      </c>
      <c r="O228" s="2"/>
    </row>
    <row r="229" spans="1:16" ht="22.5">
      <c r="A229" s="81">
        <f t="shared" si="15"/>
        <v>225</v>
      </c>
      <c r="B229" s="6" t="str">
        <f t="shared" si="14"/>
        <v>UBL000225</v>
      </c>
      <c r="C229" s="2" t="s">
        <v>145</v>
      </c>
      <c r="D229" s="36" t="str">
        <f t="shared" si="17"/>
        <v>Invoice CurrencyTaxAmount</v>
      </c>
      <c r="E229" s="36" t="str">
        <f t="shared" si="16"/>
        <v>Tax. Invoice Currency Tax Amount. Details</v>
      </c>
      <c r="F229" s="2" t="s">
        <v>881</v>
      </c>
      <c r="G229" s="6" t="s">
        <v>551</v>
      </c>
      <c r="H229" s="6" t="s">
        <v>541</v>
      </c>
      <c r="I229" s="2" t="s">
        <v>340</v>
      </c>
      <c r="J229" s="6" t="s">
        <v>146</v>
      </c>
      <c r="K229" s="6"/>
      <c r="L229" s="49" t="s">
        <v>721</v>
      </c>
      <c r="M229" s="2" t="s">
        <v>914</v>
      </c>
      <c r="N229" s="2" t="s">
        <v>161</v>
      </c>
      <c r="O229" s="2"/>
      <c r="P229" s="2" t="s">
        <v>1036</v>
      </c>
    </row>
    <row r="230" spans="1:17" ht="22.5">
      <c r="A230" s="81">
        <f t="shared" si="15"/>
        <v>226</v>
      </c>
      <c r="B230" s="6" t="str">
        <f t="shared" si="14"/>
        <v>UBL000226</v>
      </c>
      <c r="C230" s="2" t="s">
        <v>145</v>
      </c>
      <c r="D230" s="36" t="str">
        <f t="shared" si="17"/>
        <v>Accounting CurrencyTaxAmount</v>
      </c>
      <c r="E230" s="36" t="str">
        <f t="shared" si="16"/>
        <v>Tax. Accounting Currency Tax Amount. Details</v>
      </c>
      <c r="F230" s="2" t="s">
        <v>881</v>
      </c>
      <c r="G230" s="6" t="s">
        <v>552</v>
      </c>
      <c r="H230" s="6" t="s">
        <v>541</v>
      </c>
      <c r="I230" s="2" t="s">
        <v>340</v>
      </c>
      <c r="J230" s="6" t="s">
        <v>146</v>
      </c>
      <c r="K230" s="6"/>
      <c r="L230" s="49" t="s">
        <v>721</v>
      </c>
      <c r="M230" s="2" t="s">
        <v>914</v>
      </c>
      <c r="N230" s="2" t="s">
        <v>154</v>
      </c>
      <c r="O230" s="2"/>
      <c r="Q230" s="99" t="s">
        <v>1047</v>
      </c>
    </row>
    <row r="231" spans="1:15" ht="22.5">
      <c r="A231" s="81">
        <f t="shared" si="15"/>
        <v>227</v>
      </c>
      <c r="B231" s="6" t="str">
        <f t="shared" si="14"/>
        <v>UBL000227</v>
      </c>
      <c r="C231" s="2" t="s">
        <v>185</v>
      </c>
      <c r="D231" s="36" t="str">
        <f t="shared" si="17"/>
        <v>Location</v>
      </c>
      <c r="E231" s="36" t="str">
        <f t="shared" si="16"/>
        <v>Tax. Location. Details</v>
      </c>
      <c r="F231" s="2" t="s">
        <v>881</v>
      </c>
      <c r="H231" s="6" t="s">
        <v>974</v>
      </c>
      <c r="I231" s="2" t="s">
        <v>340</v>
      </c>
      <c r="J231" s="6" t="s">
        <v>974</v>
      </c>
      <c r="K231" s="6"/>
      <c r="L231" s="49" t="s">
        <v>721</v>
      </c>
      <c r="M231" s="6" t="s">
        <v>914</v>
      </c>
      <c r="N231" s="2" t="s">
        <v>155</v>
      </c>
      <c r="O231" s="2"/>
    </row>
    <row r="232" spans="1:35" s="77" customFormat="1" ht="22.5">
      <c r="A232" s="80">
        <f t="shared" si="15"/>
        <v>228</v>
      </c>
      <c r="B232" s="70" t="str">
        <f t="shared" si="14"/>
        <v>UBL000228</v>
      </c>
      <c r="C232" s="70"/>
      <c r="D232" s="70" t="s">
        <v>146</v>
      </c>
      <c r="E232" s="70" t="str">
        <f>CONCATENATE(F232,". ",I232)</f>
        <v>TaxAmount. Details</v>
      </c>
      <c r="F232" s="70" t="str">
        <f>D232</f>
        <v>TaxAmount</v>
      </c>
      <c r="G232" s="70"/>
      <c r="H232" s="70"/>
      <c r="I232" s="70" t="s">
        <v>340</v>
      </c>
      <c r="J232" s="70" t="str">
        <f>D232</f>
        <v>TaxAmount</v>
      </c>
      <c r="K232" s="70"/>
      <c r="L232" s="70"/>
      <c r="M232" s="70"/>
      <c r="N232" s="70" t="s">
        <v>1059</v>
      </c>
      <c r="O232" s="70"/>
      <c r="P232" s="71"/>
      <c r="Q232" s="98"/>
      <c r="AA232" s="70"/>
      <c r="AB232" s="70"/>
      <c r="AC232" s="70"/>
      <c r="AD232" s="70"/>
      <c r="AE232" s="70"/>
      <c r="AF232" s="70"/>
      <c r="AG232" s="70"/>
      <c r="AH232" s="70"/>
      <c r="AI232" s="70"/>
    </row>
    <row r="233" spans="1:17" ht="22.5">
      <c r="A233" s="81">
        <f t="shared" si="15"/>
        <v>229</v>
      </c>
      <c r="B233" s="6" t="str">
        <f t="shared" si="14"/>
        <v>UBL000229</v>
      </c>
      <c r="C233" s="2" t="s">
        <v>146</v>
      </c>
      <c r="D233" s="36" t="str">
        <f>IF(OR(H233=I233,AND(H233="Identification",I233="Identifier")),IF(OR(I233="Text",I233="Details"),CONCATENATE(G233,SUBSTITUTE(H233," ","",1)),CONCATENATE(G233,SUBSTITUTE(I233," ","",1))),IF(OR(I233="Text",I233="Details"),CONCATENATE(G233,SUBSTITUTE(H233," ","",1)),CONCATENATE(G233,SUBSTITUTE(H233," ","",1),IF(AND(I233="Identifier",H233&lt;&gt;" "),"Id",SUBSTITUTE(I233," ","",1)))))</f>
        <v>TaxableAmount</v>
      </c>
      <c r="E233" s="36" t="str">
        <f t="shared" si="16"/>
        <v>Tax Amount. Taxable. Amount</v>
      </c>
      <c r="F233" s="2" t="s">
        <v>541</v>
      </c>
      <c r="G233" s="6"/>
      <c r="H233" s="6" t="s">
        <v>162</v>
      </c>
      <c r="I233" s="6" t="s">
        <v>704</v>
      </c>
      <c r="J233" s="6" t="s">
        <v>704</v>
      </c>
      <c r="K233" s="6"/>
      <c r="L233" s="49" t="s">
        <v>721</v>
      </c>
      <c r="M233" s="6" t="s">
        <v>94</v>
      </c>
      <c r="N233" s="2" t="s">
        <v>1035</v>
      </c>
      <c r="O233" s="2"/>
      <c r="Q233" s="99" t="s">
        <v>1044</v>
      </c>
    </row>
    <row r="234" spans="1:35" s="78" customFormat="1" ht="22.5">
      <c r="A234" s="81">
        <f t="shared" si="15"/>
        <v>230</v>
      </c>
      <c r="B234" s="6" t="str">
        <f t="shared" si="14"/>
        <v>UBL000230</v>
      </c>
      <c r="C234" s="6" t="s">
        <v>147</v>
      </c>
      <c r="D234" s="36" t="str">
        <f>IF(OR(H234=I234,AND(H234="Identification",I234="Identifier")),IF(OR(I234="Text",I234="Details"),CONCATENATE(G234,SUBSTITUTE(H234," ","",1)),CONCATENATE(G234,SUBSTITUTE(I234," ","",1))),IF(OR(I234="Text",I234="Details"),CONCATENATE(G234,SUBSTITUTE(H234," ","",1)),CONCATENATE(G234,SUBSTITUTE(H234," ","",1),IF(AND(I234="Identifier",H234&lt;&gt;" "),"Id",SUBSTITUTE(I234," ","",1)))))</f>
        <v>TaxAmount</v>
      </c>
      <c r="E234" s="50" t="str">
        <f t="shared" si="16"/>
        <v>Tax Amount. Tax. Amount</v>
      </c>
      <c r="F234" s="6" t="s">
        <v>541</v>
      </c>
      <c r="G234" s="6"/>
      <c r="H234" s="6" t="s">
        <v>881</v>
      </c>
      <c r="I234" s="6" t="s">
        <v>704</v>
      </c>
      <c r="J234" s="6" t="s">
        <v>704</v>
      </c>
      <c r="K234" s="6"/>
      <c r="L234" s="48" t="s">
        <v>719</v>
      </c>
      <c r="M234" s="6" t="s">
        <v>94</v>
      </c>
      <c r="N234" s="6" t="s">
        <v>591</v>
      </c>
      <c r="O234" s="6"/>
      <c r="P234" s="67"/>
      <c r="Q234" s="100"/>
      <c r="AA234" s="2"/>
      <c r="AB234" s="2"/>
      <c r="AC234" s="2"/>
      <c r="AD234" s="2"/>
      <c r="AE234" s="2"/>
      <c r="AF234" s="2"/>
      <c r="AG234" s="2"/>
      <c r="AH234" s="2"/>
      <c r="AI234" s="2"/>
    </row>
    <row r="235" spans="1:35" s="77" customFormat="1" ht="45">
      <c r="A235" s="80">
        <f t="shared" si="15"/>
        <v>231</v>
      </c>
      <c r="B235" s="70" t="str">
        <f t="shared" si="14"/>
        <v>UBL000231</v>
      </c>
      <c r="C235" s="70"/>
      <c r="D235" s="70" t="s">
        <v>19</v>
      </c>
      <c r="E235" s="70" t="str">
        <f>CONCATENATE(F235,". ",I235)</f>
        <v>Note. Details</v>
      </c>
      <c r="F235" s="70" t="str">
        <f>D235</f>
        <v>Note</v>
      </c>
      <c r="G235" s="70"/>
      <c r="H235" s="70"/>
      <c r="I235" s="70" t="s">
        <v>340</v>
      </c>
      <c r="J235" s="70" t="str">
        <f>D235</f>
        <v>Note</v>
      </c>
      <c r="K235" s="70"/>
      <c r="L235" s="70"/>
      <c r="M235" s="70"/>
      <c r="N235" s="70" t="s">
        <v>1058</v>
      </c>
      <c r="O235" s="70"/>
      <c r="P235" s="71"/>
      <c r="Q235" s="98"/>
      <c r="AA235" s="70"/>
      <c r="AB235" s="70"/>
      <c r="AC235" s="70"/>
      <c r="AD235" s="70"/>
      <c r="AE235" s="70"/>
      <c r="AF235" s="70"/>
      <c r="AG235" s="70"/>
      <c r="AH235" s="70"/>
      <c r="AI235" s="70"/>
    </row>
    <row r="236" spans="1:15" ht="22.5">
      <c r="A236" s="81">
        <f t="shared" si="15"/>
        <v>232</v>
      </c>
      <c r="B236" s="6" t="str">
        <f t="shared" si="14"/>
        <v>UBL000232</v>
      </c>
      <c r="C236" s="2" t="s">
        <v>164</v>
      </c>
      <c r="D236" s="36" t="str">
        <f>IF(OR(H236=I236,AND(H236="Identification",I236="Identifier")),IF(OR(I236="Text",I236="Details"),CONCATENATE(G236,SUBSTITUTE(H236," ","",1)),CONCATENATE(G236,SUBSTITUTE(I236," ","",1))),IF(OR(I236="Text",I236="Details"),CONCATENATE(G236,SUBSTITUTE(H236," ","",1)),CONCATENATE(G236,SUBSTITUTE(H236," ","",1),IF(AND(I236="Identifier",H236&lt;&gt;" "),"Id",SUBSTITUTE(I236," ","",1)))))</f>
        <v>Text</v>
      </c>
      <c r="E236" s="36" t="str">
        <f t="shared" si="16"/>
        <v>Note. Text</v>
      </c>
      <c r="F236" s="2" t="s">
        <v>19</v>
      </c>
      <c r="H236" s="6" t="s">
        <v>406</v>
      </c>
      <c r="I236" s="6" t="s">
        <v>406</v>
      </c>
      <c r="J236" s="6" t="s">
        <v>406</v>
      </c>
      <c r="K236" s="6"/>
      <c r="L236" s="49" t="s">
        <v>721</v>
      </c>
      <c r="M236" s="6" t="s">
        <v>94</v>
      </c>
      <c r="N236" s="2" t="s">
        <v>167</v>
      </c>
      <c r="O236" s="2"/>
    </row>
    <row r="237" spans="1:15" ht="22.5">
      <c r="A237" s="81">
        <f t="shared" si="15"/>
        <v>233</v>
      </c>
      <c r="B237" s="6" t="str">
        <f t="shared" si="14"/>
        <v>UBL000233</v>
      </c>
      <c r="C237" s="2" t="s">
        <v>165</v>
      </c>
      <c r="D237" s="36" t="str">
        <f>IF(OR(H237=I237,AND(H237="Identification",I237="Identifier")),IF(OR(I237="Text",I237="Details"),CONCATENATE(G237,SUBSTITUTE(H237," ","",1)),CONCATENATE(G237,SUBSTITUTE(I237," ","",1))),IF(OR(I237="Text",I237="Details"),CONCATENATE(G237,SUBSTITUTE(H237," ","",1)),CONCATENATE(G237,SUBSTITUTE(H237," ","",1),IF(AND(I237="Identifier",H237&lt;&gt;" "),"Id",SUBSTITUTE(I237," ","",1)))))</f>
        <v>Identifier</v>
      </c>
      <c r="E237" s="36" t="str">
        <f t="shared" si="16"/>
        <v>Note. Identifier</v>
      </c>
      <c r="F237" s="2" t="s">
        <v>19</v>
      </c>
      <c r="H237" s="6" t="s">
        <v>699</v>
      </c>
      <c r="I237" s="6" t="s">
        <v>699</v>
      </c>
      <c r="J237" s="6" t="s">
        <v>699</v>
      </c>
      <c r="K237" s="6"/>
      <c r="L237" s="49" t="s">
        <v>721</v>
      </c>
      <c r="M237" s="6" t="s">
        <v>94</v>
      </c>
      <c r="N237" s="2" t="s">
        <v>168</v>
      </c>
      <c r="O237" s="2"/>
    </row>
    <row r="238" spans="1:15" ht="33.75">
      <c r="A238" s="81">
        <f t="shared" si="15"/>
        <v>234</v>
      </c>
      <c r="B238" s="6" t="str">
        <f t="shared" si="14"/>
        <v>UBL000234</v>
      </c>
      <c r="C238" s="2" t="s">
        <v>166</v>
      </c>
      <c r="D238" s="36" t="str">
        <f aca="true" t="shared" si="18" ref="D238:D301">IF(OR(H238=I238,AND(H238="Identification",I238="Identifier")),IF(OR(I238="Text",I238="Details"),CONCATENATE(G238,SUBSTITUTE(H238," ","",1)),CONCATENATE(G238,SUBSTITUTE(I238," ","",1))),IF(OR(I238="Text",I238="Details"),CONCATENATE(G238,SUBSTITUTE(H238," ","",1)),CONCATENATE(G238,SUBSTITUTE(H238," ","",1),IF(AND(I238="Identifier",H238&lt;&gt;" "),"Id",SUBSTITUTE(I238," ","",1)))))</f>
        <v>UniversalResource LocationId</v>
      </c>
      <c r="E238" s="36" t="str">
        <f t="shared" si="16"/>
        <v>Note. Universal Resource Location. Identifier</v>
      </c>
      <c r="F238" s="2" t="s">
        <v>19</v>
      </c>
      <c r="H238" s="6" t="s">
        <v>592</v>
      </c>
      <c r="I238" s="6" t="s">
        <v>699</v>
      </c>
      <c r="J238" s="6" t="s">
        <v>699</v>
      </c>
      <c r="K238" s="6"/>
      <c r="L238" s="49" t="s">
        <v>721</v>
      </c>
      <c r="M238" s="6" t="s">
        <v>94</v>
      </c>
      <c r="N238" s="2" t="s">
        <v>169</v>
      </c>
      <c r="O238" s="2"/>
    </row>
    <row r="239" spans="1:35" s="77" customFormat="1" ht="22.5">
      <c r="A239" s="80">
        <f t="shared" si="15"/>
        <v>235</v>
      </c>
      <c r="B239" s="70" t="str">
        <f t="shared" si="14"/>
        <v>UBL000235</v>
      </c>
      <c r="C239" s="70"/>
      <c r="D239" s="70" t="s">
        <v>353</v>
      </c>
      <c r="E239" s="70" t="str">
        <f>CONCATENATE(F239,". ",I239)</f>
        <v>Item. Details</v>
      </c>
      <c r="F239" s="70" t="str">
        <f>D239</f>
        <v>Item</v>
      </c>
      <c r="G239" s="70"/>
      <c r="H239" s="70"/>
      <c r="I239" s="70" t="s">
        <v>340</v>
      </c>
      <c r="J239" s="70" t="str">
        <f>D239</f>
        <v>Item</v>
      </c>
      <c r="K239" s="70"/>
      <c r="L239" s="70"/>
      <c r="M239" s="70"/>
      <c r="N239" s="70" t="s">
        <v>354</v>
      </c>
      <c r="O239" s="70"/>
      <c r="P239" s="71"/>
      <c r="Q239" s="98"/>
      <c r="AA239" s="70"/>
      <c r="AB239" s="70"/>
      <c r="AC239" s="70"/>
      <c r="AD239" s="70"/>
      <c r="AE239" s="70"/>
      <c r="AF239" s="70"/>
      <c r="AG239" s="70"/>
      <c r="AH239" s="70"/>
      <c r="AI239" s="70"/>
    </row>
    <row r="240" spans="1:14" ht="33.75">
      <c r="A240" s="81">
        <f t="shared" si="15"/>
        <v>236</v>
      </c>
      <c r="B240" s="6" t="str">
        <f t="shared" si="14"/>
        <v>UBL000236</v>
      </c>
      <c r="C240" s="2" t="s">
        <v>388</v>
      </c>
      <c r="D240" s="36" t="str">
        <f t="shared" si="18"/>
        <v>BuyerItemIdentifier</v>
      </c>
      <c r="E240" s="36" t="str">
        <f t="shared" si="16"/>
        <v>Item. Buyer Item Identifier. Details</v>
      </c>
      <c r="F240" s="6" t="s">
        <v>353</v>
      </c>
      <c r="G240" s="6" t="s">
        <v>407</v>
      </c>
      <c r="H240" s="6" t="s">
        <v>543</v>
      </c>
      <c r="I240" s="2" t="s">
        <v>340</v>
      </c>
      <c r="J240" s="6" t="s">
        <v>818</v>
      </c>
      <c r="K240" s="6"/>
      <c r="L240" s="49" t="s">
        <v>721</v>
      </c>
      <c r="M240" s="6" t="s">
        <v>914</v>
      </c>
      <c r="N240" s="2" t="s">
        <v>393</v>
      </c>
    </row>
    <row r="241" spans="1:14" ht="45">
      <c r="A241" s="81">
        <f t="shared" si="15"/>
        <v>237</v>
      </c>
      <c r="B241" s="6" t="str">
        <f t="shared" si="14"/>
        <v>UBL000237</v>
      </c>
      <c r="C241" s="2" t="s">
        <v>387</v>
      </c>
      <c r="D241" s="36" t="str">
        <f t="shared" si="18"/>
        <v>SellerItemIdentifier</v>
      </c>
      <c r="E241" s="36" t="str">
        <f t="shared" si="16"/>
        <v>Item. Seller Item Identifier. Details</v>
      </c>
      <c r="F241" s="6" t="s">
        <v>353</v>
      </c>
      <c r="G241" s="6" t="s">
        <v>409</v>
      </c>
      <c r="H241" s="6" t="s">
        <v>543</v>
      </c>
      <c r="I241" s="2" t="s">
        <v>340</v>
      </c>
      <c r="J241" s="6" t="s">
        <v>818</v>
      </c>
      <c r="K241" s="6"/>
      <c r="L241" s="49" t="s">
        <v>721</v>
      </c>
      <c r="M241" s="6" t="s">
        <v>914</v>
      </c>
      <c r="N241" s="2" t="s">
        <v>392</v>
      </c>
    </row>
    <row r="242" spans="1:14" ht="33.75">
      <c r="A242" s="81">
        <f t="shared" si="15"/>
        <v>238</v>
      </c>
      <c r="B242" s="6" t="str">
        <f t="shared" si="14"/>
        <v>UBL000238</v>
      </c>
      <c r="C242" s="2" t="s">
        <v>1117</v>
      </c>
      <c r="D242" s="36" t="str">
        <f t="shared" si="18"/>
        <v>ManufacturerItemIdentifier</v>
      </c>
      <c r="E242" s="36" t="str">
        <f t="shared" si="16"/>
        <v>Item. Manufacturer Item Identifier. Details</v>
      </c>
      <c r="F242" s="6" t="s">
        <v>353</v>
      </c>
      <c r="G242" s="6" t="s">
        <v>277</v>
      </c>
      <c r="H242" s="6" t="s">
        <v>543</v>
      </c>
      <c r="I242" s="2" t="s">
        <v>340</v>
      </c>
      <c r="J242" s="6" t="s">
        <v>818</v>
      </c>
      <c r="K242" s="6"/>
      <c r="L242" s="49" t="s">
        <v>721</v>
      </c>
      <c r="M242" s="6" t="s">
        <v>914</v>
      </c>
      <c r="N242" s="2" t="s">
        <v>400</v>
      </c>
    </row>
    <row r="243" spans="1:14" ht="45">
      <c r="A243" s="81">
        <f t="shared" si="15"/>
        <v>239</v>
      </c>
      <c r="B243" s="6" t="str">
        <f t="shared" si="14"/>
        <v>UBL000239</v>
      </c>
      <c r="C243" s="2" t="s">
        <v>389</v>
      </c>
      <c r="D243" s="36" t="str">
        <f t="shared" si="18"/>
        <v>StandardItemIdentifier</v>
      </c>
      <c r="E243" s="36" t="str">
        <f t="shared" si="16"/>
        <v>Item. Standard Item Identifier. Details</v>
      </c>
      <c r="F243" s="6" t="s">
        <v>353</v>
      </c>
      <c r="G243" s="6" t="s">
        <v>385</v>
      </c>
      <c r="H243" s="6" t="s">
        <v>543</v>
      </c>
      <c r="I243" s="2" t="s">
        <v>340</v>
      </c>
      <c r="J243" s="6" t="s">
        <v>818</v>
      </c>
      <c r="K243" s="6"/>
      <c r="L243" s="49" t="s">
        <v>721</v>
      </c>
      <c r="M243" s="6" t="s">
        <v>914</v>
      </c>
      <c r="N243" s="2" t="s">
        <v>394</v>
      </c>
    </row>
    <row r="244" spans="1:14" ht="56.25">
      <c r="A244" s="81">
        <f t="shared" si="15"/>
        <v>240</v>
      </c>
      <c r="B244" s="6" t="str">
        <f t="shared" si="14"/>
        <v>UBL000240</v>
      </c>
      <c r="C244" s="2" t="s">
        <v>390</v>
      </c>
      <c r="D244" s="36" t="str">
        <f t="shared" si="18"/>
        <v>SubstituteItemIdentifier</v>
      </c>
      <c r="E244" s="36" t="str">
        <f t="shared" si="16"/>
        <v>Item. Substitute Item Identifier. Details</v>
      </c>
      <c r="F244" s="6" t="s">
        <v>353</v>
      </c>
      <c r="G244" s="6" t="s">
        <v>1053</v>
      </c>
      <c r="H244" s="6" t="s">
        <v>543</v>
      </c>
      <c r="I244" s="2" t="s">
        <v>340</v>
      </c>
      <c r="J244" s="6" t="s">
        <v>818</v>
      </c>
      <c r="K244" s="6"/>
      <c r="L244" s="49" t="s">
        <v>720</v>
      </c>
      <c r="M244" s="6" t="s">
        <v>914</v>
      </c>
      <c r="N244" s="2" t="s">
        <v>402</v>
      </c>
    </row>
    <row r="245" spans="1:16" ht="67.5">
      <c r="A245" s="81">
        <f t="shared" si="15"/>
        <v>241</v>
      </c>
      <c r="B245" s="6" t="str">
        <f t="shared" si="14"/>
        <v>UBL000241</v>
      </c>
      <c r="C245" s="2" t="s">
        <v>391</v>
      </c>
      <c r="D245" s="36" t="str">
        <f t="shared" si="18"/>
        <v>ItemIdentifier</v>
      </c>
      <c r="E245" s="36" t="str">
        <f t="shared" si="16"/>
        <v>Item. Item Identifier. Details</v>
      </c>
      <c r="F245" s="6" t="s">
        <v>353</v>
      </c>
      <c r="G245" s="6"/>
      <c r="H245" s="6" t="s">
        <v>543</v>
      </c>
      <c r="I245" s="2" t="s">
        <v>340</v>
      </c>
      <c r="J245" s="6" t="s">
        <v>818</v>
      </c>
      <c r="K245" s="6"/>
      <c r="L245" s="49" t="s">
        <v>720</v>
      </c>
      <c r="M245" s="6" t="s">
        <v>914</v>
      </c>
      <c r="N245" s="2" t="s">
        <v>401</v>
      </c>
      <c r="P245" s="2" t="s">
        <v>1051</v>
      </c>
    </row>
    <row r="246" spans="1:14" ht="33.75">
      <c r="A246" s="81">
        <f t="shared" si="15"/>
        <v>242</v>
      </c>
      <c r="B246" s="6" t="str">
        <f t="shared" si="14"/>
        <v>UBL000242</v>
      </c>
      <c r="C246" s="2" t="s">
        <v>380</v>
      </c>
      <c r="D246" s="36" t="str">
        <f t="shared" si="18"/>
        <v>Description</v>
      </c>
      <c r="E246" s="36" t="str">
        <f t="shared" si="16"/>
        <v>Item. Description. Text</v>
      </c>
      <c r="F246" s="6" t="s">
        <v>353</v>
      </c>
      <c r="G246" s="6"/>
      <c r="H246" s="6" t="s">
        <v>716</v>
      </c>
      <c r="I246" s="6" t="s">
        <v>406</v>
      </c>
      <c r="J246" s="6" t="s">
        <v>406</v>
      </c>
      <c r="K246" s="6"/>
      <c r="L246" s="49" t="s">
        <v>721</v>
      </c>
      <c r="M246" s="6" t="s">
        <v>94</v>
      </c>
      <c r="N246" s="2" t="s">
        <v>383</v>
      </c>
    </row>
    <row r="247" spans="1:14" ht="33.75">
      <c r="A247" s="81">
        <f t="shared" si="15"/>
        <v>243</v>
      </c>
      <c r="B247" s="6" t="str">
        <f t="shared" si="14"/>
        <v>UBL000243</v>
      </c>
      <c r="C247" s="2" t="s">
        <v>381</v>
      </c>
      <c r="D247" s="36" t="str">
        <f t="shared" si="18"/>
        <v>PhysicalAttribute</v>
      </c>
      <c r="E247" s="36" t="str">
        <f t="shared" si="16"/>
        <v>Item. Physical Attribute. Details</v>
      </c>
      <c r="F247" s="6" t="s">
        <v>353</v>
      </c>
      <c r="G247" s="6"/>
      <c r="H247" s="6" t="s">
        <v>593</v>
      </c>
      <c r="I247" s="2" t="s">
        <v>340</v>
      </c>
      <c r="J247" s="6" t="s">
        <v>819</v>
      </c>
      <c r="K247" s="6"/>
      <c r="L247" s="49" t="s">
        <v>720</v>
      </c>
      <c r="M247" s="6" t="s">
        <v>914</v>
      </c>
      <c r="N247" s="2" t="s">
        <v>386</v>
      </c>
    </row>
    <row r="248" spans="1:14" ht="112.5">
      <c r="A248" s="81">
        <f t="shared" si="15"/>
        <v>244</v>
      </c>
      <c r="B248" s="6" t="str">
        <f t="shared" si="14"/>
        <v>UBL000244</v>
      </c>
      <c r="C248" s="2" t="s">
        <v>382</v>
      </c>
      <c r="D248" s="36" t="str">
        <f t="shared" si="18"/>
        <v>HarmonisedSystemCode</v>
      </c>
      <c r="E248" s="36" t="str">
        <f t="shared" si="16"/>
        <v>Item. Harmonised System. Code</v>
      </c>
      <c r="F248" s="6" t="s">
        <v>353</v>
      </c>
      <c r="G248" s="6"/>
      <c r="H248" s="6" t="s">
        <v>594</v>
      </c>
      <c r="I248" s="2" t="s">
        <v>338</v>
      </c>
      <c r="J248" s="2" t="s">
        <v>338</v>
      </c>
      <c r="L248" s="49" t="s">
        <v>721</v>
      </c>
      <c r="M248" s="2" t="s">
        <v>94</v>
      </c>
      <c r="N248" s="2" t="s">
        <v>595</v>
      </c>
    </row>
    <row r="249" spans="1:14" ht="22.5">
      <c r="A249" s="81">
        <f t="shared" si="15"/>
        <v>245</v>
      </c>
      <c r="B249" s="6" t="str">
        <f t="shared" si="14"/>
        <v>UBL000245</v>
      </c>
      <c r="C249" s="2" t="s">
        <v>356</v>
      </c>
      <c r="D249" s="36" t="str">
        <f t="shared" si="18"/>
        <v>Measurement</v>
      </c>
      <c r="E249" s="36" t="str">
        <f t="shared" si="16"/>
        <v>Item. Measurement. Details</v>
      </c>
      <c r="F249" s="6" t="s">
        <v>353</v>
      </c>
      <c r="G249" s="6"/>
      <c r="H249" s="6" t="s">
        <v>1095</v>
      </c>
      <c r="I249" s="2" t="s">
        <v>340</v>
      </c>
      <c r="J249" s="6" t="s">
        <v>1095</v>
      </c>
      <c r="K249" s="6"/>
      <c r="L249" s="6" t="s">
        <v>720</v>
      </c>
      <c r="M249" s="2" t="s">
        <v>914</v>
      </c>
      <c r="N249" s="2" t="s">
        <v>364</v>
      </c>
    </row>
    <row r="250" spans="1:16" ht="22.5">
      <c r="A250" s="81">
        <f t="shared" si="15"/>
        <v>246</v>
      </c>
      <c r="B250" s="6" t="str">
        <f t="shared" si="14"/>
        <v>UBL000246</v>
      </c>
      <c r="C250" s="2" t="s">
        <v>700</v>
      </c>
      <c r="D250" s="36" t="str">
        <f t="shared" si="18"/>
        <v>Quantity</v>
      </c>
      <c r="E250" s="36" t="str">
        <f t="shared" si="16"/>
        <v>Item. Quantity</v>
      </c>
      <c r="F250" s="2" t="s">
        <v>353</v>
      </c>
      <c r="G250" s="2"/>
      <c r="H250" s="2" t="s">
        <v>700</v>
      </c>
      <c r="I250" s="2" t="s">
        <v>700</v>
      </c>
      <c r="J250" s="2" t="s">
        <v>700</v>
      </c>
      <c r="L250" s="2" t="s">
        <v>721</v>
      </c>
      <c r="M250" s="6" t="s">
        <v>94</v>
      </c>
      <c r="N250" s="2" t="s">
        <v>492</v>
      </c>
      <c r="O250" s="2"/>
      <c r="P250" s="49"/>
    </row>
    <row r="251" spans="1:35" ht="22.5">
      <c r="A251" s="81">
        <f t="shared" si="15"/>
        <v>247</v>
      </c>
      <c r="B251" s="6" t="str">
        <f t="shared" si="14"/>
        <v>UBL000247</v>
      </c>
      <c r="C251" s="2" t="s">
        <v>1119</v>
      </c>
      <c r="D251" s="36" t="str">
        <f t="shared" si="18"/>
        <v>MinimumQuantity</v>
      </c>
      <c r="E251" s="36" t="str">
        <f t="shared" si="16"/>
        <v>Item. Minimum. Quantity</v>
      </c>
      <c r="F251" s="2" t="s">
        <v>353</v>
      </c>
      <c r="G251" s="2"/>
      <c r="H251" s="2" t="s">
        <v>848</v>
      </c>
      <c r="I251" s="2" t="s">
        <v>700</v>
      </c>
      <c r="J251" s="2" t="s">
        <v>700</v>
      </c>
      <c r="L251" s="2" t="s">
        <v>721</v>
      </c>
      <c r="M251" s="6" t="s">
        <v>94</v>
      </c>
      <c r="N251" s="2" t="s">
        <v>492</v>
      </c>
      <c r="O251" s="2"/>
      <c r="P251" s="49"/>
      <c r="AA251" s="6"/>
      <c r="AB251" s="6"/>
      <c r="AC251" s="6"/>
      <c r="AD251" s="6"/>
      <c r="AE251" s="6"/>
      <c r="AF251" s="6"/>
      <c r="AG251" s="6"/>
      <c r="AH251" s="6"/>
      <c r="AI251" s="6"/>
    </row>
    <row r="252" spans="1:35" ht="22.5">
      <c r="A252" s="81">
        <f t="shared" si="15"/>
        <v>248</v>
      </c>
      <c r="B252" s="6" t="str">
        <f t="shared" si="14"/>
        <v>UBL000248</v>
      </c>
      <c r="C252" s="2" t="s">
        <v>1118</v>
      </c>
      <c r="D252" s="36" t="str">
        <f t="shared" si="18"/>
        <v>MaximumQuantity</v>
      </c>
      <c r="E252" s="36" t="str">
        <f t="shared" si="16"/>
        <v>Item. Maximum. Quantity</v>
      </c>
      <c r="F252" s="2" t="s">
        <v>353</v>
      </c>
      <c r="G252" s="2"/>
      <c r="H252" s="2" t="s">
        <v>798</v>
      </c>
      <c r="I252" s="2" t="s">
        <v>700</v>
      </c>
      <c r="J252" s="2" t="s">
        <v>700</v>
      </c>
      <c r="L252" s="2" t="s">
        <v>721</v>
      </c>
      <c r="M252" s="6" t="s">
        <v>94</v>
      </c>
      <c r="N252" s="2" t="s">
        <v>492</v>
      </c>
      <c r="O252" s="2"/>
      <c r="P252" s="49"/>
      <c r="AA252" s="6"/>
      <c r="AB252" s="6"/>
      <c r="AC252" s="6"/>
      <c r="AD252" s="6"/>
      <c r="AE252" s="6"/>
      <c r="AF252" s="6"/>
      <c r="AG252" s="6"/>
      <c r="AH252" s="6"/>
      <c r="AI252" s="6"/>
    </row>
    <row r="253" spans="1:35" ht="33.75">
      <c r="A253" s="81">
        <f t="shared" si="15"/>
        <v>249</v>
      </c>
      <c r="B253" s="6" t="str">
        <f t="shared" si="14"/>
        <v>UBL000249</v>
      </c>
      <c r="C253" s="2" t="s">
        <v>357</v>
      </c>
      <c r="D253" s="36" t="str">
        <f t="shared" si="18"/>
        <v>MaximumBackorderQuantity</v>
      </c>
      <c r="E253" s="36" t="str">
        <f t="shared" si="16"/>
        <v>Item. Maximum Backorder. Quantity</v>
      </c>
      <c r="F253" s="6" t="s">
        <v>353</v>
      </c>
      <c r="G253" s="2" t="s">
        <v>798</v>
      </c>
      <c r="H253" s="6" t="s">
        <v>596</v>
      </c>
      <c r="I253" s="6" t="s">
        <v>700</v>
      </c>
      <c r="J253" s="6" t="s">
        <v>700</v>
      </c>
      <c r="K253" s="6"/>
      <c r="L253" s="49" t="s">
        <v>721</v>
      </c>
      <c r="M253" s="6" t="s">
        <v>94</v>
      </c>
      <c r="N253" s="2" t="s">
        <v>365</v>
      </c>
      <c r="AA253" s="6"/>
      <c r="AB253" s="6"/>
      <c r="AC253" s="6"/>
      <c r="AD253" s="6"/>
      <c r="AE253" s="6"/>
      <c r="AF253" s="6"/>
      <c r="AG253" s="6"/>
      <c r="AH253" s="6"/>
      <c r="AI253" s="6"/>
    </row>
    <row r="254" spans="1:35" ht="33.75">
      <c r="A254" s="81">
        <f t="shared" si="15"/>
        <v>250</v>
      </c>
      <c r="B254" s="6" t="str">
        <f t="shared" si="14"/>
        <v>UBL000250</v>
      </c>
      <c r="C254" s="2" t="s">
        <v>358</v>
      </c>
      <c r="D254" s="36" t="str">
        <f t="shared" si="18"/>
        <v>FromCatalogIndicator</v>
      </c>
      <c r="E254" s="36" t="str">
        <f t="shared" si="16"/>
        <v>Item. From Catalog. Indicator</v>
      </c>
      <c r="F254" s="6" t="s">
        <v>353</v>
      </c>
      <c r="G254" s="6"/>
      <c r="H254" s="6" t="s">
        <v>597</v>
      </c>
      <c r="I254" s="49" t="s">
        <v>703</v>
      </c>
      <c r="J254" s="49" t="s">
        <v>703</v>
      </c>
      <c r="K254" s="49"/>
      <c r="L254" s="49" t="s">
        <v>721</v>
      </c>
      <c r="M254" s="2" t="s">
        <v>94</v>
      </c>
      <c r="N254" s="2" t="s">
        <v>366</v>
      </c>
      <c r="AA254" s="6"/>
      <c r="AB254" s="6"/>
      <c r="AC254" s="6"/>
      <c r="AD254" s="6"/>
      <c r="AE254" s="6"/>
      <c r="AF254" s="6"/>
      <c r="AG254" s="6"/>
      <c r="AH254" s="6"/>
      <c r="AI254" s="6"/>
    </row>
    <row r="255" spans="1:35" ht="22.5">
      <c r="A255" s="81">
        <f t="shared" si="15"/>
        <v>251</v>
      </c>
      <c r="B255" s="6" t="str">
        <f t="shared" si="14"/>
        <v>UBL000251</v>
      </c>
      <c r="C255" s="2" t="s">
        <v>359</v>
      </c>
      <c r="D255" s="36" t="str">
        <f t="shared" si="18"/>
        <v>InformationSource</v>
      </c>
      <c r="E255" s="36" t="str">
        <f t="shared" si="16"/>
        <v>Item. Information Source. Details</v>
      </c>
      <c r="F255" s="6" t="s">
        <v>353</v>
      </c>
      <c r="G255" s="6"/>
      <c r="H255" s="6" t="s">
        <v>533</v>
      </c>
      <c r="I255" s="2" t="s">
        <v>340</v>
      </c>
      <c r="J255" s="6" t="s">
        <v>61</v>
      </c>
      <c r="K255" s="6"/>
      <c r="L255" s="6" t="s">
        <v>720</v>
      </c>
      <c r="M255" s="6" t="s">
        <v>914</v>
      </c>
      <c r="N255" s="2" t="s">
        <v>367</v>
      </c>
      <c r="AA255" s="6"/>
      <c r="AB255" s="6"/>
      <c r="AC255" s="6"/>
      <c r="AD255" s="6"/>
      <c r="AE255" s="6"/>
      <c r="AF255" s="6"/>
      <c r="AG255" s="6"/>
      <c r="AH255" s="6"/>
      <c r="AI255" s="6"/>
    </row>
    <row r="256" spans="1:35" ht="33.75">
      <c r="A256" s="81">
        <f t="shared" si="15"/>
        <v>252</v>
      </c>
      <c r="B256" s="6" t="str">
        <f t="shared" si="14"/>
        <v>UBL000252</v>
      </c>
      <c r="C256" s="2" t="s">
        <v>360</v>
      </c>
      <c r="D256" s="36" t="str">
        <f t="shared" si="18"/>
        <v>Origin CountryIdentificationCode</v>
      </c>
      <c r="E256" s="36" t="str">
        <f>IF(OR(H256=I256),IF(G256="",CONCATENATE(F256,". ",H256),CONCATENATE(F256,". ",G256,". ",H256)),IF(G256="",CONCATENATE(F256,". ",H256,". ",I256),CONCATENATE(F256,". ",G256," ",H256,". ",I256)))</f>
        <v>Item. Origin Country Identification . Code</v>
      </c>
      <c r="F256" s="6" t="s">
        <v>353</v>
      </c>
      <c r="G256" s="6" t="s">
        <v>598</v>
      </c>
      <c r="H256" s="2" t="s">
        <v>1084</v>
      </c>
      <c r="I256" s="2" t="s">
        <v>338</v>
      </c>
      <c r="J256" s="2" t="s">
        <v>338</v>
      </c>
      <c r="L256" s="49" t="s">
        <v>721</v>
      </c>
      <c r="M256" s="2" t="s">
        <v>94</v>
      </c>
      <c r="N256" s="2" t="s">
        <v>368</v>
      </c>
      <c r="AA256" s="6"/>
      <c r="AB256" s="6"/>
      <c r="AC256" s="6"/>
      <c r="AD256" s="6"/>
      <c r="AE256" s="6"/>
      <c r="AF256" s="6"/>
      <c r="AG256" s="6"/>
      <c r="AH256" s="6"/>
      <c r="AI256" s="6"/>
    </row>
    <row r="257" spans="1:14" ht="33.75">
      <c r="A257" s="81">
        <f t="shared" si="15"/>
        <v>253</v>
      </c>
      <c r="B257" s="6" t="str">
        <f t="shared" si="14"/>
        <v>UBL000253</v>
      </c>
      <c r="C257" s="2" t="s">
        <v>361</v>
      </c>
      <c r="D257" s="36" t="str">
        <f t="shared" si="18"/>
        <v>Destination CountryIdentificationCode</v>
      </c>
      <c r="E257" s="36" t="str">
        <f>IF(OR(H257=I257),IF(G257="",CONCATENATE(F257,". ",H257),CONCATENATE(F257,". ",G257,". ",H257)),IF(G257="",CONCATENATE(F257,". ",H257,". ",I257),CONCATENATE(F257,". ",G257," ",H257,". ",I257)))</f>
        <v>Item. Destination Country Identification . Code</v>
      </c>
      <c r="F257" s="6" t="s">
        <v>353</v>
      </c>
      <c r="G257" s="6" t="s">
        <v>599</v>
      </c>
      <c r="H257" s="2" t="s">
        <v>1084</v>
      </c>
      <c r="I257" s="2" t="s">
        <v>338</v>
      </c>
      <c r="J257" s="2" t="s">
        <v>338</v>
      </c>
      <c r="L257" s="49" t="s">
        <v>721</v>
      </c>
      <c r="M257" s="2" t="s">
        <v>94</v>
      </c>
      <c r="N257" s="2" t="s">
        <v>369</v>
      </c>
    </row>
    <row r="258" spans="1:14" ht="33.75">
      <c r="A258" s="81">
        <f t="shared" si="15"/>
        <v>254</v>
      </c>
      <c r="B258" s="6" t="str">
        <f t="shared" si="14"/>
        <v>UBL000254</v>
      </c>
      <c r="C258" s="2" t="s">
        <v>362</v>
      </c>
      <c r="D258" s="36" t="str">
        <f t="shared" si="18"/>
        <v>FinalRecipient</v>
      </c>
      <c r="E258" s="36" t="str">
        <f t="shared" si="16"/>
        <v>Item. Final Recipient. Details</v>
      </c>
      <c r="F258" s="6" t="s">
        <v>353</v>
      </c>
      <c r="G258" s="6"/>
      <c r="H258" s="6" t="s">
        <v>600</v>
      </c>
      <c r="I258" s="2" t="s">
        <v>340</v>
      </c>
      <c r="J258" s="6" t="s">
        <v>1121</v>
      </c>
      <c r="K258" s="6"/>
      <c r="L258" s="6" t="s">
        <v>721</v>
      </c>
      <c r="M258" s="6" t="s">
        <v>914</v>
      </c>
      <c r="N258" s="2" t="s">
        <v>370</v>
      </c>
    </row>
    <row r="259" spans="1:14" ht="22.5">
      <c r="A259" s="81">
        <f t="shared" si="15"/>
        <v>255</v>
      </c>
      <c r="B259" s="6" t="str">
        <f t="shared" si="14"/>
        <v>UBL000255</v>
      </c>
      <c r="C259" s="2" t="s">
        <v>646</v>
      </c>
      <c r="D259" s="36" t="str">
        <f t="shared" si="18"/>
        <v>SalesCondition</v>
      </c>
      <c r="E259" s="36" t="str">
        <f t="shared" si="16"/>
        <v>Item. Sales Condition. Details</v>
      </c>
      <c r="F259" s="6" t="s">
        <v>353</v>
      </c>
      <c r="G259" s="6"/>
      <c r="H259" s="6" t="s">
        <v>542</v>
      </c>
      <c r="I259" s="2" t="s">
        <v>340</v>
      </c>
      <c r="J259" s="6" t="s">
        <v>817</v>
      </c>
      <c r="K259" s="6"/>
      <c r="L259" s="6" t="s">
        <v>721</v>
      </c>
      <c r="M259" s="6" t="s">
        <v>914</v>
      </c>
      <c r="N259" s="2" t="s">
        <v>1054</v>
      </c>
    </row>
    <row r="260" spans="1:14" ht="22.5">
      <c r="A260" s="81">
        <f t="shared" si="15"/>
        <v>256</v>
      </c>
      <c r="B260" s="6" t="str">
        <f t="shared" si="14"/>
        <v>UBL000256</v>
      </c>
      <c r="C260" s="2" t="s">
        <v>363</v>
      </c>
      <c r="D260" s="36" t="str">
        <f t="shared" si="18"/>
        <v>HazardousGoods</v>
      </c>
      <c r="E260" s="36" t="str">
        <f t="shared" si="16"/>
        <v>Item. Hazardous Goods. Details</v>
      </c>
      <c r="F260" s="6" t="s">
        <v>353</v>
      </c>
      <c r="G260" s="6"/>
      <c r="H260" s="2" t="s">
        <v>545</v>
      </c>
      <c r="I260" s="2" t="s">
        <v>340</v>
      </c>
      <c r="J260" s="2" t="s">
        <v>825</v>
      </c>
      <c r="L260" s="6" t="s">
        <v>721</v>
      </c>
      <c r="M260" s="6" t="s">
        <v>914</v>
      </c>
      <c r="N260" s="2" t="s">
        <v>371</v>
      </c>
    </row>
    <row r="261" spans="1:35" s="77" customFormat="1" ht="22.5">
      <c r="A261" s="80">
        <f t="shared" si="15"/>
        <v>257</v>
      </c>
      <c r="B261" s="70" t="str">
        <f aca="true" t="shared" si="19" ref="B261:B324">CONCATENATE("UBL",TEXT(A261,"000000"))</f>
        <v>UBL000257</v>
      </c>
      <c r="C261" s="70"/>
      <c r="D261" s="70" t="s">
        <v>817</v>
      </c>
      <c r="E261" s="70" t="str">
        <f>CONCATENATE(F261,". ",I261)</f>
        <v>SalesCondition. Details</v>
      </c>
      <c r="F261" s="70" t="str">
        <f>D261</f>
        <v>SalesCondition</v>
      </c>
      <c r="G261" s="70"/>
      <c r="H261" s="70"/>
      <c r="I261" s="70" t="s">
        <v>340</v>
      </c>
      <c r="J261" s="70" t="str">
        <f>D261</f>
        <v>SalesCondition</v>
      </c>
      <c r="K261" s="70"/>
      <c r="L261" s="70"/>
      <c r="M261" s="70"/>
      <c r="N261" s="70" t="s">
        <v>1054</v>
      </c>
      <c r="O261" s="70"/>
      <c r="P261" s="71"/>
      <c r="Q261" s="98"/>
      <c r="AA261" s="70"/>
      <c r="AB261" s="70"/>
      <c r="AC261" s="70"/>
      <c r="AD261" s="70"/>
      <c r="AE261" s="70"/>
      <c r="AF261" s="70"/>
      <c r="AG261" s="70"/>
      <c r="AH261" s="70"/>
      <c r="AI261" s="70"/>
    </row>
    <row r="262" spans="1:15" ht="22.5">
      <c r="A262" s="81">
        <f t="shared" si="15"/>
        <v>258</v>
      </c>
      <c r="B262" s="6" t="str">
        <f t="shared" si="19"/>
        <v>UBL000258</v>
      </c>
      <c r="C262" s="2" t="s">
        <v>879</v>
      </c>
      <c r="D262" s="36" t="str">
        <f t="shared" si="18"/>
        <v>ConditionId</v>
      </c>
      <c r="E262" s="36" t="str">
        <f t="shared" si="16"/>
        <v>Sales Condition. Condition. Identifier</v>
      </c>
      <c r="F262" s="6" t="s">
        <v>542</v>
      </c>
      <c r="G262" s="6"/>
      <c r="H262" s="2" t="s">
        <v>333</v>
      </c>
      <c r="I262" s="2" t="s">
        <v>699</v>
      </c>
      <c r="J262" s="2" t="s">
        <v>699</v>
      </c>
      <c r="L262" s="49" t="s">
        <v>1012</v>
      </c>
      <c r="M262" s="2" t="s">
        <v>94</v>
      </c>
      <c r="N262" s="2" t="s">
        <v>495</v>
      </c>
      <c r="O262" s="2" t="s">
        <v>496</v>
      </c>
    </row>
    <row r="263" spans="1:15" ht="45">
      <c r="A263" s="81">
        <f aca="true" t="shared" si="20" ref="A263:A326">A262+1</f>
        <v>259</v>
      </c>
      <c r="B263" s="6" t="str">
        <f t="shared" si="19"/>
        <v>UBL000259</v>
      </c>
      <c r="C263" s="2" t="s">
        <v>493</v>
      </c>
      <c r="D263" s="36" t="str">
        <f t="shared" si="18"/>
        <v>ActionId</v>
      </c>
      <c r="E263" s="36" t="str">
        <f t="shared" si="16"/>
        <v>Sales Condition. Action. Identifier</v>
      </c>
      <c r="F263" s="6" t="s">
        <v>542</v>
      </c>
      <c r="G263" s="6"/>
      <c r="H263" s="6" t="s">
        <v>497</v>
      </c>
      <c r="I263" s="2" t="s">
        <v>699</v>
      </c>
      <c r="J263" s="2" t="s">
        <v>699</v>
      </c>
      <c r="L263" s="49" t="s">
        <v>721</v>
      </c>
      <c r="M263" s="2" t="s">
        <v>94</v>
      </c>
      <c r="N263" s="2" t="s">
        <v>1015</v>
      </c>
      <c r="O263" s="2" t="s">
        <v>498</v>
      </c>
    </row>
    <row r="264" spans="1:14" ht="45">
      <c r="A264" s="81">
        <f t="shared" si="20"/>
        <v>260</v>
      </c>
      <c r="B264" s="6" t="str">
        <f t="shared" si="19"/>
        <v>UBL000260</v>
      </c>
      <c r="C264" s="2" t="s">
        <v>494</v>
      </c>
      <c r="D264" s="36" t="str">
        <f t="shared" si="18"/>
        <v>Description</v>
      </c>
      <c r="E264" s="36" t="str">
        <f aca="true" t="shared" si="21" ref="E264:E341">IF(OR(H264=I264),IF(G264="",CONCATENATE(F264,". ",H264),CONCATENATE(F264,". ",G264,". ",H264)),IF(G264="",CONCATENATE(F264,". ",H264,". ",I264),CONCATENATE(F264,". ",G264," ",H264,". ",I264)))</f>
        <v>Sales Condition. Description. Text</v>
      </c>
      <c r="F264" s="6" t="s">
        <v>542</v>
      </c>
      <c r="G264" s="6"/>
      <c r="H264" s="6" t="s">
        <v>716</v>
      </c>
      <c r="I264" s="6" t="s">
        <v>406</v>
      </c>
      <c r="J264" s="6" t="s">
        <v>406</v>
      </c>
      <c r="K264" s="6"/>
      <c r="L264" s="49" t="s">
        <v>721</v>
      </c>
      <c r="M264" s="6" t="s">
        <v>94</v>
      </c>
      <c r="N264" s="2" t="s">
        <v>1016</v>
      </c>
    </row>
    <row r="265" spans="1:35" s="77" customFormat="1" ht="22.5">
      <c r="A265" s="80">
        <f t="shared" si="20"/>
        <v>261</v>
      </c>
      <c r="B265" s="70" t="str">
        <f t="shared" si="19"/>
        <v>UBL000261</v>
      </c>
      <c r="C265" s="70"/>
      <c r="D265" s="70" t="s">
        <v>818</v>
      </c>
      <c r="E265" s="70" t="str">
        <f>CONCATENATE(F265,". ",I265)</f>
        <v>ItemIdentifier. Details</v>
      </c>
      <c r="F265" s="70" t="str">
        <f>D265</f>
        <v>ItemIdentifier</v>
      </c>
      <c r="G265" s="70"/>
      <c r="H265" s="70"/>
      <c r="I265" s="70" t="s">
        <v>340</v>
      </c>
      <c r="J265" s="70" t="str">
        <f>D265</f>
        <v>ItemIdentifier</v>
      </c>
      <c r="K265" s="70"/>
      <c r="L265" s="70"/>
      <c r="M265" s="70"/>
      <c r="N265" s="70" t="s">
        <v>395</v>
      </c>
      <c r="O265" s="70"/>
      <c r="P265" s="71"/>
      <c r="Q265" s="98"/>
      <c r="AA265" s="70"/>
      <c r="AB265" s="70"/>
      <c r="AC265" s="70"/>
      <c r="AD265" s="70"/>
      <c r="AE265" s="70"/>
      <c r="AF265" s="70"/>
      <c r="AG265" s="70"/>
      <c r="AH265" s="70"/>
      <c r="AI265" s="70"/>
    </row>
    <row r="266" spans="1:15" ht="33.75">
      <c r="A266" s="81">
        <f t="shared" si="20"/>
        <v>262</v>
      </c>
      <c r="B266" s="6" t="str">
        <f t="shared" si="19"/>
        <v>UBL000262</v>
      </c>
      <c r="C266" s="2" t="s">
        <v>396</v>
      </c>
      <c r="D266" s="36" t="str">
        <f t="shared" si="18"/>
        <v>Identifier</v>
      </c>
      <c r="E266" s="36" t="str">
        <f t="shared" si="21"/>
        <v>Item Identifier. Identifier</v>
      </c>
      <c r="F266" s="6" t="s">
        <v>543</v>
      </c>
      <c r="G266" s="6"/>
      <c r="H266" s="6" t="s">
        <v>699</v>
      </c>
      <c r="I266" s="6" t="s">
        <v>699</v>
      </c>
      <c r="J266" s="6" t="s">
        <v>699</v>
      </c>
      <c r="K266" s="6"/>
      <c r="L266" s="49" t="s">
        <v>719</v>
      </c>
      <c r="M266" s="6" t="s">
        <v>94</v>
      </c>
      <c r="N266" s="2" t="s">
        <v>398</v>
      </c>
      <c r="O266" s="2" t="s">
        <v>1052</v>
      </c>
    </row>
    <row r="267" spans="1:14" ht="56.25">
      <c r="A267" s="81">
        <f t="shared" si="20"/>
        <v>263</v>
      </c>
      <c r="B267" s="6" t="str">
        <f t="shared" si="19"/>
        <v>UBL000263</v>
      </c>
      <c r="C267" s="2" t="s">
        <v>397</v>
      </c>
      <c r="D267" s="36" t="str">
        <f t="shared" si="18"/>
        <v>Extension</v>
      </c>
      <c r="E267" s="36" t="str">
        <f t="shared" si="21"/>
        <v>Item Identifier. Extension. Text</v>
      </c>
      <c r="F267" s="6" t="s">
        <v>543</v>
      </c>
      <c r="G267" s="6"/>
      <c r="H267" s="6" t="s">
        <v>53</v>
      </c>
      <c r="I267" s="6" t="s">
        <v>406</v>
      </c>
      <c r="J267" s="6" t="s">
        <v>406</v>
      </c>
      <c r="K267" s="6"/>
      <c r="L267" s="49" t="s">
        <v>721</v>
      </c>
      <c r="M267" s="6" t="s">
        <v>94</v>
      </c>
      <c r="N267" s="2" t="s">
        <v>399</v>
      </c>
    </row>
    <row r="268" spans="1:35" s="77" customFormat="1" ht="22.5">
      <c r="A268" s="80">
        <f t="shared" si="20"/>
        <v>264</v>
      </c>
      <c r="B268" s="70" t="str">
        <f t="shared" si="19"/>
        <v>UBL000264</v>
      </c>
      <c r="C268" s="70"/>
      <c r="D268" s="70" t="s">
        <v>819</v>
      </c>
      <c r="E268" s="70" t="str">
        <f>CONCATENATE(F268,". ",I268)</f>
        <v>PhysicalAttribute. Details</v>
      </c>
      <c r="F268" s="70" t="str">
        <f>D268</f>
        <v>PhysicalAttribute</v>
      </c>
      <c r="G268" s="70"/>
      <c r="H268" s="70"/>
      <c r="I268" s="70" t="s">
        <v>340</v>
      </c>
      <c r="J268" s="70" t="str">
        <f>D268</f>
        <v>PhysicalAttribute</v>
      </c>
      <c r="K268" s="70"/>
      <c r="L268" s="70"/>
      <c r="M268" s="70"/>
      <c r="N268" s="70" t="s">
        <v>480</v>
      </c>
      <c r="O268" s="70"/>
      <c r="P268" s="71"/>
      <c r="Q268" s="98"/>
      <c r="AA268" s="70"/>
      <c r="AB268" s="70"/>
      <c r="AC268" s="70"/>
      <c r="AD268" s="70"/>
      <c r="AE268" s="70"/>
      <c r="AF268" s="70"/>
      <c r="AG268" s="70"/>
      <c r="AH268" s="70"/>
      <c r="AI268" s="70"/>
    </row>
    <row r="269" spans="1:15" ht="45">
      <c r="A269" s="81">
        <f t="shared" si="20"/>
        <v>265</v>
      </c>
      <c r="B269" s="6" t="str">
        <f t="shared" si="19"/>
        <v>UBL000265</v>
      </c>
      <c r="C269" s="2" t="s">
        <v>481</v>
      </c>
      <c r="D269" s="36" t="str">
        <f t="shared" si="18"/>
        <v>Identifier</v>
      </c>
      <c r="E269" s="36" t="str">
        <f t="shared" si="21"/>
        <v>Physical Attribute. Identifier</v>
      </c>
      <c r="F269" s="6" t="s">
        <v>593</v>
      </c>
      <c r="G269" s="6"/>
      <c r="H269" s="2" t="s">
        <v>699</v>
      </c>
      <c r="I269" s="2" t="s">
        <v>699</v>
      </c>
      <c r="J269" s="2" t="s">
        <v>699</v>
      </c>
      <c r="L269" s="49" t="s">
        <v>721</v>
      </c>
      <c r="M269" s="2" t="s">
        <v>94</v>
      </c>
      <c r="N269" s="2" t="s">
        <v>485</v>
      </c>
      <c r="O269" s="2" t="s">
        <v>489</v>
      </c>
    </row>
    <row r="270" spans="1:15" ht="45">
      <c r="A270" s="81">
        <f t="shared" si="20"/>
        <v>266</v>
      </c>
      <c r="B270" s="6" t="str">
        <f t="shared" si="19"/>
        <v>UBL000266</v>
      </c>
      <c r="C270" s="2" t="s">
        <v>482</v>
      </c>
      <c r="D270" s="36" t="str">
        <f t="shared" si="18"/>
        <v>PositionId</v>
      </c>
      <c r="E270" s="36" t="str">
        <f t="shared" si="21"/>
        <v>Physica Attribute. Position. Identifier</v>
      </c>
      <c r="F270" s="6" t="s">
        <v>544</v>
      </c>
      <c r="H270" s="6" t="s">
        <v>880</v>
      </c>
      <c r="I270" s="2" t="s">
        <v>699</v>
      </c>
      <c r="J270" s="2" t="s">
        <v>699</v>
      </c>
      <c r="L270" s="49" t="s">
        <v>721</v>
      </c>
      <c r="M270" s="2" t="s">
        <v>94</v>
      </c>
      <c r="N270" s="2" t="s">
        <v>486</v>
      </c>
      <c r="O270" s="2" t="s">
        <v>490</v>
      </c>
    </row>
    <row r="271" spans="1:14" ht="22.5">
      <c r="A271" s="81">
        <f t="shared" si="20"/>
        <v>267</v>
      </c>
      <c r="B271" s="6" t="str">
        <f t="shared" si="19"/>
        <v>UBL000267</v>
      </c>
      <c r="C271" s="2" t="s">
        <v>483</v>
      </c>
      <c r="D271" s="36" t="str">
        <f t="shared" si="18"/>
        <v>Description</v>
      </c>
      <c r="E271" s="36" t="str">
        <f t="shared" si="21"/>
        <v>Physica Attribute. Description. Text</v>
      </c>
      <c r="F271" s="6" t="s">
        <v>544</v>
      </c>
      <c r="G271" s="6"/>
      <c r="H271" s="6" t="s">
        <v>716</v>
      </c>
      <c r="I271" s="6" t="s">
        <v>406</v>
      </c>
      <c r="J271" s="6" t="s">
        <v>406</v>
      </c>
      <c r="K271" s="6"/>
      <c r="L271" s="49" t="s">
        <v>719</v>
      </c>
      <c r="M271" s="6" t="s">
        <v>94</v>
      </c>
      <c r="N271" s="2" t="s">
        <v>487</v>
      </c>
    </row>
    <row r="272" spans="1:15" ht="33.75">
      <c r="A272" s="81">
        <f t="shared" si="20"/>
        <v>268</v>
      </c>
      <c r="B272" s="6" t="str">
        <f t="shared" si="19"/>
        <v>UBL000268</v>
      </c>
      <c r="C272" s="2" t="s">
        <v>484</v>
      </c>
      <c r="D272" s="36" t="str">
        <f t="shared" si="18"/>
        <v>MeasurementUnitCode</v>
      </c>
      <c r="E272" s="36" t="str">
        <f t="shared" si="21"/>
        <v>Physica Attribute. Measurement Unit. Code</v>
      </c>
      <c r="F272" s="6" t="s">
        <v>544</v>
      </c>
      <c r="G272" s="2" t="s">
        <v>1095</v>
      </c>
      <c r="H272" s="6" t="s">
        <v>601</v>
      </c>
      <c r="I272" s="2" t="s">
        <v>338</v>
      </c>
      <c r="J272" s="2" t="s">
        <v>338</v>
      </c>
      <c r="L272" s="49" t="s">
        <v>721</v>
      </c>
      <c r="M272" s="2" t="s">
        <v>94</v>
      </c>
      <c r="N272" s="2" t="s">
        <v>488</v>
      </c>
      <c r="O272" s="2" t="s">
        <v>793</v>
      </c>
    </row>
    <row r="273" spans="1:35" s="77" customFormat="1" ht="22.5">
      <c r="A273" s="80">
        <f t="shared" si="20"/>
        <v>269</v>
      </c>
      <c r="B273" s="70" t="str">
        <f t="shared" si="19"/>
        <v>UBL000269</v>
      </c>
      <c r="C273" s="70"/>
      <c r="D273" s="70" t="s">
        <v>825</v>
      </c>
      <c r="E273" s="70" t="str">
        <f>CONCATENATE(F273,". ",I273)</f>
        <v>HazardousGoods. Details</v>
      </c>
      <c r="F273" s="70" t="str">
        <f>D273</f>
        <v>HazardousGoods</v>
      </c>
      <c r="G273" s="70"/>
      <c r="H273" s="70"/>
      <c r="I273" s="70" t="s">
        <v>340</v>
      </c>
      <c r="J273" s="70" t="str">
        <f>D273</f>
        <v>HazardousGoods</v>
      </c>
      <c r="K273" s="70"/>
      <c r="L273" s="70"/>
      <c r="M273" s="70"/>
      <c r="N273" s="70" t="s">
        <v>371</v>
      </c>
      <c r="O273" s="70"/>
      <c r="P273" s="71"/>
      <c r="Q273" s="98"/>
      <c r="AA273" s="70"/>
      <c r="AB273" s="70"/>
      <c r="AC273" s="70"/>
      <c r="AD273" s="70"/>
      <c r="AE273" s="70"/>
      <c r="AF273" s="70"/>
      <c r="AG273" s="70"/>
      <c r="AH273" s="70"/>
      <c r="AI273" s="70"/>
    </row>
    <row r="274" spans="1:14" ht="33.75">
      <c r="A274" s="81">
        <f t="shared" si="20"/>
        <v>270</v>
      </c>
      <c r="B274" s="6" t="str">
        <f t="shared" si="19"/>
        <v>UBL000270</v>
      </c>
      <c r="C274" s="2" t="s">
        <v>507</v>
      </c>
      <c r="D274" s="36" t="str">
        <f t="shared" si="18"/>
        <v>HazardousGoods Identification</v>
      </c>
      <c r="E274" s="36" t="str">
        <f t="shared" si="21"/>
        <v>Hazardous Goods. Hazardous Goods Identification. Details</v>
      </c>
      <c r="F274" s="2" t="s">
        <v>545</v>
      </c>
      <c r="G274" s="2"/>
      <c r="H274" s="2" t="s">
        <v>546</v>
      </c>
      <c r="I274" s="2" t="s">
        <v>340</v>
      </c>
      <c r="J274" s="2" t="s">
        <v>826</v>
      </c>
      <c r="L274" s="2" t="s">
        <v>1012</v>
      </c>
      <c r="M274" s="2" t="s">
        <v>914</v>
      </c>
      <c r="N274" s="2" t="s">
        <v>515</v>
      </c>
    </row>
    <row r="275" spans="1:14" ht="33.75">
      <c r="A275" s="81">
        <f t="shared" si="20"/>
        <v>271</v>
      </c>
      <c r="B275" s="6" t="str">
        <f t="shared" si="19"/>
        <v>UBL000271</v>
      </c>
      <c r="C275" s="2" t="s">
        <v>508</v>
      </c>
      <c r="D275" s="36" t="str">
        <f t="shared" si="18"/>
        <v>ClassId</v>
      </c>
      <c r="E275" s="36" t="str">
        <f t="shared" si="21"/>
        <v>Hazardous Goods. Class. Identifier</v>
      </c>
      <c r="F275" s="2" t="s">
        <v>545</v>
      </c>
      <c r="G275" s="2"/>
      <c r="H275" s="2" t="s">
        <v>54</v>
      </c>
      <c r="I275" s="2" t="s">
        <v>699</v>
      </c>
      <c r="J275" s="2" t="s">
        <v>699</v>
      </c>
      <c r="L275" s="49" t="s">
        <v>721</v>
      </c>
      <c r="M275" s="2" t="s">
        <v>94</v>
      </c>
      <c r="N275" s="2" t="s">
        <v>516</v>
      </c>
    </row>
    <row r="276" spans="1:14" ht="90">
      <c r="A276" s="81">
        <f t="shared" si="20"/>
        <v>272</v>
      </c>
      <c r="B276" s="6" t="str">
        <f t="shared" si="19"/>
        <v>UBL000272</v>
      </c>
      <c r="C276" s="2"/>
      <c r="D276" s="36" t="str">
        <f t="shared" si="18"/>
        <v>PlacardNotation</v>
      </c>
      <c r="E276" s="36" t="str">
        <f t="shared" si="21"/>
        <v>Hazardous Goods. Placard Notation. Text</v>
      </c>
      <c r="F276" s="2" t="s">
        <v>545</v>
      </c>
      <c r="G276" s="2"/>
      <c r="H276" s="2" t="s">
        <v>602</v>
      </c>
      <c r="I276" s="2" t="s">
        <v>406</v>
      </c>
      <c r="J276" s="2" t="s">
        <v>406</v>
      </c>
      <c r="L276" s="49" t="s">
        <v>721</v>
      </c>
      <c r="M276" s="2" t="s">
        <v>94</v>
      </c>
      <c r="N276" s="2" t="s">
        <v>55</v>
      </c>
    </row>
    <row r="277" spans="1:14" ht="90">
      <c r="A277" s="81">
        <f t="shared" si="20"/>
        <v>273</v>
      </c>
      <c r="B277" s="6" t="str">
        <f t="shared" si="19"/>
        <v>UBL000273</v>
      </c>
      <c r="C277" s="2" t="s">
        <v>57</v>
      </c>
      <c r="D277" s="36" t="str">
        <f t="shared" si="18"/>
        <v>PlacardEndorsement</v>
      </c>
      <c r="E277" s="36" t="str">
        <f t="shared" si="21"/>
        <v>Hazardous Goods. Placard Endorsement. Text</v>
      </c>
      <c r="F277" s="2" t="s">
        <v>545</v>
      </c>
      <c r="G277" s="2"/>
      <c r="H277" s="2" t="s">
        <v>603</v>
      </c>
      <c r="I277" s="6" t="s">
        <v>406</v>
      </c>
      <c r="J277" s="6" t="s">
        <v>406</v>
      </c>
      <c r="K277" s="6"/>
      <c r="L277" s="49" t="s">
        <v>721</v>
      </c>
      <c r="M277" s="6" t="s">
        <v>94</v>
      </c>
      <c r="N277" s="2" t="s">
        <v>56</v>
      </c>
    </row>
    <row r="278" spans="1:14" ht="22.5">
      <c r="A278" s="81">
        <f t="shared" si="20"/>
        <v>274</v>
      </c>
      <c r="B278" s="6" t="str">
        <f t="shared" si="19"/>
        <v>UBL000274</v>
      </c>
      <c r="C278" s="2" t="s">
        <v>509</v>
      </c>
      <c r="D278" s="36" t="str">
        <f t="shared" si="18"/>
        <v>InformationSource</v>
      </c>
      <c r="E278" s="36" t="str">
        <f t="shared" si="21"/>
        <v>Hazardous Goods. Information Source. Details</v>
      </c>
      <c r="F278" s="2" t="s">
        <v>545</v>
      </c>
      <c r="G278" s="2"/>
      <c r="H278" s="2" t="s">
        <v>533</v>
      </c>
      <c r="I278" s="2" t="s">
        <v>340</v>
      </c>
      <c r="J278" s="2" t="s">
        <v>61</v>
      </c>
      <c r="L278" s="2" t="s">
        <v>720</v>
      </c>
      <c r="M278" s="2" t="s">
        <v>914</v>
      </c>
      <c r="N278" s="2" t="s">
        <v>517</v>
      </c>
    </row>
    <row r="279" spans="1:14" ht="33.75">
      <c r="A279" s="81">
        <f t="shared" si="20"/>
        <v>275</v>
      </c>
      <c r="B279" s="6" t="str">
        <f t="shared" si="19"/>
        <v>UBL000275</v>
      </c>
      <c r="C279" s="2" t="s">
        <v>510</v>
      </c>
      <c r="D279" s="36" t="str">
        <f t="shared" si="18"/>
        <v>Contact</v>
      </c>
      <c r="E279" s="36" t="str">
        <f t="shared" si="21"/>
        <v>Hazardous Goods. Contact. Details</v>
      </c>
      <c r="F279" s="2" t="s">
        <v>545</v>
      </c>
      <c r="G279" s="2"/>
      <c r="H279" s="2" t="s">
        <v>941</v>
      </c>
      <c r="I279" s="2" t="s">
        <v>340</v>
      </c>
      <c r="J279" s="2" t="s">
        <v>941</v>
      </c>
      <c r="L279" s="2" t="s">
        <v>721</v>
      </c>
      <c r="M279" s="2" t="s">
        <v>914</v>
      </c>
      <c r="N279" s="2" t="s">
        <v>518</v>
      </c>
    </row>
    <row r="280" spans="1:14" ht="78.75">
      <c r="A280" s="81">
        <f t="shared" si="20"/>
        <v>276</v>
      </c>
      <c r="B280" s="6" t="str">
        <f t="shared" si="19"/>
        <v>UBL000276</v>
      </c>
      <c r="C280" s="2" t="s">
        <v>511</v>
      </c>
      <c r="D280" s="36" t="str">
        <f t="shared" si="18"/>
        <v>AdditionalInformation</v>
      </c>
      <c r="E280" s="36" t="str">
        <f t="shared" si="21"/>
        <v>Hazardous Goods. Additional Information. Text</v>
      </c>
      <c r="F280" s="2" t="s">
        <v>545</v>
      </c>
      <c r="G280" s="2" t="s">
        <v>526</v>
      </c>
      <c r="H280" s="2" t="s">
        <v>783</v>
      </c>
      <c r="I280" s="6" t="s">
        <v>406</v>
      </c>
      <c r="J280" s="6" t="s">
        <v>406</v>
      </c>
      <c r="K280" s="6"/>
      <c r="L280" s="49" t="s">
        <v>721</v>
      </c>
      <c r="M280" s="6" t="s">
        <v>94</v>
      </c>
      <c r="N280" s="2" t="s">
        <v>519</v>
      </c>
    </row>
    <row r="281" spans="1:15" ht="67.5">
      <c r="A281" s="81">
        <f t="shared" si="20"/>
        <v>277</v>
      </c>
      <c r="B281" s="6" t="str">
        <f t="shared" si="19"/>
        <v>UBL000277</v>
      </c>
      <c r="C281" s="2" t="s">
        <v>512</v>
      </c>
      <c r="D281" s="36" t="str">
        <f t="shared" si="18"/>
        <v>UndgId</v>
      </c>
      <c r="E281" s="36" t="str">
        <f t="shared" si="21"/>
        <v>Hazardous Goods. Undg. Identifier</v>
      </c>
      <c r="F281" s="2" t="s">
        <v>545</v>
      </c>
      <c r="G281" s="2"/>
      <c r="H281" s="2" t="s">
        <v>1096</v>
      </c>
      <c r="I281" s="2" t="s">
        <v>699</v>
      </c>
      <c r="J281" s="2" t="s">
        <v>699</v>
      </c>
      <c r="L281" s="49" t="s">
        <v>721</v>
      </c>
      <c r="M281" s="2" t="s">
        <v>94</v>
      </c>
      <c r="N281" s="2" t="s">
        <v>642</v>
      </c>
      <c r="O281" s="60" t="s">
        <v>1057</v>
      </c>
    </row>
    <row r="282" spans="1:14" ht="56.25">
      <c r="A282" s="81">
        <f t="shared" si="20"/>
        <v>278</v>
      </c>
      <c r="B282" s="6" t="str">
        <f t="shared" si="19"/>
        <v>UBL000278</v>
      </c>
      <c r="C282" s="2" t="s">
        <v>1097</v>
      </c>
      <c r="D282" s="36" t="str">
        <f t="shared" si="18"/>
        <v>FlashpointMeasure</v>
      </c>
      <c r="E282" s="36" t="str">
        <f t="shared" si="21"/>
        <v>Hazardous Goods. Flashpoint. Measure</v>
      </c>
      <c r="F282" s="2" t="s">
        <v>545</v>
      </c>
      <c r="H282" s="2" t="s">
        <v>1097</v>
      </c>
      <c r="I282" s="6" t="s">
        <v>705</v>
      </c>
      <c r="J282" s="6" t="s">
        <v>705</v>
      </c>
      <c r="K282" s="6"/>
      <c r="L282" s="49" t="s">
        <v>721</v>
      </c>
      <c r="M282" s="6" t="s">
        <v>94</v>
      </c>
      <c r="N282" s="2" t="s">
        <v>1100</v>
      </c>
    </row>
    <row r="283" spans="1:14" ht="56.25">
      <c r="A283" s="81">
        <f t="shared" si="20"/>
        <v>279</v>
      </c>
      <c r="B283" s="6" t="str">
        <f t="shared" si="19"/>
        <v>UBL000279</v>
      </c>
      <c r="C283" s="2" t="s">
        <v>1098</v>
      </c>
      <c r="D283" s="36" t="str">
        <f t="shared" si="18"/>
        <v>EmergencyTemperatureMeasure</v>
      </c>
      <c r="E283" s="36" t="str">
        <f t="shared" si="21"/>
        <v>Hazardous Goods. Emergency Temperature. Measure</v>
      </c>
      <c r="F283" s="2" t="s">
        <v>545</v>
      </c>
      <c r="G283" s="2"/>
      <c r="H283" s="2" t="s">
        <v>604</v>
      </c>
      <c r="I283" s="6" t="s">
        <v>705</v>
      </c>
      <c r="J283" s="6" t="s">
        <v>705</v>
      </c>
      <c r="K283" s="6"/>
      <c r="L283" s="49" t="s">
        <v>721</v>
      </c>
      <c r="M283" s="6" t="s">
        <v>94</v>
      </c>
      <c r="N283" s="2" t="s">
        <v>1101</v>
      </c>
    </row>
    <row r="284" spans="1:14" ht="33.75">
      <c r="A284" s="81">
        <f t="shared" si="20"/>
        <v>280</v>
      </c>
      <c r="B284" s="6" t="str">
        <f t="shared" si="19"/>
        <v>UBL000280</v>
      </c>
      <c r="C284" s="2" t="s">
        <v>3</v>
      </c>
      <c r="D284" s="36" t="str">
        <f t="shared" si="18"/>
        <v>MaximumTransportTemperatureMeasure</v>
      </c>
      <c r="E284" s="36" t="str">
        <f t="shared" si="21"/>
        <v>Hazardous Goods. Maximum Transport Temperature. Measure</v>
      </c>
      <c r="F284" s="2" t="s">
        <v>545</v>
      </c>
      <c r="G284" s="2" t="s">
        <v>798</v>
      </c>
      <c r="H284" s="2" t="s">
        <v>605</v>
      </c>
      <c r="I284" s="6" t="s">
        <v>705</v>
      </c>
      <c r="J284" s="6" t="s">
        <v>705</v>
      </c>
      <c r="K284" s="6"/>
      <c r="L284" s="49" t="s">
        <v>721</v>
      </c>
      <c r="M284" s="6" t="s">
        <v>94</v>
      </c>
      <c r="N284" s="2" t="s">
        <v>1102</v>
      </c>
    </row>
    <row r="285" spans="1:14" ht="22.5">
      <c r="A285" s="81">
        <f t="shared" si="20"/>
        <v>281</v>
      </c>
      <c r="B285" s="6" t="str">
        <f t="shared" si="19"/>
        <v>UBL000281</v>
      </c>
      <c r="C285" s="2" t="s">
        <v>1099</v>
      </c>
      <c r="D285" s="36" t="str">
        <f>IF(OR(H285=I285,AND(H285="Identification",I285="Identifier")),IF(OR(I285="Text",I285="Details"),CONCATENATE(G285,SUBSTITUTE(H285," ","",1)),CONCATENATE(G285,SUBSTITUTE(I285," ","",1))),IF(OR(I285="Text",I285="Details"),CONCATENATE(G285,SUBSTITUTE(H285," ","",1)),CONCATENATE(G285,SUBSTITUTE(H285," ","",1),IF(AND(I285="Identifier",H285&lt;&gt;" "),"Id",SUBSTITUTE(I285," ","",1)))))</f>
        <v>Temperature</v>
      </c>
      <c r="E285" s="36" t="str">
        <f>IF(OR(H285=I285),IF(G285="",CONCATENATE(F285,". ",H285),CONCATENATE(F285,". ",G285,". ",H285)),IF(G285="",CONCATENATE(F285,". ",H285,". ",I285),CONCATENATE(F285,". ",G285," ",H285,". ",I285)))</f>
        <v>Hazardous Goods. Temperature. Details</v>
      </c>
      <c r="F285" s="2" t="s">
        <v>545</v>
      </c>
      <c r="H285" s="2" t="s">
        <v>1104</v>
      </c>
      <c r="I285" s="2" t="s">
        <v>340</v>
      </c>
      <c r="J285" s="2" t="s">
        <v>1095</v>
      </c>
      <c r="L285" s="49" t="s">
        <v>720</v>
      </c>
      <c r="M285" s="2" t="s">
        <v>914</v>
      </c>
      <c r="N285" s="2" t="s">
        <v>1103</v>
      </c>
    </row>
    <row r="286" spans="1:14" ht="33.75">
      <c r="A286" s="81">
        <f t="shared" si="20"/>
        <v>282</v>
      </c>
      <c r="B286" s="6" t="str">
        <f t="shared" si="19"/>
        <v>UBL000282</v>
      </c>
      <c r="C286" s="2" t="s">
        <v>729</v>
      </c>
      <c r="D286" s="36" t="str">
        <f t="shared" si="18"/>
        <v>HazardousShipment</v>
      </c>
      <c r="E286" s="36" t="str">
        <f t="shared" si="21"/>
        <v>Hazardous Goods. Hazardous Shipment. Details</v>
      </c>
      <c r="F286" s="2" t="s">
        <v>545</v>
      </c>
      <c r="G286" s="2"/>
      <c r="H286" s="2" t="s">
        <v>547</v>
      </c>
      <c r="I286" s="2" t="s">
        <v>340</v>
      </c>
      <c r="J286" s="2" t="s">
        <v>827</v>
      </c>
      <c r="L286" s="49" t="s">
        <v>721</v>
      </c>
      <c r="M286" s="2" t="s">
        <v>914</v>
      </c>
      <c r="N286" s="2" t="s">
        <v>643</v>
      </c>
    </row>
    <row r="287" spans="1:15" ht="33.75">
      <c r="A287" s="81">
        <f t="shared" si="20"/>
        <v>283</v>
      </c>
      <c r="B287" s="6" t="str">
        <f t="shared" si="19"/>
        <v>UBL000283</v>
      </c>
      <c r="C287" s="2" t="s">
        <v>513</v>
      </c>
      <c r="D287" s="36" t="str">
        <f t="shared" si="18"/>
        <v>EmergencyProceduresId</v>
      </c>
      <c r="E287" s="36" t="str">
        <f t="shared" si="21"/>
        <v>Hazardous Goods. Emergency Procedures. Identifier</v>
      </c>
      <c r="F287" s="2" t="s">
        <v>545</v>
      </c>
      <c r="G287" s="2" t="s">
        <v>1098</v>
      </c>
      <c r="H287" s="2" t="s">
        <v>606</v>
      </c>
      <c r="I287" s="6" t="s">
        <v>699</v>
      </c>
      <c r="J287" s="6" t="s">
        <v>699</v>
      </c>
      <c r="K287" s="6"/>
      <c r="L287" s="49" t="s">
        <v>721</v>
      </c>
      <c r="M287" s="6" t="s">
        <v>94</v>
      </c>
      <c r="N287" s="2" t="s">
        <v>645</v>
      </c>
      <c r="O287" s="60" t="s">
        <v>607</v>
      </c>
    </row>
    <row r="288" spans="1:15" ht="22.5">
      <c r="A288" s="81">
        <f t="shared" si="20"/>
        <v>284</v>
      </c>
      <c r="B288" s="6" t="str">
        <f t="shared" si="19"/>
        <v>UBL000284</v>
      </c>
      <c r="C288" s="2" t="s">
        <v>514</v>
      </c>
      <c r="D288" s="36" t="str">
        <f t="shared" si="18"/>
        <v>MedicalFirstAid GuideId</v>
      </c>
      <c r="E288" s="36" t="str">
        <f t="shared" si="21"/>
        <v>Hazardous Goods. Medical First Aid Guide. Identifier</v>
      </c>
      <c r="F288" s="2" t="s">
        <v>545</v>
      </c>
      <c r="G288" s="2" t="s">
        <v>608</v>
      </c>
      <c r="H288" s="2" t="s">
        <v>609</v>
      </c>
      <c r="I288" s="6" t="s">
        <v>699</v>
      </c>
      <c r="J288" s="6" t="s">
        <v>699</v>
      </c>
      <c r="K288" s="6"/>
      <c r="L288" s="49" t="s">
        <v>721</v>
      </c>
      <c r="M288" s="6" t="s">
        <v>94</v>
      </c>
      <c r="N288" s="2" t="s">
        <v>644</v>
      </c>
      <c r="O288" s="60" t="s">
        <v>1056</v>
      </c>
    </row>
    <row r="289" spans="1:35" s="77" customFormat="1" ht="22.5">
      <c r="A289" s="80">
        <f t="shared" si="20"/>
        <v>285</v>
      </c>
      <c r="B289" s="70" t="str">
        <f t="shared" si="19"/>
        <v>UBL000285</v>
      </c>
      <c r="C289" s="70"/>
      <c r="D289" s="70" t="s">
        <v>826</v>
      </c>
      <c r="E289" s="70" t="str">
        <f>CONCATENATE(F289,". ",I289)</f>
        <v>HazardousGoodsIdentification. Details</v>
      </c>
      <c r="F289" s="70" t="str">
        <f>D289</f>
        <v>HazardousGoodsIdentification</v>
      </c>
      <c r="G289" s="70"/>
      <c r="H289" s="70"/>
      <c r="I289" s="70" t="s">
        <v>340</v>
      </c>
      <c r="J289" s="70" t="str">
        <f>D289</f>
        <v>HazardousGoodsIdentification</v>
      </c>
      <c r="K289" s="70"/>
      <c r="L289" s="70"/>
      <c r="M289" s="70"/>
      <c r="N289" s="70" t="s">
        <v>515</v>
      </c>
      <c r="O289" s="70"/>
      <c r="P289" s="71"/>
      <c r="Q289" s="98"/>
      <c r="AA289" s="70"/>
      <c r="AB289" s="70"/>
      <c r="AC289" s="70"/>
      <c r="AD289" s="70"/>
      <c r="AE289" s="70"/>
      <c r="AF289" s="70"/>
      <c r="AG289" s="70"/>
      <c r="AH289" s="70"/>
      <c r="AI289" s="70"/>
    </row>
    <row r="290" spans="1:14" ht="22.5">
      <c r="A290" s="81">
        <f t="shared" si="20"/>
        <v>286</v>
      </c>
      <c r="B290" s="6" t="str">
        <f t="shared" si="19"/>
        <v>UBL000286</v>
      </c>
      <c r="C290" s="2" t="s">
        <v>928</v>
      </c>
      <c r="D290" s="36" t="str">
        <f t="shared" si="18"/>
        <v>HazardousGoodsId</v>
      </c>
      <c r="E290" s="36" t="str">
        <f t="shared" si="21"/>
        <v>Hazardous Goods Identification. Hazardous Goods. Identifier</v>
      </c>
      <c r="F290" s="2" t="s">
        <v>546</v>
      </c>
      <c r="G290" s="2"/>
      <c r="H290" s="2" t="s">
        <v>545</v>
      </c>
      <c r="I290" s="2" t="s">
        <v>699</v>
      </c>
      <c r="J290" s="2" t="s">
        <v>699</v>
      </c>
      <c r="L290" s="49" t="s">
        <v>719</v>
      </c>
      <c r="M290" s="2" t="s">
        <v>94</v>
      </c>
      <c r="N290" s="2" t="s">
        <v>50</v>
      </c>
    </row>
    <row r="291" spans="1:35" s="78" customFormat="1" ht="78.75">
      <c r="A291" s="81">
        <f t="shared" si="20"/>
        <v>287</v>
      </c>
      <c r="B291" s="6" t="str">
        <f t="shared" si="19"/>
        <v>UBL000287</v>
      </c>
      <c r="C291" s="6" t="s">
        <v>48</v>
      </c>
      <c r="D291" s="36" t="str">
        <f t="shared" si="18"/>
        <v>ExtensionId</v>
      </c>
      <c r="E291" s="36" t="str">
        <f t="shared" si="21"/>
        <v>Hazardous Goods Identification. Extension. Identifier</v>
      </c>
      <c r="F291" s="2" t="s">
        <v>546</v>
      </c>
      <c r="G291" s="6"/>
      <c r="H291" s="6" t="s">
        <v>53</v>
      </c>
      <c r="I291" s="2" t="s">
        <v>699</v>
      </c>
      <c r="J291" s="2" t="s">
        <v>699</v>
      </c>
      <c r="K291" s="2"/>
      <c r="L291" s="48" t="s">
        <v>721</v>
      </c>
      <c r="M291" s="6" t="s">
        <v>94</v>
      </c>
      <c r="N291" s="6" t="s">
        <v>52</v>
      </c>
      <c r="O291" s="68"/>
      <c r="P291" s="67"/>
      <c r="Q291" s="100"/>
      <c r="AA291" s="2"/>
      <c r="AB291" s="2"/>
      <c r="AC291" s="2"/>
      <c r="AD291" s="2"/>
      <c r="AE291" s="2"/>
      <c r="AF291" s="2"/>
      <c r="AG291" s="2"/>
      <c r="AH291" s="2"/>
      <c r="AI291" s="2"/>
    </row>
    <row r="292" spans="1:35" s="78" customFormat="1" ht="101.25">
      <c r="A292" s="81">
        <f t="shared" si="20"/>
        <v>288</v>
      </c>
      <c r="B292" s="6" t="str">
        <f t="shared" si="19"/>
        <v>UBL000288</v>
      </c>
      <c r="C292" s="6" t="s">
        <v>49</v>
      </c>
      <c r="D292" s="36" t="str">
        <f t="shared" si="18"/>
        <v>TransportEmergency CardId</v>
      </c>
      <c r="E292" s="36" t="str">
        <f t="shared" si="21"/>
        <v>Hazardous Goods Identification. Transport Emergency Card. Identifier</v>
      </c>
      <c r="F292" s="2" t="s">
        <v>546</v>
      </c>
      <c r="H292" s="6" t="s">
        <v>610</v>
      </c>
      <c r="I292" s="2" t="s">
        <v>699</v>
      </c>
      <c r="J292" s="2" t="s">
        <v>699</v>
      </c>
      <c r="K292" s="2"/>
      <c r="L292" s="48" t="s">
        <v>721</v>
      </c>
      <c r="M292" s="6" t="s">
        <v>94</v>
      </c>
      <c r="N292" s="6" t="s">
        <v>51</v>
      </c>
      <c r="O292" s="68" t="s">
        <v>611</v>
      </c>
      <c r="P292" s="67"/>
      <c r="Q292" s="100"/>
      <c r="S292" s="78" t="s">
        <v>1055</v>
      </c>
      <c r="AA292" s="2"/>
      <c r="AB292" s="2"/>
      <c r="AC292" s="2"/>
      <c r="AD292" s="2"/>
      <c r="AE292" s="2"/>
      <c r="AF292" s="2"/>
      <c r="AG292" s="2"/>
      <c r="AH292" s="2"/>
      <c r="AI292" s="2"/>
    </row>
    <row r="293" spans="1:35" s="77" customFormat="1" ht="33.75">
      <c r="A293" s="80">
        <f t="shared" si="20"/>
        <v>289</v>
      </c>
      <c r="B293" s="70" t="str">
        <f t="shared" si="19"/>
        <v>UBL000289</v>
      </c>
      <c r="C293" s="70"/>
      <c r="D293" s="70" t="s">
        <v>827</v>
      </c>
      <c r="E293" s="70" t="str">
        <f>CONCATENATE(F293,". ",I293)</f>
        <v>HazardousShipment. Details</v>
      </c>
      <c r="F293" s="70" t="str">
        <f>D293</f>
        <v>HazardousShipment</v>
      </c>
      <c r="G293" s="70"/>
      <c r="H293" s="70"/>
      <c r="I293" s="70" t="s">
        <v>340</v>
      </c>
      <c r="J293" s="70" t="str">
        <f>D293</f>
        <v>HazardousShipment</v>
      </c>
      <c r="K293" s="70"/>
      <c r="L293" s="70"/>
      <c r="M293" s="70"/>
      <c r="N293" s="70" t="s">
        <v>643</v>
      </c>
      <c r="O293" s="70"/>
      <c r="P293" s="71"/>
      <c r="Q293" s="98"/>
      <c r="AA293" s="70"/>
      <c r="AB293" s="70"/>
      <c r="AC293" s="70"/>
      <c r="AD293" s="70"/>
      <c r="AE293" s="70"/>
      <c r="AF293" s="70"/>
      <c r="AG293" s="70"/>
      <c r="AH293" s="70"/>
      <c r="AI293" s="70"/>
    </row>
    <row r="294" spans="1:15" ht="56.25">
      <c r="A294" s="81">
        <f t="shared" si="20"/>
        <v>290</v>
      </c>
      <c r="B294" s="6" t="str">
        <f t="shared" si="19"/>
        <v>UBL000290</v>
      </c>
      <c r="C294" s="2" t="s">
        <v>1105</v>
      </c>
      <c r="D294" s="36" t="str">
        <f t="shared" si="18"/>
        <v>PackingCriteriaId</v>
      </c>
      <c r="E294" s="36" t="str">
        <f t="shared" si="21"/>
        <v>Hazardous Shipment. Packing Criteria. Identifier</v>
      </c>
      <c r="F294" s="2" t="s">
        <v>547</v>
      </c>
      <c r="G294" s="2"/>
      <c r="H294" s="2" t="s">
        <v>612</v>
      </c>
      <c r="I294" s="2" t="s">
        <v>699</v>
      </c>
      <c r="J294" s="2" t="s">
        <v>699</v>
      </c>
      <c r="L294" s="49" t="s">
        <v>721</v>
      </c>
      <c r="M294" s="2" t="s">
        <v>94</v>
      </c>
      <c r="N294" s="2" t="s">
        <v>1113</v>
      </c>
      <c r="O294" s="2" t="s">
        <v>1112</v>
      </c>
    </row>
    <row r="295" spans="1:15" ht="67.5">
      <c r="A295" s="81">
        <f t="shared" si="20"/>
        <v>291</v>
      </c>
      <c r="B295" s="6" t="str">
        <f t="shared" si="19"/>
        <v>UBL000291</v>
      </c>
      <c r="C295" s="2" t="s">
        <v>1106</v>
      </c>
      <c r="D295" s="36" t="str">
        <f t="shared" si="18"/>
        <v>RegulationsId</v>
      </c>
      <c r="E295" s="36" t="str">
        <f t="shared" si="21"/>
        <v>Hazardous Shipment. Regulations. Identifier</v>
      </c>
      <c r="F295" s="2" t="s">
        <v>547</v>
      </c>
      <c r="H295" s="2" t="s">
        <v>1115</v>
      </c>
      <c r="I295" s="2" t="s">
        <v>699</v>
      </c>
      <c r="J295" s="2" t="s">
        <v>699</v>
      </c>
      <c r="L295" s="49" t="s">
        <v>721</v>
      </c>
      <c r="M295" s="2" t="s">
        <v>94</v>
      </c>
      <c r="N295" s="2" t="s">
        <v>1109</v>
      </c>
      <c r="O295" s="2" t="s">
        <v>1114</v>
      </c>
    </row>
    <row r="296" spans="1:14" ht="56.25">
      <c r="A296" s="81">
        <f t="shared" si="20"/>
        <v>292</v>
      </c>
      <c r="B296" s="6" t="str">
        <f t="shared" si="19"/>
        <v>UBL000292</v>
      </c>
      <c r="C296" s="2" t="s">
        <v>1107</v>
      </c>
      <c r="D296" s="36" t="str">
        <f t="shared" si="18"/>
        <v>Regulations</v>
      </c>
      <c r="E296" s="36" t="str">
        <f t="shared" si="21"/>
        <v>Hazardous Shipment. Regulations. Text</v>
      </c>
      <c r="F296" s="2" t="s">
        <v>547</v>
      </c>
      <c r="H296" s="2" t="s">
        <v>1115</v>
      </c>
      <c r="I296" s="6" t="s">
        <v>406</v>
      </c>
      <c r="J296" s="6" t="s">
        <v>406</v>
      </c>
      <c r="K296" s="6"/>
      <c r="L296" s="49" t="s">
        <v>721</v>
      </c>
      <c r="M296" s="6" t="s">
        <v>94</v>
      </c>
      <c r="N296" s="2" t="s">
        <v>1110</v>
      </c>
    </row>
    <row r="297" spans="1:15" ht="45">
      <c r="A297" s="81">
        <f t="shared" si="20"/>
        <v>293</v>
      </c>
      <c r="B297" s="6" t="str">
        <f t="shared" si="19"/>
        <v>UBL000293</v>
      </c>
      <c r="C297" s="2" t="s">
        <v>1108</v>
      </c>
      <c r="D297" s="36" t="str">
        <f t="shared" si="18"/>
        <v>InhalationToxicity ZoneId</v>
      </c>
      <c r="E297" s="36" t="str">
        <f t="shared" si="21"/>
        <v>Hazardous Shipment. Inhalation Toxicity Zone. Identifier</v>
      </c>
      <c r="F297" s="2" t="s">
        <v>547</v>
      </c>
      <c r="G297" s="2"/>
      <c r="H297" s="2" t="s">
        <v>613</v>
      </c>
      <c r="I297" s="2" t="s">
        <v>699</v>
      </c>
      <c r="J297" s="2" t="s">
        <v>699</v>
      </c>
      <c r="L297" s="49" t="s">
        <v>721</v>
      </c>
      <c r="M297" s="2" t="s">
        <v>94</v>
      </c>
      <c r="N297" s="2" t="s">
        <v>1111</v>
      </c>
      <c r="O297" s="2" t="s">
        <v>1116</v>
      </c>
    </row>
    <row r="298" spans="1:35" s="77" customFormat="1" ht="45">
      <c r="A298" s="80">
        <f t="shared" si="20"/>
        <v>294</v>
      </c>
      <c r="B298" s="70" t="str">
        <f t="shared" si="19"/>
        <v>UBL000294</v>
      </c>
      <c r="C298" s="70"/>
      <c r="D298" s="70" t="s">
        <v>349</v>
      </c>
      <c r="E298" s="70" t="str">
        <f>CONCATENATE(F298,". ",I298)</f>
        <v>Delivery. Details</v>
      </c>
      <c r="F298" s="70" t="str">
        <f>D298</f>
        <v>Delivery</v>
      </c>
      <c r="G298" s="70"/>
      <c r="H298" s="70"/>
      <c r="I298" s="70" t="s">
        <v>340</v>
      </c>
      <c r="J298" s="70" t="str">
        <f>D298</f>
        <v>Delivery</v>
      </c>
      <c r="K298" s="70"/>
      <c r="L298" s="70"/>
      <c r="M298" s="70"/>
      <c r="N298" s="70" t="s">
        <v>737</v>
      </c>
      <c r="O298" s="70"/>
      <c r="P298" s="71"/>
      <c r="Q298" s="98"/>
      <c r="AA298" s="70"/>
      <c r="AB298" s="70"/>
      <c r="AC298" s="70"/>
      <c r="AD298" s="70"/>
      <c r="AE298" s="70"/>
      <c r="AF298" s="70"/>
      <c r="AG298" s="70"/>
      <c r="AH298" s="70"/>
      <c r="AI298" s="70"/>
    </row>
    <row r="299" spans="1:14" ht="33.75">
      <c r="A299" s="81">
        <f t="shared" si="20"/>
        <v>295</v>
      </c>
      <c r="B299" s="6" t="str">
        <f t="shared" si="19"/>
        <v>UBL000295</v>
      </c>
      <c r="C299" s="2" t="s">
        <v>738</v>
      </c>
      <c r="D299" s="36" t="str">
        <f t="shared" si="18"/>
        <v>Ship ToLocation</v>
      </c>
      <c r="E299" s="36" t="str">
        <f>IF(OR(H299=I299),IF(G299="",CONCATENATE(F299,". ",H299),CONCATENATE(F299,". ",G299,". ",H299)),IF(G299="",CONCATENATE(F299,". ",H299,". ",I299),CONCATENATE(F299,". ",G299," ",H299,". ",I299)))</f>
        <v>Delivery. Ship To Location. Details</v>
      </c>
      <c r="F299" s="2" t="s">
        <v>349</v>
      </c>
      <c r="G299" s="2" t="s">
        <v>615</v>
      </c>
      <c r="H299" s="2" t="s">
        <v>974</v>
      </c>
      <c r="I299" s="2" t="s">
        <v>340</v>
      </c>
      <c r="J299" s="2" t="s">
        <v>974</v>
      </c>
      <c r="L299" s="49" t="s">
        <v>721</v>
      </c>
      <c r="M299" s="2" t="s">
        <v>914</v>
      </c>
      <c r="N299" s="2" t="s">
        <v>742</v>
      </c>
    </row>
    <row r="300" spans="1:14" ht="22.5">
      <c r="A300" s="81">
        <f t="shared" si="20"/>
        <v>296</v>
      </c>
      <c r="B300" s="6" t="str">
        <f t="shared" si="19"/>
        <v>UBL000296</v>
      </c>
      <c r="C300" s="2" t="s">
        <v>739</v>
      </c>
      <c r="D300" s="36" t="str">
        <f t="shared" si="18"/>
        <v>Ship FromLocation</v>
      </c>
      <c r="E300" s="36" t="str">
        <f>IF(OR(H300=I300),IF(G300="",CONCATENATE(F300,". ",H300),CONCATENATE(F300,". ",G300,". ",H300)),IF(G300="",CONCATENATE(F300,". ",H300,". ",I300),CONCATENATE(F300,". ",G300," ",H300,". ",I300)))</f>
        <v>Delivery. Ship From Location. Details</v>
      </c>
      <c r="F300" s="2" t="s">
        <v>349</v>
      </c>
      <c r="G300" s="2" t="s">
        <v>614</v>
      </c>
      <c r="H300" s="2" t="s">
        <v>974</v>
      </c>
      <c r="I300" s="2" t="s">
        <v>340</v>
      </c>
      <c r="J300" s="2" t="s">
        <v>974</v>
      </c>
      <c r="L300" s="49" t="s">
        <v>721</v>
      </c>
      <c r="M300" s="2" t="s">
        <v>914</v>
      </c>
      <c r="N300" s="2" t="s">
        <v>747</v>
      </c>
    </row>
    <row r="301" spans="1:14" ht="56.25">
      <c r="A301" s="81">
        <f t="shared" si="20"/>
        <v>297</v>
      </c>
      <c r="B301" s="6" t="str">
        <f t="shared" si="19"/>
        <v>UBL000297</v>
      </c>
      <c r="C301" s="2" t="s">
        <v>740</v>
      </c>
      <c r="D301" s="36" t="str">
        <f t="shared" si="18"/>
        <v>Schedule</v>
      </c>
      <c r="E301" s="36" t="str">
        <f t="shared" si="21"/>
        <v>Delivery. Schedule. Details</v>
      </c>
      <c r="F301" s="2" t="s">
        <v>349</v>
      </c>
      <c r="G301" s="2"/>
      <c r="H301" s="2" t="s">
        <v>616</v>
      </c>
      <c r="I301" s="2" t="s">
        <v>340</v>
      </c>
      <c r="J301" s="2" t="s">
        <v>828</v>
      </c>
      <c r="L301" s="2" t="s">
        <v>720</v>
      </c>
      <c r="M301" s="2" t="s">
        <v>914</v>
      </c>
      <c r="N301" s="2" t="s">
        <v>748</v>
      </c>
    </row>
    <row r="302" spans="1:14" ht="56.25">
      <c r="A302" s="81">
        <f t="shared" si="20"/>
        <v>298</v>
      </c>
      <c r="B302" s="6" t="str">
        <f t="shared" si="19"/>
        <v>UBL000298</v>
      </c>
      <c r="C302" s="2" t="s">
        <v>730</v>
      </c>
      <c r="D302" s="36" t="str">
        <f aca="true" t="shared" si="22" ref="D302:D341">IF(OR(H302=I302,AND(H302="Identification",I302="Identifier")),IF(OR(I302="Text",I302="Details"),CONCATENATE(G302,SUBSTITUTE(H302," ","",1)),CONCATENATE(G302,SUBSTITUTE(I302," ","",1))),IF(OR(I302="Text",I302="Details"),CONCATENATE(G302,SUBSTITUTE(H302," ","",1)),CONCATENATE(G302,SUBSTITUTE(H302," ","",1),IF(AND(I302="Identifier",H302&lt;&gt;" "),"Id",SUBSTITUTE(I302," ","",1)))))</f>
        <v>Reference</v>
      </c>
      <c r="E302" s="36" t="str">
        <f t="shared" si="21"/>
        <v>Delivery. Reference. Details</v>
      </c>
      <c r="F302" s="2" t="s">
        <v>349</v>
      </c>
      <c r="G302" s="2"/>
      <c r="H302" s="2" t="s">
        <v>693</v>
      </c>
      <c r="I302" s="2" t="s">
        <v>340</v>
      </c>
      <c r="J302" s="2" t="s">
        <v>693</v>
      </c>
      <c r="L302" s="2" t="s">
        <v>721</v>
      </c>
      <c r="M302" s="2" t="s">
        <v>914</v>
      </c>
      <c r="N302" s="2" t="s">
        <v>743</v>
      </c>
    </row>
    <row r="303" spans="1:14" ht="22.5">
      <c r="A303" s="81">
        <f t="shared" si="20"/>
        <v>299</v>
      </c>
      <c r="B303" s="6" t="str">
        <f t="shared" si="19"/>
        <v>UBL000299</v>
      </c>
      <c r="C303" s="2" t="s">
        <v>741</v>
      </c>
      <c r="D303" s="36" t="str">
        <f t="shared" si="22"/>
        <v>Packaging</v>
      </c>
      <c r="E303" s="36" t="str">
        <f t="shared" si="21"/>
        <v>Delivery. Packaging. Text</v>
      </c>
      <c r="F303" s="2" t="s">
        <v>349</v>
      </c>
      <c r="G303" s="2"/>
      <c r="H303" s="2" t="s">
        <v>893</v>
      </c>
      <c r="I303" s="6" t="s">
        <v>406</v>
      </c>
      <c r="J303" s="6" t="s">
        <v>406</v>
      </c>
      <c r="K303" s="6"/>
      <c r="L303" s="49" t="s">
        <v>721</v>
      </c>
      <c r="M303" s="6" t="s">
        <v>94</v>
      </c>
      <c r="N303" s="2" t="s">
        <v>744</v>
      </c>
    </row>
    <row r="304" spans="1:14" ht="45">
      <c r="A304" s="81">
        <f t="shared" si="20"/>
        <v>300</v>
      </c>
      <c r="B304" s="6" t="str">
        <f t="shared" si="19"/>
        <v>UBL000300</v>
      </c>
      <c r="C304" s="2" t="s">
        <v>58</v>
      </c>
      <c r="D304" s="36" t="str">
        <f t="shared" si="22"/>
        <v>Terms</v>
      </c>
      <c r="E304" s="36" t="str">
        <f t="shared" si="21"/>
        <v>Delivery. Terms. Details</v>
      </c>
      <c r="F304" s="2" t="s">
        <v>349</v>
      </c>
      <c r="G304" s="2"/>
      <c r="H304" s="2" t="s">
        <v>617</v>
      </c>
      <c r="I304" s="2" t="s">
        <v>340</v>
      </c>
      <c r="J304" s="2" t="s">
        <v>821</v>
      </c>
      <c r="L304" s="49" t="s">
        <v>721</v>
      </c>
      <c r="M304" s="49" t="s">
        <v>914</v>
      </c>
      <c r="N304" s="2" t="s">
        <v>745</v>
      </c>
    </row>
    <row r="305" spans="1:14" ht="45">
      <c r="A305" s="81">
        <f t="shared" si="20"/>
        <v>301</v>
      </c>
      <c r="B305" s="6" t="str">
        <f t="shared" si="19"/>
        <v>UBL000301</v>
      </c>
      <c r="C305" s="2" t="s">
        <v>1093</v>
      </c>
      <c r="D305" s="36" t="str">
        <f t="shared" si="22"/>
        <v>GoodsClassification</v>
      </c>
      <c r="E305" s="36" t="str">
        <f t="shared" si="21"/>
        <v>Delivery. Goods Classification. Details</v>
      </c>
      <c r="F305" s="2" t="s">
        <v>349</v>
      </c>
      <c r="G305" s="2" t="s">
        <v>618</v>
      </c>
      <c r="H305" s="2" t="s">
        <v>491</v>
      </c>
      <c r="I305" s="2" t="s">
        <v>340</v>
      </c>
      <c r="J305" s="2" t="s">
        <v>830</v>
      </c>
      <c r="L305" s="2" t="s">
        <v>721</v>
      </c>
      <c r="M305" s="49" t="s">
        <v>914</v>
      </c>
      <c r="N305" s="2" t="s">
        <v>746</v>
      </c>
    </row>
    <row r="306" spans="1:35" s="77" customFormat="1" ht="45">
      <c r="A306" s="80">
        <f t="shared" si="20"/>
        <v>302</v>
      </c>
      <c r="B306" s="70" t="str">
        <f t="shared" si="19"/>
        <v>UBL000302</v>
      </c>
      <c r="C306" s="70"/>
      <c r="D306" s="70" t="s">
        <v>828</v>
      </c>
      <c r="E306" s="70" t="str">
        <f>CONCATENATE(F306,". ",I306)</f>
        <v>DeliverySchedule. Details</v>
      </c>
      <c r="F306" s="70" t="str">
        <f>D306</f>
        <v>DeliverySchedule</v>
      </c>
      <c r="G306" s="70"/>
      <c r="H306" s="70"/>
      <c r="I306" s="70" t="s">
        <v>340</v>
      </c>
      <c r="J306" s="70" t="str">
        <f>D306</f>
        <v>DeliverySchedule</v>
      </c>
      <c r="K306" s="70"/>
      <c r="L306" s="70"/>
      <c r="M306" s="70"/>
      <c r="N306" s="70" t="s">
        <v>749</v>
      </c>
      <c r="O306" s="70"/>
      <c r="P306" s="71"/>
      <c r="Q306" s="98"/>
      <c r="AA306" s="70"/>
      <c r="AB306" s="70"/>
      <c r="AC306" s="70"/>
      <c r="AD306" s="70"/>
      <c r="AE306" s="70"/>
      <c r="AF306" s="70"/>
      <c r="AG306" s="70"/>
      <c r="AH306" s="70"/>
      <c r="AI306" s="70"/>
    </row>
    <row r="307" spans="1:16" ht="12.75">
      <c r="A307" s="81">
        <f t="shared" si="20"/>
        <v>303</v>
      </c>
      <c r="B307" s="6" t="str">
        <f t="shared" si="19"/>
        <v>UBL000303</v>
      </c>
      <c r="C307" s="2" t="s">
        <v>750</v>
      </c>
      <c r="D307" s="2" t="str">
        <f t="shared" si="22"/>
        <v>Identifier</v>
      </c>
      <c r="E307" s="36" t="str">
        <f t="shared" si="21"/>
        <v>Delivery Schedule. Identifier</v>
      </c>
      <c r="F307" s="2" t="s">
        <v>548</v>
      </c>
      <c r="G307" s="2"/>
      <c r="H307" s="2" t="s">
        <v>699</v>
      </c>
      <c r="I307" s="2" t="s">
        <v>699</v>
      </c>
      <c r="J307" s="2" t="s">
        <v>699</v>
      </c>
      <c r="L307" s="2" t="s">
        <v>721</v>
      </c>
      <c r="M307" s="2" t="s">
        <v>94</v>
      </c>
      <c r="N307" s="2" t="s">
        <v>760</v>
      </c>
      <c r="O307" s="2"/>
      <c r="P307" s="49"/>
    </row>
    <row r="308" spans="1:16" ht="33.75">
      <c r="A308" s="81">
        <f t="shared" si="20"/>
        <v>304</v>
      </c>
      <c r="B308" s="6" t="str">
        <f t="shared" si="19"/>
        <v>UBL000304</v>
      </c>
      <c r="C308" s="2" t="s">
        <v>700</v>
      </c>
      <c r="D308" s="2" t="str">
        <f t="shared" si="22"/>
        <v>Quantity</v>
      </c>
      <c r="E308" s="36" t="str">
        <f t="shared" si="21"/>
        <v>Delivery Schedule. Quantity</v>
      </c>
      <c r="F308" s="2" t="s">
        <v>548</v>
      </c>
      <c r="G308" s="2"/>
      <c r="H308" s="2" t="s">
        <v>700</v>
      </c>
      <c r="I308" s="2" t="s">
        <v>700</v>
      </c>
      <c r="J308" s="2" t="s">
        <v>700</v>
      </c>
      <c r="L308" s="2" t="s">
        <v>721</v>
      </c>
      <c r="M308" s="2" t="s">
        <v>94</v>
      </c>
      <c r="N308" s="2" t="s">
        <v>755</v>
      </c>
      <c r="O308" s="2"/>
      <c r="P308" s="49"/>
    </row>
    <row r="309" spans="1:16" ht="33.75">
      <c r="A309" s="81">
        <f t="shared" si="20"/>
        <v>305</v>
      </c>
      <c r="B309" s="6" t="str">
        <f t="shared" si="19"/>
        <v>UBL000305</v>
      </c>
      <c r="C309" s="2"/>
      <c r="D309" s="2" t="str">
        <f t="shared" si="22"/>
        <v>MinimumQuantity</v>
      </c>
      <c r="E309" s="36" t="str">
        <f t="shared" si="21"/>
        <v>Delivery Schedule. Minimum. Quantity</v>
      </c>
      <c r="F309" s="2" t="s">
        <v>548</v>
      </c>
      <c r="G309" s="2"/>
      <c r="H309" s="2" t="s">
        <v>848</v>
      </c>
      <c r="I309" s="2" t="s">
        <v>700</v>
      </c>
      <c r="J309" s="2" t="s">
        <v>700</v>
      </c>
      <c r="L309" s="2" t="s">
        <v>721</v>
      </c>
      <c r="M309" s="2" t="s">
        <v>94</v>
      </c>
      <c r="N309" s="2" t="s">
        <v>1060</v>
      </c>
      <c r="O309" s="2"/>
      <c r="P309" s="49"/>
    </row>
    <row r="310" spans="1:16" ht="33.75">
      <c r="A310" s="81">
        <f t="shared" si="20"/>
        <v>306</v>
      </c>
      <c r="B310" s="6" t="str">
        <f t="shared" si="19"/>
        <v>UBL000306</v>
      </c>
      <c r="C310" s="2"/>
      <c r="D310" s="2" t="str">
        <f t="shared" si="22"/>
        <v>MaximumQuantity</v>
      </c>
      <c r="E310" s="36" t="str">
        <f t="shared" si="21"/>
        <v>Delivery Schedule. Maximum. Quantity</v>
      </c>
      <c r="F310" s="2" t="s">
        <v>548</v>
      </c>
      <c r="G310" s="2"/>
      <c r="H310" s="2" t="s">
        <v>798</v>
      </c>
      <c r="I310" s="2" t="s">
        <v>700</v>
      </c>
      <c r="J310" s="2" t="s">
        <v>700</v>
      </c>
      <c r="L310" s="2" t="s">
        <v>721</v>
      </c>
      <c r="M310" s="2" t="s">
        <v>94</v>
      </c>
      <c r="N310" s="2" t="s">
        <v>1061</v>
      </c>
      <c r="O310" s="2"/>
      <c r="P310" s="49"/>
    </row>
    <row r="311" spans="1:16" ht="22.5">
      <c r="A311" s="81">
        <f t="shared" si="20"/>
        <v>307</v>
      </c>
      <c r="B311" s="6" t="str">
        <f t="shared" si="19"/>
        <v>UBL000307</v>
      </c>
      <c r="C311" s="2" t="s">
        <v>751</v>
      </c>
      <c r="D311" s="2" t="str">
        <f t="shared" si="22"/>
        <v>RequestedDeliveryDateTime</v>
      </c>
      <c r="E311" s="36" t="str">
        <f t="shared" si="21"/>
        <v>Delivery Schedule. Requested Delivery. Date Time</v>
      </c>
      <c r="F311" s="2" t="s">
        <v>548</v>
      </c>
      <c r="G311" s="2" t="s">
        <v>619</v>
      </c>
      <c r="H311" s="2" t="s">
        <v>349</v>
      </c>
      <c r="I311" s="2" t="s">
        <v>300</v>
      </c>
      <c r="J311" s="2" t="s">
        <v>832</v>
      </c>
      <c r="L311" s="2" t="s">
        <v>721</v>
      </c>
      <c r="M311" s="2" t="s">
        <v>94</v>
      </c>
      <c r="N311" s="2" t="s">
        <v>756</v>
      </c>
      <c r="O311" s="2"/>
      <c r="P311" s="49"/>
    </row>
    <row r="312" spans="1:16" ht="67.5">
      <c r="A312" s="81">
        <f t="shared" si="20"/>
        <v>308</v>
      </c>
      <c r="B312" s="6" t="str">
        <f t="shared" si="19"/>
        <v>UBL000308</v>
      </c>
      <c r="C312" s="2" t="s">
        <v>752</v>
      </c>
      <c r="D312" s="2" t="str">
        <f t="shared" si="22"/>
        <v>DeliveryDateTime</v>
      </c>
      <c r="E312" s="36" t="str">
        <f t="shared" si="21"/>
        <v>Delivery Schedule. Delivery. Date Time</v>
      </c>
      <c r="F312" s="2" t="s">
        <v>548</v>
      </c>
      <c r="G312" s="2"/>
      <c r="H312" s="2" t="s">
        <v>349</v>
      </c>
      <c r="I312" s="2" t="s">
        <v>300</v>
      </c>
      <c r="J312" s="2" t="s">
        <v>832</v>
      </c>
      <c r="L312" s="2" t="s">
        <v>720</v>
      </c>
      <c r="M312" s="2" t="s">
        <v>94</v>
      </c>
      <c r="N312" s="2" t="s">
        <v>761</v>
      </c>
      <c r="O312" s="2"/>
      <c r="P312" s="49"/>
    </row>
    <row r="313" spans="1:16" ht="33.75">
      <c r="A313" s="81">
        <f t="shared" si="20"/>
        <v>309</v>
      </c>
      <c r="B313" s="6" t="str">
        <f t="shared" si="19"/>
        <v>UBL000309</v>
      </c>
      <c r="C313" s="2" t="s">
        <v>288</v>
      </c>
      <c r="D313" s="2" t="str">
        <f t="shared" si="22"/>
        <v>Shipment</v>
      </c>
      <c r="E313" s="36" t="str">
        <f t="shared" si="21"/>
        <v>Delivery Schedule. Shipment. Details</v>
      </c>
      <c r="F313" s="2" t="s">
        <v>548</v>
      </c>
      <c r="G313" s="2"/>
      <c r="H313" s="2" t="s">
        <v>1089</v>
      </c>
      <c r="I313" s="2" t="s">
        <v>340</v>
      </c>
      <c r="J313" s="2" t="s">
        <v>1089</v>
      </c>
      <c r="L313" s="49" t="s">
        <v>720</v>
      </c>
      <c r="M313" s="49" t="s">
        <v>914</v>
      </c>
      <c r="N313" s="2" t="s">
        <v>757</v>
      </c>
      <c r="O313" s="2"/>
      <c r="P313" s="49"/>
    </row>
    <row r="314" spans="1:16" ht="67.5">
      <c r="A314" s="81">
        <f t="shared" si="20"/>
        <v>310</v>
      </c>
      <c r="B314" s="6" t="str">
        <f t="shared" si="19"/>
        <v>UBL000310</v>
      </c>
      <c r="C314" s="2" t="s">
        <v>753</v>
      </c>
      <c r="D314" s="2" t="str">
        <f t="shared" si="22"/>
        <v>ShipmentId</v>
      </c>
      <c r="E314" s="36" t="str">
        <f t="shared" si="21"/>
        <v>Delivery Schedule. Shipment. Identifier</v>
      </c>
      <c r="F314" s="2" t="s">
        <v>548</v>
      </c>
      <c r="G314" s="2"/>
      <c r="H314" s="2" t="s">
        <v>1089</v>
      </c>
      <c r="I314" s="6" t="s">
        <v>699</v>
      </c>
      <c r="J314" s="6" t="s">
        <v>699</v>
      </c>
      <c r="K314" s="6"/>
      <c r="L314" s="48" t="s">
        <v>721</v>
      </c>
      <c r="M314" s="2" t="s">
        <v>94</v>
      </c>
      <c r="N314" s="2" t="s">
        <v>758</v>
      </c>
      <c r="O314" s="2"/>
      <c r="P314" s="49"/>
    </row>
    <row r="315" spans="1:16" ht="33.75">
      <c r="A315" s="81">
        <f t="shared" si="20"/>
        <v>311</v>
      </c>
      <c r="B315" s="6" t="str">
        <f t="shared" si="19"/>
        <v>UBL000311</v>
      </c>
      <c r="C315" s="2" t="s">
        <v>754</v>
      </c>
      <c r="D315" s="2" t="str">
        <f t="shared" si="22"/>
        <v>SplitLocation</v>
      </c>
      <c r="E315" s="36" t="str">
        <f t="shared" si="21"/>
        <v>Delivery Schedule. Split Location. Details</v>
      </c>
      <c r="F315" s="2" t="s">
        <v>548</v>
      </c>
      <c r="G315" s="2"/>
      <c r="H315" s="2" t="s">
        <v>549</v>
      </c>
      <c r="I315" s="2" t="s">
        <v>340</v>
      </c>
      <c r="J315" s="2" t="s">
        <v>829</v>
      </c>
      <c r="L315" s="49" t="s">
        <v>720</v>
      </c>
      <c r="M315" s="49" t="s">
        <v>914</v>
      </c>
      <c r="N315" s="2" t="s">
        <v>759</v>
      </c>
      <c r="O315" s="2"/>
      <c r="P315" s="49"/>
    </row>
    <row r="316" spans="1:35" s="77" customFormat="1" ht="33.75">
      <c r="A316" s="80">
        <f t="shared" si="20"/>
        <v>312</v>
      </c>
      <c r="B316" s="70" t="str">
        <f t="shared" si="19"/>
        <v>UBL000312</v>
      </c>
      <c r="C316" s="70"/>
      <c r="D316" s="70" t="s">
        <v>829</v>
      </c>
      <c r="E316" s="70" t="str">
        <f>CONCATENATE(F316,". ",I316)</f>
        <v>SplitLocation. Details</v>
      </c>
      <c r="F316" s="70" t="str">
        <f>D316</f>
        <v>SplitLocation</v>
      </c>
      <c r="G316" s="70"/>
      <c r="H316" s="70"/>
      <c r="I316" s="70" t="s">
        <v>340</v>
      </c>
      <c r="J316" s="70" t="str">
        <f>D316</f>
        <v>SplitLocation</v>
      </c>
      <c r="K316" s="70"/>
      <c r="L316" s="70"/>
      <c r="M316" s="70"/>
      <c r="N316" s="70" t="s">
        <v>762</v>
      </c>
      <c r="O316" s="70"/>
      <c r="P316" s="71"/>
      <c r="Q316" s="98"/>
      <c r="AA316" s="70"/>
      <c r="AB316" s="70"/>
      <c r="AC316" s="70"/>
      <c r="AD316" s="70"/>
      <c r="AE316" s="70"/>
      <c r="AF316" s="70"/>
      <c r="AG316" s="70"/>
      <c r="AH316" s="70"/>
      <c r="AI316" s="70"/>
    </row>
    <row r="317" spans="1:16" ht="45">
      <c r="A317" s="81">
        <f t="shared" si="20"/>
        <v>313</v>
      </c>
      <c r="B317" s="6" t="str">
        <f t="shared" si="19"/>
        <v>UBL000313</v>
      </c>
      <c r="C317" s="2" t="s">
        <v>763</v>
      </c>
      <c r="D317" s="2" t="str">
        <f t="shared" si="22"/>
        <v>Delivery</v>
      </c>
      <c r="E317" s="36" t="str">
        <f t="shared" si="21"/>
        <v>Split Location. Delivery. Details</v>
      </c>
      <c r="F317" s="2" t="s">
        <v>549</v>
      </c>
      <c r="H317" s="2" t="s">
        <v>349</v>
      </c>
      <c r="I317" s="2" t="s">
        <v>340</v>
      </c>
      <c r="J317" s="2" t="s">
        <v>974</v>
      </c>
      <c r="L317" s="49" t="s">
        <v>719</v>
      </c>
      <c r="M317" s="2" t="s">
        <v>914</v>
      </c>
      <c r="N317" s="2" t="s">
        <v>766</v>
      </c>
      <c r="O317" s="2"/>
      <c r="P317" s="49"/>
    </row>
    <row r="318" spans="1:16" ht="22.5">
      <c r="A318" s="81">
        <f t="shared" si="20"/>
        <v>314</v>
      </c>
      <c r="B318" s="6" t="str">
        <f t="shared" si="19"/>
        <v>UBL000314</v>
      </c>
      <c r="C318" s="2" t="s">
        <v>764</v>
      </c>
      <c r="D318" s="36" t="str">
        <f t="shared" si="22"/>
        <v>Quantity</v>
      </c>
      <c r="E318" s="36" t="str">
        <f t="shared" si="21"/>
        <v>Split Location. Quantity</v>
      </c>
      <c r="F318" s="2" t="s">
        <v>549</v>
      </c>
      <c r="G318" s="2"/>
      <c r="H318" s="2" t="s">
        <v>700</v>
      </c>
      <c r="I318" s="2" t="s">
        <v>700</v>
      </c>
      <c r="J318" s="2" t="s">
        <v>700</v>
      </c>
      <c r="L318" s="49" t="s">
        <v>719</v>
      </c>
      <c r="M318" s="2" t="s">
        <v>914</v>
      </c>
      <c r="N318" s="2" t="s">
        <v>767</v>
      </c>
      <c r="O318" s="2"/>
      <c r="P318" s="49"/>
    </row>
    <row r="319" spans="1:16" ht="22.5">
      <c r="A319" s="81">
        <f t="shared" si="20"/>
        <v>315</v>
      </c>
      <c r="B319" s="6" t="str">
        <f t="shared" si="19"/>
        <v>UBL000315</v>
      </c>
      <c r="C319" s="2" t="s">
        <v>765</v>
      </c>
      <c r="D319" s="36" t="str">
        <f t="shared" si="22"/>
        <v>Package</v>
      </c>
      <c r="E319" s="36" t="str">
        <f t="shared" si="21"/>
        <v>Split Location. Package. Details</v>
      </c>
      <c r="F319" s="2" t="s">
        <v>549</v>
      </c>
      <c r="H319" s="2" t="s">
        <v>892</v>
      </c>
      <c r="I319" s="2" t="s">
        <v>340</v>
      </c>
      <c r="J319" s="2" t="s">
        <v>892</v>
      </c>
      <c r="L319" s="2" t="s">
        <v>721</v>
      </c>
      <c r="M319" s="2" t="s">
        <v>914</v>
      </c>
      <c r="N319" s="2"/>
      <c r="O319" s="2"/>
      <c r="P319" s="49"/>
    </row>
    <row r="320" spans="1:35" s="96" customFormat="1" ht="11.25">
      <c r="A320" s="95">
        <f t="shared" si="20"/>
        <v>316</v>
      </c>
      <c r="B320" s="95" t="str">
        <f t="shared" si="19"/>
        <v>UBL000316</v>
      </c>
      <c r="D320" s="96" t="s">
        <v>892</v>
      </c>
      <c r="E320" s="96" t="str">
        <f>CONCATENATE(F320,". ",I320)</f>
        <v>Package. Details</v>
      </c>
      <c r="F320" s="96" t="str">
        <f>D320</f>
        <v>Package</v>
      </c>
      <c r="I320" s="96" t="s">
        <v>340</v>
      </c>
      <c r="J320" s="96" t="str">
        <f>D320</f>
        <v>Package</v>
      </c>
      <c r="N320" s="96" t="s">
        <v>768</v>
      </c>
      <c r="Q320" s="97"/>
      <c r="AA320" s="70"/>
      <c r="AB320" s="70"/>
      <c r="AC320" s="70"/>
      <c r="AD320" s="70"/>
      <c r="AE320" s="70"/>
      <c r="AF320" s="70"/>
      <c r="AG320" s="70"/>
      <c r="AH320" s="70"/>
      <c r="AI320" s="70"/>
    </row>
    <row r="321" spans="1:16" ht="22.5">
      <c r="A321" s="81">
        <f t="shared" si="20"/>
        <v>317</v>
      </c>
      <c r="B321" s="6" t="str">
        <f t="shared" si="19"/>
        <v>UBL000317</v>
      </c>
      <c r="C321" s="2" t="s">
        <v>771</v>
      </c>
      <c r="D321" s="36" t="str">
        <f t="shared" si="22"/>
        <v>Identifier</v>
      </c>
      <c r="E321" s="36" t="str">
        <f t="shared" si="21"/>
        <v>Package. Identifier</v>
      </c>
      <c r="F321" s="2" t="s">
        <v>892</v>
      </c>
      <c r="G321" s="2"/>
      <c r="H321" s="6" t="s">
        <v>699</v>
      </c>
      <c r="I321" s="6" t="s">
        <v>699</v>
      </c>
      <c r="J321" s="6" t="s">
        <v>699</v>
      </c>
      <c r="K321" s="6"/>
      <c r="L321" s="48" t="s">
        <v>719</v>
      </c>
      <c r="M321" s="2" t="s">
        <v>94</v>
      </c>
      <c r="N321" s="2" t="s">
        <v>1063</v>
      </c>
      <c r="O321" s="2"/>
      <c r="P321" s="49"/>
    </row>
    <row r="322" spans="1:16" ht="67.5">
      <c r="A322" s="81">
        <f t="shared" si="20"/>
        <v>318</v>
      </c>
      <c r="B322" s="6" t="str">
        <f t="shared" si="19"/>
        <v>UBL000318</v>
      </c>
      <c r="C322" s="2" t="s">
        <v>700</v>
      </c>
      <c r="D322" s="36" t="str">
        <f t="shared" si="22"/>
        <v>Quantity</v>
      </c>
      <c r="E322" s="36" t="str">
        <f t="shared" si="21"/>
        <v>Package. Quantity</v>
      </c>
      <c r="F322" s="2" t="s">
        <v>892</v>
      </c>
      <c r="G322" s="2"/>
      <c r="H322" s="6" t="s">
        <v>700</v>
      </c>
      <c r="I322" s="6" t="s">
        <v>700</v>
      </c>
      <c r="J322" s="6" t="s">
        <v>700</v>
      </c>
      <c r="K322" s="6"/>
      <c r="L322" s="49" t="s">
        <v>721</v>
      </c>
      <c r="M322" s="6" t="s">
        <v>94</v>
      </c>
      <c r="N322" s="2" t="s">
        <v>769</v>
      </c>
      <c r="O322" s="2"/>
      <c r="P322" s="49"/>
    </row>
    <row r="323" spans="1:35" s="78" customFormat="1" ht="22.5">
      <c r="A323" s="81">
        <f t="shared" si="20"/>
        <v>319</v>
      </c>
      <c r="B323" s="6" t="str">
        <f t="shared" si="19"/>
        <v>UBL000319</v>
      </c>
      <c r="C323" s="6" t="s">
        <v>772</v>
      </c>
      <c r="D323" s="36" t="str">
        <f t="shared" si="22"/>
        <v>CompositePackage</v>
      </c>
      <c r="E323" s="36" t="str">
        <f t="shared" si="21"/>
        <v>Package. Composite Package. Details</v>
      </c>
      <c r="F323" s="6" t="s">
        <v>892</v>
      </c>
      <c r="G323" s="6" t="s">
        <v>1064</v>
      </c>
      <c r="H323" s="2" t="s">
        <v>892</v>
      </c>
      <c r="I323" s="2" t="s">
        <v>340</v>
      </c>
      <c r="J323" s="2" t="s">
        <v>892</v>
      </c>
      <c r="K323" s="2"/>
      <c r="L323" s="6" t="s">
        <v>721</v>
      </c>
      <c r="M323" s="6" t="s">
        <v>914</v>
      </c>
      <c r="N323" s="6" t="s">
        <v>1062</v>
      </c>
      <c r="O323" s="6"/>
      <c r="P323" s="48" t="s">
        <v>770</v>
      </c>
      <c r="Q323" s="100"/>
      <c r="AA323" s="2"/>
      <c r="AB323" s="2"/>
      <c r="AC323" s="2"/>
      <c r="AD323" s="2"/>
      <c r="AE323" s="2"/>
      <c r="AF323" s="2"/>
      <c r="AG323" s="2"/>
      <c r="AH323" s="2"/>
      <c r="AI323" s="2"/>
    </row>
    <row r="324" spans="1:35" s="77" customFormat="1" ht="22.5">
      <c r="A324" s="80">
        <f t="shared" si="20"/>
        <v>320</v>
      </c>
      <c r="B324" s="70" t="str">
        <f t="shared" si="19"/>
        <v>UBL000320</v>
      </c>
      <c r="C324" s="70"/>
      <c r="D324" s="70" t="s">
        <v>830</v>
      </c>
      <c r="E324" s="70" t="str">
        <f>CONCATENATE(F324,". ",I324)</f>
        <v>GoodsClassification. Details</v>
      </c>
      <c r="F324" s="70" t="str">
        <f>D324</f>
        <v>GoodsClassification</v>
      </c>
      <c r="G324" s="70"/>
      <c r="H324" s="70"/>
      <c r="I324" s="70" t="s">
        <v>340</v>
      </c>
      <c r="J324" s="70" t="str">
        <f>D324</f>
        <v>GoodsClassification</v>
      </c>
      <c r="K324" s="70"/>
      <c r="L324" s="70"/>
      <c r="M324" s="70"/>
      <c r="N324" s="70"/>
      <c r="O324" s="70"/>
      <c r="P324" s="71"/>
      <c r="Q324" s="98"/>
      <c r="AA324" s="70"/>
      <c r="AB324" s="70"/>
      <c r="AC324" s="70"/>
      <c r="AD324" s="70"/>
      <c r="AE324" s="70"/>
      <c r="AF324" s="70"/>
      <c r="AG324" s="70"/>
      <c r="AH324" s="70"/>
      <c r="AI324" s="70"/>
    </row>
    <row r="325" spans="1:16" ht="101.25">
      <c r="A325" s="81">
        <f t="shared" si="20"/>
        <v>321</v>
      </c>
      <c r="B325" s="6" t="str">
        <f aca="true" t="shared" si="23" ref="B325:B341">CONCATENATE("UBL",TEXT(A325,"000000"))</f>
        <v>UBL000321</v>
      </c>
      <c r="C325" s="2" t="s">
        <v>773</v>
      </c>
      <c r="D325" s="36" t="str">
        <f t="shared" si="22"/>
        <v>NatureCode</v>
      </c>
      <c r="E325" s="36" t="str">
        <f t="shared" si="21"/>
        <v>Goods Classification. Nature. Code</v>
      </c>
      <c r="F325" s="2" t="s">
        <v>550</v>
      </c>
      <c r="G325" s="2"/>
      <c r="H325" s="2" t="s">
        <v>778</v>
      </c>
      <c r="I325" s="2" t="s">
        <v>338</v>
      </c>
      <c r="J325" s="2" t="s">
        <v>338</v>
      </c>
      <c r="L325" s="2" t="s">
        <v>721</v>
      </c>
      <c r="M325" s="2" t="s">
        <v>94</v>
      </c>
      <c r="N325" s="2" t="s">
        <v>776</v>
      </c>
      <c r="O325" s="2"/>
      <c r="P325" s="49"/>
    </row>
    <row r="326" spans="1:16" ht="33.75">
      <c r="A326" s="81">
        <f t="shared" si="20"/>
        <v>322</v>
      </c>
      <c r="B326" s="6" t="str">
        <f t="shared" si="23"/>
        <v>UBL000322</v>
      </c>
      <c r="C326" s="2" t="s">
        <v>774</v>
      </c>
      <c r="D326" s="36" t="str">
        <f t="shared" si="22"/>
        <v>ClassificationId</v>
      </c>
      <c r="E326" s="36" t="str">
        <f t="shared" si="21"/>
        <v>Goods Classification. Classification. Identifier</v>
      </c>
      <c r="F326" s="2" t="s">
        <v>550</v>
      </c>
      <c r="G326" s="2"/>
      <c r="H326" s="2" t="s">
        <v>491</v>
      </c>
      <c r="I326" s="2" t="s">
        <v>699</v>
      </c>
      <c r="J326" s="2" t="s">
        <v>699</v>
      </c>
      <c r="L326" s="2" t="s">
        <v>721</v>
      </c>
      <c r="M326" s="2" t="s">
        <v>94</v>
      </c>
      <c r="N326" s="2" t="s">
        <v>777</v>
      </c>
      <c r="O326" s="2" t="s">
        <v>779</v>
      </c>
      <c r="P326" s="49"/>
    </row>
    <row r="327" spans="1:16" ht="56.25">
      <c r="A327" s="81">
        <f aca="true" t="shared" si="24" ref="A327:A341">A326+1</f>
        <v>323</v>
      </c>
      <c r="B327" s="6" t="str">
        <f t="shared" si="23"/>
        <v>UBL000323</v>
      </c>
      <c r="C327" s="2" t="s">
        <v>775</v>
      </c>
      <c r="D327" s="36" t="str">
        <f t="shared" si="22"/>
        <v>CommodityId</v>
      </c>
      <c r="E327" s="36" t="str">
        <f t="shared" si="21"/>
        <v>Goods Classification. Commodity. Identifier</v>
      </c>
      <c r="F327" s="2" t="s">
        <v>550</v>
      </c>
      <c r="G327" s="2"/>
      <c r="H327" s="2" t="s">
        <v>1065</v>
      </c>
      <c r="I327" s="2" t="s">
        <v>699</v>
      </c>
      <c r="J327" s="2" t="s">
        <v>699</v>
      </c>
      <c r="L327" s="49" t="s">
        <v>721</v>
      </c>
      <c r="M327" s="6" t="s">
        <v>94</v>
      </c>
      <c r="N327" s="2" t="s">
        <v>190</v>
      </c>
      <c r="O327" s="2"/>
      <c r="P327" s="49" t="s">
        <v>191</v>
      </c>
    </row>
    <row r="328" spans="1:35" s="77" customFormat="1" ht="56.25">
      <c r="A328" s="80">
        <f t="shared" si="24"/>
        <v>324</v>
      </c>
      <c r="B328" s="70" t="str">
        <f t="shared" si="23"/>
        <v>UBL000324</v>
      </c>
      <c r="C328" s="70"/>
      <c r="D328" s="70" t="s">
        <v>831</v>
      </c>
      <c r="E328" s="70" t="str">
        <f>CONCATENATE(F328,". ",I328)</f>
        <v>LineItem. Details</v>
      </c>
      <c r="F328" s="70" t="str">
        <f>D328</f>
        <v>LineItem</v>
      </c>
      <c r="G328" s="70"/>
      <c r="H328" s="70"/>
      <c r="I328" s="70" t="s">
        <v>340</v>
      </c>
      <c r="J328" s="70" t="str">
        <f>D328</f>
        <v>LineItem</v>
      </c>
      <c r="K328" s="70"/>
      <c r="L328" s="70"/>
      <c r="M328" s="70"/>
      <c r="N328" s="70" t="s">
        <v>8</v>
      </c>
      <c r="P328" s="71"/>
      <c r="Q328" s="98"/>
      <c r="AA328" s="70"/>
      <c r="AB328" s="70"/>
      <c r="AC328" s="70"/>
      <c r="AD328" s="70"/>
      <c r="AE328" s="70"/>
      <c r="AF328" s="70"/>
      <c r="AG328" s="70"/>
      <c r="AH328" s="70"/>
      <c r="AI328" s="70"/>
    </row>
    <row r="329" spans="1:17" ht="22.5">
      <c r="A329" s="81">
        <f t="shared" si="24"/>
        <v>325</v>
      </c>
      <c r="B329" s="6" t="str">
        <f t="shared" si="23"/>
        <v>UBL000325</v>
      </c>
      <c r="C329" s="2" t="s">
        <v>372</v>
      </c>
      <c r="D329" s="36" t="str">
        <f t="shared" si="22"/>
        <v>BuyerId</v>
      </c>
      <c r="E329" s="36" t="str">
        <f t="shared" si="21"/>
        <v>Line Item. Buyer. Identifier</v>
      </c>
      <c r="F329" s="6" t="s">
        <v>520</v>
      </c>
      <c r="G329" s="6"/>
      <c r="H329" s="6" t="s">
        <v>407</v>
      </c>
      <c r="I329" s="6" t="s">
        <v>699</v>
      </c>
      <c r="J329" s="6" t="s">
        <v>699</v>
      </c>
      <c r="K329" s="6"/>
      <c r="L329" s="49" t="s">
        <v>719</v>
      </c>
      <c r="M329" s="6" t="s">
        <v>94</v>
      </c>
      <c r="N329" s="2" t="s">
        <v>375</v>
      </c>
      <c r="O329" s="60"/>
      <c r="Q329" s="102"/>
    </row>
    <row r="330" spans="1:17" ht="22.5">
      <c r="A330" s="81">
        <f t="shared" si="24"/>
        <v>326</v>
      </c>
      <c r="B330" s="6" t="str">
        <f t="shared" si="23"/>
        <v>UBL000326</v>
      </c>
      <c r="C330" s="2" t="s">
        <v>373</v>
      </c>
      <c r="D330" s="36" t="str">
        <f t="shared" si="22"/>
        <v>SellerId</v>
      </c>
      <c r="E330" s="36" t="str">
        <f t="shared" si="21"/>
        <v>Line Item. Seller. Identifier</v>
      </c>
      <c r="F330" s="6" t="s">
        <v>520</v>
      </c>
      <c r="G330" s="6"/>
      <c r="H330" s="6" t="s">
        <v>409</v>
      </c>
      <c r="I330" s="6" t="s">
        <v>699</v>
      </c>
      <c r="J330" s="6" t="s">
        <v>699</v>
      </c>
      <c r="K330" s="6"/>
      <c r="L330" s="49" t="s">
        <v>721</v>
      </c>
      <c r="M330" s="6" t="s">
        <v>94</v>
      </c>
      <c r="N330" s="2" t="s">
        <v>374</v>
      </c>
      <c r="O330" s="60"/>
      <c r="Q330" s="102"/>
    </row>
    <row r="331" spans="1:17" ht="33.75">
      <c r="A331" s="81">
        <f t="shared" si="24"/>
        <v>327</v>
      </c>
      <c r="B331" s="6" t="str">
        <f t="shared" si="23"/>
        <v>UBL000327</v>
      </c>
      <c r="C331" s="2" t="s">
        <v>376</v>
      </c>
      <c r="D331" s="36" t="str">
        <f t="shared" si="22"/>
        <v>ComponentGroupId</v>
      </c>
      <c r="E331" s="36" t="str">
        <f t="shared" si="21"/>
        <v>Line Item. Component Group. Identifier</v>
      </c>
      <c r="F331" s="6" t="s">
        <v>520</v>
      </c>
      <c r="G331" s="6"/>
      <c r="H331" s="6" t="s">
        <v>7</v>
      </c>
      <c r="I331" s="6" t="s">
        <v>699</v>
      </c>
      <c r="J331" s="6" t="s">
        <v>699</v>
      </c>
      <c r="K331" s="6"/>
      <c r="L331" s="49" t="s">
        <v>721</v>
      </c>
      <c r="M331" s="2" t="s">
        <v>94</v>
      </c>
      <c r="N331" s="2" t="s">
        <v>377</v>
      </c>
      <c r="O331" s="2" t="s">
        <v>957</v>
      </c>
      <c r="Q331" s="102"/>
    </row>
    <row r="332" spans="1:17" ht="33.75">
      <c r="A332" s="81">
        <f t="shared" si="24"/>
        <v>328</v>
      </c>
      <c r="B332" s="6" t="str">
        <f t="shared" si="23"/>
        <v>UBL000328</v>
      </c>
      <c r="C332" s="2" t="s">
        <v>355</v>
      </c>
      <c r="D332" s="36" t="str">
        <f t="shared" si="22"/>
        <v>BuyerParentLine ItemId</v>
      </c>
      <c r="E332" s="36" t="str">
        <f t="shared" si="21"/>
        <v>Line Item. Buyer Parent Line Item. Identifier</v>
      </c>
      <c r="F332" s="6" t="s">
        <v>520</v>
      </c>
      <c r="G332" s="6" t="s">
        <v>407</v>
      </c>
      <c r="H332" s="6" t="s">
        <v>634</v>
      </c>
      <c r="I332" s="6" t="s">
        <v>699</v>
      </c>
      <c r="J332" s="6" t="s">
        <v>699</v>
      </c>
      <c r="K332" s="6"/>
      <c r="L332" s="49" t="s">
        <v>721</v>
      </c>
      <c r="M332" s="6" t="s">
        <v>94</v>
      </c>
      <c r="N332" s="2" t="s">
        <v>378</v>
      </c>
      <c r="O332" s="60"/>
      <c r="Q332" s="102"/>
    </row>
    <row r="333" spans="1:17" ht="33.75">
      <c r="A333" s="81">
        <f t="shared" si="24"/>
        <v>329</v>
      </c>
      <c r="B333" s="6" t="str">
        <f t="shared" si="23"/>
        <v>UBL000329</v>
      </c>
      <c r="C333" s="2" t="s">
        <v>355</v>
      </c>
      <c r="D333" s="36" t="str">
        <f t="shared" si="22"/>
        <v>SellerParentLine ItemId</v>
      </c>
      <c r="E333" s="36" t="str">
        <f t="shared" si="21"/>
        <v>Line Item. Seller Parent Line Item. Identifier</v>
      </c>
      <c r="F333" s="6" t="s">
        <v>520</v>
      </c>
      <c r="G333" s="6" t="s">
        <v>409</v>
      </c>
      <c r="H333" s="6" t="s">
        <v>634</v>
      </c>
      <c r="I333" s="6" t="s">
        <v>699</v>
      </c>
      <c r="J333" s="6" t="s">
        <v>699</v>
      </c>
      <c r="K333" s="6"/>
      <c r="L333" s="49" t="s">
        <v>721</v>
      </c>
      <c r="M333" s="6" t="s">
        <v>94</v>
      </c>
      <c r="N333" s="2" t="s">
        <v>379</v>
      </c>
      <c r="O333" s="60"/>
      <c r="Q333" s="102"/>
    </row>
    <row r="334" spans="1:62" s="53" customFormat="1" ht="67.5">
      <c r="A334" s="81">
        <f t="shared" si="24"/>
        <v>330</v>
      </c>
      <c r="B334" s="6" t="str">
        <f t="shared" si="23"/>
        <v>UBL000330</v>
      </c>
      <c r="C334" s="6" t="s">
        <v>1090</v>
      </c>
      <c r="D334" s="36" t="str">
        <f t="shared" si="22"/>
        <v>Item</v>
      </c>
      <c r="E334" s="36" t="str">
        <f t="shared" si="21"/>
        <v>Line Item. Item. Details</v>
      </c>
      <c r="F334" s="6" t="s">
        <v>520</v>
      </c>
      <c r="G334" s="49"/>
      <c r="H334" s="49" t="s">
        <v>353</v>
      </c>
      <c r="I334" s="2" t="s">
        <v>340</v>
      </c>
      <c r="J334" s="49" t="s">
        <v>353</v>
      </c>
      <c r="K334" s="49"/>
      <c r="L334" s="49" t="s">
        <v>719</v>
      </c>
      <c r="M334" s="49" t="s">
        <v>1085</v>
      </c>
      <c r="N334" s="6" t="s">
        <v>1050</v>
      </c>
      <c r="O334" s="6"/>
      <c r="P334" s="6"/>
      <c r="Q334" s="46"/>
      <c r="R334" s="6"/>
      <c r="S334" s="6"/>
      <c r="T334" s="6"/>
      <c r="U334" s="6"/>
      <c r="V334" s="6"/>
      <c r="W334" s="6"/>
      <c r="X334" s="6"/>
      <c r="Y334" s="6"/>
      <c r="Z334" s="6"/>
      <c r="AA334" s="2"/>
      <c r="AB334" s="2"/>
      <c r="AC334" s="2"/>
      <c r="AD334" s="2"/>
      <c r="AE334" s="2"/>
      <c r="AF334" s="2"/>
      <c r="AG334" s="2"/>
      <c r="AH334" s="2"/>
      <c r="AI334" s="2"/>
      <c r="AJ334" s="6"/>
      <c r="AK334" s="6"/>
      <c r="AL334" s="6"/>
      <c r="AM334" s="6"/>
      <c r="AN334" s="6"/>
      <c r="AO334" s="6"/>
      <c r="AP334" s="6"/>
      <c r="AQ334" s="6"/>
      <c r="AR334" s="6"/>
      <c r="AS334" s="6"/>
      <c r="AT334" s="6"/>
      <c r="AU334" s="6"/>
      <c r="AV334" s="6"/>
      <c r="AW334" s="6"/>
      <c r="AX334" s="6"/>
      <c r="AY334" s="6"/>
      <c r="AZ334" s="6"/>
      <c r="BA334" s="6"/>
      <c r="BB334" s="6"/>
      <c r="BC334" s="6"/>
      <c r="BD334" s="6"/>
      <c r="BE334" s="6"/>
      <c r="BF334" s="6"/>
      <c r="BG334" s="6"/>
      <c r="BH334" s="6"/>
      <c r="BI334" s="6"/>
      <c r="BJ334" s="6"/>
    </row>
    <row r="335" spans="1:62" s="53" customFormat="1" ht="22.5">
      <c r="A335" s="81">
        <f t="shared" si="24"/>
        <v>331</v>
      </c>
      <c r="B335" s="6" t="str">
        <f t="shared" si="23"/>
        <v>UBL000331</v>
      </c>
      <c r="C335" s="6" t="s">
        <v>882</v>
      </c>
      <c r="D335" s="36" t="str">
        <f t="shared" si="22"/>
        <v>Pricing</v>
      </c>
      <c r="E335" s="36" t="str">
        <f t="shared" si="21"/>
        <v>Line Item. Pricing. Details</v>
      </c>
      <c r="F335" s="6" t="s">
        <v>520</v>
      </c>
      <c r="G335" s="49"/>
      <c r="H335" s="49" t="s">
        <v>885</v>
      </c>
      <c r="I335" s="2" t="s">
        <v>340</v>
      </c>
      <c r="J335" s="49" t="s">
        <v>885</v>
      </c>
      <c r="K335" s="49"/>
      <c r="L335" s="49" t="s">
        <v>720</v>
      </c>
      <c r="M335" s="48" t="s">
        <v>1085</v>
      </c>
      <c r="N335" s="6" t="s">
        <v>731</v>
      </c>
      <c r="O335" s="6"/>
      <c r="P335" s="6"/>
      <c r="Q335" s="46"/>
      <c r="R335" s="6"/>
      <c r="S335" s="6"/>
      <c r="T335" s="6"/>
      <c r="U335" s="6"/>
      <c r="V335" s="6"/>
      <c r="W335" s="6"/>
      <c r="X335" s="6"/>
      <c r="Y335" s="6"/>
      <c r="Z335" s="6"/>
      <c r="AA335" s="2"/>
      <c r="AB335" s="2"/>
      <c r="AC335" s="2"/>
      <c r="AD335" s="2"/>
      <c r="AE335" s="2"/>
      <c r="AF335" s="2"/>
      <c r="AG335" s="2"/>
      <c r="AH335" s="2"/>
      <c r="AI335" s="2"/>
      <c r="AJ335" s="6"/>
      <c r="AK335" s="6"/>
      <c r="AL335" s="6"/>
      <c r="AM335" s="6"/>
      <c r="AN335" s="6"/>
      <c r="AO335" s="6"/>
      <c r="AP335" s="6"/>
      <c r="AQ335" s="6"/>
      <c r="AR335" s="6"/>
      <c r="AS335" s="6"/>
      <c r="AT335" s="6"/>
      <c r="AU335" s="6"/>
      <c r="AV335" s="6"/>
      <c r="AW335" s="6"/>
      <c r="AX335" s="6"/>
      <c r="AY335" s="6"/>
      <c r="AZ335" s="6"/>
      <c r="BA335" s="6"/>
      <c r="BB335" s="6"/>
      <c r="BC335" s="6"/>
      <c r="BD335" s="6"/>
      <c r="BE335" s="6"/>
      <c r="BF335" s="6"/>
      <c r="BG335" s="6"/>
      <c r="BH335" s="6"/>
      <c r="BI335" s="6"/>
      <c r="BJ335" s="6"/>
    </row>
    <row r="336" spans="1:62" s="53" customFormat="1" ht="22.5">
      <c r="A336" s="81">
        <f t="shared" si="24"/>
        <v>332</v>
      </c>
      <c r="B336" s="6" t="str">
        <f t="shared" si="23"/>
        <v>UBL000332</v>
      </c>
      <c r="C336" s="6" t="s">
        <v>881</v>
      </c>
      <c r="D336" s="36" t="str">
        <f t="shared" si="22"/>
        <v>Tax</v>
      </c>
      <c r="E336" s="36" t="str">
        <f t="shared" si="21"/>
        <v>Line Item. Tax. Details</v>
      </c>
      <c r="F336" s="6" t="s">
        <v>520</v>
      </c>
      <c r="G336" s="49"/>
      <c r="H336" s="49" t="s">
        <v>881</v>
      </c>
      <c r="I336" s="2" t="s">
        <v>340</v>
      </c>
      <c r="J336" s="49" t="s">
        <v>881</v>
      </c>
      <c r="K336" s="49"/>
      <c r="L336" s="49" t="s">
        <v>720</v>
      </c>
      <c r="M336" s="48" t="s">
        <v>1085</v>
      </c>
      <c r="N336" s="6" t="s">
        <v>736</v>
      </c>
      <c r="O336" s="6"/>
      <c r="P336" s="6"/>
      <c r="Q336" s="46"/>
      <c r="R336" s="6"/>
      <c r="S336" s="6"/>
      <c r="T336" s="6"/>
      <c r="U336" s="6"/>
      <c r="V336" s="6"/>
      <c r="W336" s="6"/>
      <c r="X336" s="6"/>
      <c r="Y336" s="6"/>
      <c r="Z336" s="6"/>
      <c r="AA336" s="2"/>
      <c r="AB336" s="2"/>
      <c r="AC336" s="2"/>
      <c r="AD336" s="2"/>
      <c r="AE336" s="2"/>
      <c r="AF336" s="2"/>
      <c r="AG336" s="2"/>
      <c r="AH336" s="2"/>
      <c r="AI336" s="2"/>
      <c r="AJ336" s="6"/>
      <c r="AK336" s="6"/>
      <c r="AL336" s="6"/>
      <c r="AM336" s="6"/>
      <c r="AN336" s="6"/>
      <c r="AO336" s="6"/>
      <c r="AP336" s="6"/>
      <c r="AQ336" s="6"/>
      <c r="AR336" s="6"/>
      <c r="AS336" s="6"/>
      <c r="AT336" s="6"/>
      <c r="AU336" s="6"/>
      <c r="AV336" s="6"/>
      <c r="AW336" s="6"/>
      <c r="AX336" s="6"/>
      <c r="AY336" s="6"/>
      <c r="AZ336" s="6"/>
      <c r="BA336" s="6"/>
      <c r="BB336" s="6"/>
      <c r="BC336" s="6"/>
      <c r="BD336" s="6"/>
      <c r="BE336" s="6"/>
      <c r="BF336" s="6"/>
      <c r="BG336" s="6"/>
      <c r="BH336" s="6"/>
      <c r="BI336" s="6"/>
      <c r="BJ336" s="6"/>
    </row>
    <row r="337" spans="1:62" s="53" customFormat="1" ht="33.75">
      <c r="A337" s="81">
        <f t="shared" si="24"/>
        <v>333</v>
      </c>
      <c r="B337" s="6" t="str">
        <f t="shared" si="23"/>
        <v>UBL000333</v>
      </c>
      <c r="C337" s="6" t="s">
        <v>735</v>
      </c>
      <c r="D337" s="36" t="str">
        <f t="shared" si="22"/>
        <v>PaymentVariation</v>
      </c>
      <c r="E337" s="36" t="str">
        <f t="shared" si="21"/>
        <v>Line Item. Payment Variation. Details</v>
      </c>
      <c r="F337" s="6" t="s">
        <v>520</v>
      </c>
      <c r="G337" s="49"/>
      <c r="H337" s="2" t="s">
        <v>537</v>
      </c>
      <c r="I337" s="2" t="s">
        <v>340</v>
      </c>
      <c r="J337" s="2" t="s">
        <v>64</v>
      </c>
      <c r="K337" s="2"/>
      <c r="L337" s="49" t="s">
        <v>720</v>
      </c>
      <c r="M337" s="48" t="s">
        <v>1085</v>
      </c>
      <c r="N337" s="6" t="s">
        <v>734</v>
      </c>
      <c r="O337" s="6"/>
      <c r="P337" s="6"/>
      <c r="Q337" s="46"/>
      <c r="R337" s="6"/>
      <c r="S337" s="6"/>
      <c r="T337" s="6"/>
      <c r="U337" s="6"/>
      <c r="V337" s="6"/>
      <c r="W337" s="6"/>
      <c r="X337" s="6"/>
      <c r="Y337" s="6"/>
      <c r="Z337" s="6"/>
      <c r="AA337" s="2"/>
      <c r="AB337" s="2"/>
      <c r="AC337" s="2"/>
      <c r="AD337" s="2"/>
      <c r="AE337" s="2"/>
      <c r="AF337" s="2"/>
      <c r="AG337" s="2"/>
      <c r="AH337" s="2"/>
      <c r="AI337" s="2"/>
      <c r="AJ337" s="6"/>
      <c r="AK337" s="6"/>
      <c r="AL337" s="6"/>
      <c r="AM337" s="6"/>
      <c r="AN337" s="6"/>
      <c r="AO337" s="6"/>
      <c r="AP337" s="6"/>
      <c r="AQ337" s="6"/>
      <c r="AR337" s="6"/>
      <c r="AS337" s="6"/>
      <c r="AT337" s="6"/>
      <c r="AU337" s="6"/>
      <c r="AV337" s="6"/>
      <c r="AW337" s="6"/>
      <c r="AX337" s="6"/>
      <c r="AY337" s="6"/>
      <c r="AZ337" s="6"/>
      <c r="BA337" s="6"/>
      <c r="BB337" s="6"/>
      <c r="BC337" s="6"/>
      <c r="BD337" s="6"/>
      <c r="BE337" s="6"/>
      <c r="BF337" s="6"/>
      <c r="BG337" s="6"/>
      <c r="BH337" s="6"/>
      <c r="BI337" s="6"/>
      <c r="BJ337" s="6"/>
    </row>
    <row r="338" spans="1:62" s="53" customFormat="1" ht="22.5">
      <c r="A338" s="81">
        <f t="shared" si="24"/>
        <v>334</v>
      </c>
      <c r="B338" s="6" t="str">
        <f t="shared" si="23"/>
        <v>UBL000334</v>
      </c>
      <c r="C338" s="6" t="s">
        <v>733</v>
      </c>
      <c r="D338" s="36" t="str">
        <f t="shared" si="22"/>
        <v>TotalAmount</v>
      </c>
      <c r="E338" s="36" t="str">
        <f t="shared" si="21"/>
        <v>Line Item. Total. Amount</v>
      </c>
      <c r="F338" s="6" t="s">
        <v>520</v>
      </c>
      <c r="G338" s="49"/>
      <c r="H338" s="49" t="s">
        <v>18</v>
      </c>
      <c r="I338" s="2" t="s">
        <v>704</v>
      </c>
      <c r="J338" s="2" t="s">
        <v>704</v>
      </c>
      <c r="K338" s="2"/>
      <c r="L338" s="48" t="s">
        <v>721</v>
      </c>
      <c r="M338" s="48" t="s">
        <v>94</v>
      </c>
      <c r="N338" s="6" t="s">
        <v>732</v>
      </c>
      <c r="O338" s="6"/>
      <c r="P338" s="6"/>
      <c r="Q338" s="46"/>
      <c r="R338" s="6"/>
      <c r="S338" s="6"/>
      <c r="T338" s="6"/>
      <c r="U338" s="6"/>
      <c r="V338" s="6"/>
      <c r="W338" s="6"/>
      <c r="X338" s="6"/>
      <c r="Y338" s="6"/>
      <c r="Z338" s="6"/>
      <c r="AA338" s="2"/>
      <c r="AB338" s="2"/>
      <c r="AC338" s="2"/>
      <c r="AD338" s="2"/>
      <c r="AE338" s="2"/>
      <c r="AF338" s="2"/>
      <c r="AG338" s="2"/>
      <c r="AH338" s="2"/>
      <c r="AI338" s="2"/>
      <c r="AJ338" s="6"/>
      <c r="AK338" s="6"/>
      <c r="AL338" s="6"/>
      <c r="AM338" s="6"/>
      <c r="AN338" s="6"/>
      <c r="AO338" s="6"/>
      <c r="AP338" s="6"/>
      <c r="AQ338" s="6"/>
      <c r="AR338" s="6"/>
      <c r="AS338" s="6"/>
      <c r="AT338" s="6"/>
      <c r="AU338" s="6"/>
      <c r="AV338" s="6"/>
      <c r="AW338" s="6"/>
      <c r="AX338" s="6"/>
      <c r="AY338" s="6"/>
      <c r="AZ338" s="6"/>
      <c r="BA338" s="6"/>
      <c r="BB338" s="6"/>
      <c r="BC338" s="6"/>
      <c r="BD338" s="6"/>
      <c r="BE338" s="6"/>
      <c r="BF338" s="6"/>
      <c r="BG338" s="6"/>
      <c r="BH338" s="6"/>
      <c r="BI338" s="6"/>
      <c r="BJ338" s="6"/>
    </row>
    <row r="339" spans="1:62" s="53" customFormat="1" ht="45">
      <c r="A339" s="81">
        <f t="shared" si="24"/>
        <v>335</v>
      </c>
      <c r="B339" s="6" t="str">
        <f t="shared" si="23"/>
        <v>UBL000335</v>
      </c>
      <c r="C339" s="6" t="s">
        <v>886</v>
      </c>
      <c r="D339" s="36" t="str">
        <f t="shared" si="22"/>
        <v>ExchangeRate</v>
      </c>
      <c r="E339" s="36" t="str">
        <f t="shared" si="21"/>
        <v>Line Item. Exchange Rate. Details</v>
      </c>
      <c r="F339" s="6" t="s">
        <v>520</v>
      </c>
      <c r="G339" s="49"/>
      <c r="H339" s="49" t="s">
        <v>536</v>
      </c>
      <c r="I339" s="2" t="s">
        <v>340</v>
      </c>
      <c r="J339" s="49" t="s">
        <v>63</v>
      </c>
      <c r="K339" s="49"/>
      <c r="L339" s="48" t="s">
        <v>721</v>
      </c>
      <c r="M339" s="48" t="s">
        <v>1085</v>
      </c>
      <c r="N339" s="6" t="s">
        <v>21</v>
      </c>
      <c r="O339" s="6"/>
      <c r="P339" s="6"/>
      <c r="Q339" s="46"/>
      <c r="R339" s="6"/>
      <c r="S339" s="6"/>
      <c r="T339" s="6"/>
      <c r="U339" s="6"/>
      <c r="V339" s="6"/>
      <c r="W339" s="6"/>
      <c r="X339" s="6"/>
      <c r="Y339" s="6"/>
      <c r="Z339" s="6"/>
      <c r="AA339" s="2"/>
      <c r="AB339" s="2"/>
      <c r="AC339" s="2"/>
      <c r="AD339" s="2"/>
      <c r="AE339" s="2"/>
      <c r="AF339" s="2"/>
      <c r="AG339" s="2"/>
      <c r="AH339" s="2"/>
      <c r="AI339" s="2"/>
      <c r="AJ339" s="6"/>
      <c r="AK339" s="6"/>
      <c r="AL339" s="6"/>
      <c r="AM339" s="6"/>
      <c r="AN339" s="6"/>
      <c r="AO339" s="6"/>
      <c r="AP339" s="6"/>
      <c r="AQ339" s="6"/>
      <c r="AR339" s="6"/>
      <c r="AS339" s="6"/>
      <c r="AT339" s="6"/>
      <c r="AU339" s="6"/>
      <c r="AV339" s="6"/>
      <c r="AW339" s="6"/>
      <c r="AX339" s="6"/>
      <c r="AY339" s="6"/>
      <c r="AZ339" s="6"/>
      <c r="BA339" s="6"/>
      <c r="BB339" s="6"/>
      <c r="BC339" s="6"/>
      <c r="BD339" s="6"/>
      <c r="BE339" s="6"/>
      <c r="BF339" s="6"/>
      <c r="BG339" s="6"/>
      <c r="BH339" s="6"/>
      <c r="BI339" s="6"/>
      <c r="BJ339" s="6"/>
    </row>
    <row r="340" spans="1:62" s="53" customFormat="1" ht="56.25">
      <c r="A340" s="81">
        <f t="shared" si="24"/>
        <v>336</v>
      </c>
      <c r="B340" s="6" t="str">
        <f t="shared" si="23"/>
        <v>UBL000336</v>
      </c>
      <c r="C340" s="6" t="s">
        <v>647</v>
      </c>
      <c r="D340" s="36" t="str">
        <f t="shared" si="22"/>
        <v>Delivery</v>
      </c>
      <c r="E340" s="36" t="str">
        <f t="shared" si="21"/>
        <v>Line Item. Delivery. Details</v>
      </c>
      <c r="F340" s="6" t="s">
        <v>520</v>
      </c>
      <c r="G340" s="49"/>
      <c r="H340" s="49" t="s">
        <v>349</v>
      </c>
      <c r="I340" s="2" t="s">
        <v>340</v>
      </c>
      <c r="J340" s="49" t="s">
        <v>349</v>
      </c>
      <c r="K340" s="49"/>
      <c r="L340" s="48" t="s">
        <v>721</v>
      </c>
      <c r="M340" s="48" t="s">
        <v>1085</v>
      </c>
      <c r="N340" s="6" t="s">
        <v>887</v>
      </c>
      <c r="O340" s="6"/>
      <c r="P340" s="6"/>
      <c r="Q340" s="46"/>
      <c r="R340" s="6"/>
      <c r="S340" s="6"/>
      <c r="T340" s="6"/>
      <c r="U340" s="6"/>
      <c r="V340" s="6"/>
      <c r="W340" s="6"/>
      <c r="X340" s="6"/>
      <c r="Y340" s="6"/>
      <c r="Z340" s="6"/>
      <c r="AA340" s="2"/>
      <c r="AB340" s="2"/>
      <c r="AC340" s="2"/>
      <c r="AD340" s="2"/>
      <c r="AE340" s="2"/>
      <c r="AF340" s="2"/>
      <c r="AG340" s="2"/>
      <c r="AH340" s="2"/>
      <c r="AI340" s="2"/>
      <c r="AJ340" s="6"/>
      <c r="AK340" s="6"/>
      <c r="AL340" s="6"/>
      <c r="AM340" s="6"/>
      <c r="AN340" s="6"/>
      <c r="AO340" s="6"/>
      <c r="AP340" s="6"/>
      <c r="AQ340" s="6"/>
      <c r="AR340" s="6"/>
      <c r="AS340" s="6"/>
      <c r="AT340" s="6"/>
      <c r="AU340" s="6"/>
      <c r="AV340" s="6"/>
      <c r="AW340" s="6"/>
      <c r="AX340" s="6"/>
      <c r="AY340" s="6"/>
      <c r="AZ340" s="6"/>
      <c r="BA340" s="6"/>
      <c r="BB340" s="6"/>
      <c r="BC340" s="6"/>
      <c r="BD340" s="6"/>
      <c r="BE340" s="6"/>
      <c r="BF340" s="6"/>
      <c r="BG340" s="6"/>
      <c r="BH340" s="6"/>
      <c r="BI340" s="6"/>
      <c r="BJ340" s="6"/>
    </row>
    <row r="341" spans="1:62" s="53" customFormat="1" ht="45">
      <c r="A341" s="81">
        <f t="shared" si="24"/>
        <v>337</v>
      </c>
      <c r="B341" s="6" t="str">
        <f t="shared" si="23"/>
        <v>UBL000337</v>
      </c>
      <c r="C341" s="6" t="s">
        <v>264</v>
      </c>
      <c r="D341" s="36" t="str">
        <f t="shared" si="22"/>
        <v>Note</v>
      </c>
      <c r="E341" s="36" t="str">
        <f t="shared" si="21"/>
        <v>Line Item. Note. Details</v>
      </c>
      <c r="F341" s="6" t="s">
        <v>520</v>
      </c>
      <c r="G341" s="2"/>
      <c r="H341" s="2" t="s">
        <v>19</v>
      </c>
      <c r="I341" s="2" t="s">
        <v>340</v>
      </c>
      <c r="J341" s="2" t="s">
        <v>19</v>
      </c>
      <c r="K341" s="2"/>
      <c r="L341" s="36" t="str">
        <f>CONCATENATE(J62,". Type")</f>
        <v>Identifier. Type</v>
      </c>
      <c r="M341" s="49" t="s">
        <v>720</v>
      </c>
      <c r="N341" s="49" t="s">
        <v>1085</v>
      </c>
      <c r="O341" s="2" t="s">
        <v>1049</v>
      </c>
      <c r="P341" s="6"/>
      <c r="Q341" s="46"/>
      <c r="R341" s="6"/>
      <c r="S341" s="6"/>
      <c r="T341" s="6"/>
      <c r="U341" s="6"/>
      <c r="V341" s="6"/>
      <c r="W341" s="6"/>
      <c r="X341" s="6"/>
      <c r="Y341" s="6"/>
      <c r="Z341" s="6"/>
      <c r="AA341" s="2"/>
      <c r="AB341" s="2"/>
      <c r="AC341" s="2"/>
      <c r="AD341" s="2"/>
      <c r="AE341" s="2"/>
      <c r="AF341" s="2"/>
      <c r="AG341" s="2"/>
      <c r="AH341" s="2"/>
      <c r="AI341" s="2"/>
      <c r="AJ341" s="6"/>
      <c r="AK341" s="6"/>
      <c r="AL341" s="6"/>
      <c r="AM341" s="6"/>
      <c r="AN341" s="6"/>
      <c r="AO341" s="6"/>
      <c r="AP341" s="6"/>
      <c r="AQ341" s="6"/>
      <c r="AR341" s="6"/>
      <c r="AS341" s="6"/>
      <c r="AT341" s="6"/>
      <c r="AU341" s="6"/>
      <c r="AV341" s="6"/>
      <c r="AW341" s="6"/>
      <c r="AX341" s="6"/>
      <c r="AY341" s="6"/>
      <c r="AZ341" s="6"/>
      <c r="BA341" s="6"/>
      <c r="BB341" s="6"/>
      <c r="BC341" s="6"/>
      <c r="BD341" s="6"/>
      <c r="BE341" s="6"/>
      <c r="BF341" s="6"/>
      <c r="BG341" s="6"/>
      <c r="BH341" s="6"/>
      <c r="BI341" s="6"/>
      <c r="BJ341" s="6"/>
    </row>
    <row r="342" spans="3:16" ht="12.75">
      <c r="C342" s="2"/>
      <c r="D342" s="2"/>
      <c r="E342" s="2"/>
      <c r="F342" s="2"/>
      <c r="G342" s="2"/>
      <c r="H342" s="2"/>
      <c r="L342" s="2"/>
      <c r="M342" s="2"/>
      <c r="N342" s="2"/>
      <c r="O342" s="2"/>
      <c r="P342" s="49"/>
    </row>
    <row r="343" spans="3:16" ht="12.75">
      <c r="C343" s="2"/>
      <c r="D343" s="2"/>
      <c r="E343" s="2"/>
      <c r="F343" s="2"/>
      <c r="G343" s="2"/>
      <c r="H343" s="2"/>
      <c r="L343" s="2"/>
      <c r="M343" s="2"/>
      <c r="N343" s="2"/>
      <c r="O343" s="2"/>
      <c r="P343" s="49"/>
    </row>
    <row r="344" spans="3:16" ht="12.75">
      <c r="C344" s="2"/>
      <c r="D344" s="2"/>
      <c r="E344" s="2"/>
      <c r="F344" s="2"/>
      <c r="G344" s="2"/>
      <c r="H344" s="2"/>
      <c r="L344" s="2"/>
      <c r="M344" s="2"/>
      <c r="N344" s="2"/>
      <c r="O344" s="2"/>
      <c r="P344" s="49"/>
    </row>
    <row r="345" spans="3:16" ht="12.75">
      <c r="C345" s="2"/>
      <c r="D345" s="2"/>
      <c r="E345" s="2"/>
      <c r="F345" s="2"/>
      <c r="G345" s="2"/>
      <c r="H345" s="2"/>
      <c r="L345" s="2"/>
      <c r="M345" s="2"/>
      <c r="N345" s="2"/>
      <c r="O345" s="2"/>
      <c r="P345" s="49"/>
    </row>
    <row r="346" spans="3:16" ht="12.75">
      <c r="C346" s="2"/>
      <c r="D346" s="2"/>
      <c r="E346" s="2"/>
      <c r="F346" s="2"/>
      <c r="G346" s="2"/>
      <c r="H346" s="2"/>
      <c r="L346" s="2"/>
      <c r="M346" s="2"/>
      <c r="N346" s="2"/>
      <c r="O346" s="2"/>
      <c r="P346" s="49"/>
    </row>
    <row r="347" spans="3:16" ht="12.75">
      <c r="C347" s="2"/>
      <c r="D347" s="2"/>
      <c r="E347" s="2"/>
      <c r="F347" s="2"/>
      <c r="G347" s="2"/>
      <c r="H347" s="2"/>
      <c r="L347" s="2"/>
      <c r="M347" s="2"/>
      <c r="N347" s="2"/>
      <c r="O347" s="2"/>
      <c r="P347" s="49"/>
    </row>
    <row r="348" spans="3:16" ht="12.75">
      <c r="C348" s="2"/>
      <c r="D348" s="2"/>
      <c r="E348" s="2"/>
      <c r="F348" s="2"/>
      <c r="G348" s="2"/>
      <c r="H348" s="2"/>
      <c r="L348" s="2"/>
      <c r="M348" s="2"/>
      <c r="N348" s="2"/>
      <c r="O348" s="2"/>
      <c r="P348" s="49"/>
    </row>
    <row r="349" spans="3:16" ht="12.75">
      <c r="C349" s="2"/>
      <c r="D349" s="2"/>
      <c r="E349" s="2"/>
      <c r="F349" s="2"/>
      <c r="G349" s="2"/>
      <c r="H349" s="2"/>
      <c r="L349" s="2"/>
      <c r="M349" s="2"/>
      <c r="N349" s="2"/>
      <c r="O349" s="2"/>
      <c r="P349" s="49"/>
    </row>
    <row r="350" spans="3:16" ht="12.75">
      <c r="C350" s="2"/>
      <c r="D350" s="2"/>
      <c r="E350" s="2"/>
      <c r="F350" s="2"/>
      <c r="G350" s="2"/>
      <c r="H350" s="2"/>
      <c r="L350" s="2"/>
      <c r="M350" s="2"/>
      <c r="N350" s="2"/>
      <c r="O350" s="2"/>
      <c r="P350" s="49"/>
    </row>
    <row r="351" spans="3:16" ht="12.75">
      <c r="C351" s="2"/>
      <c r="D351" s="2"/>
      <c r="E351" s="2"/>
      <c r="F351" s="2"/>
      <c r="G351" s="2"/>
      <c r="H351" s="2"/>
      <c r="L351" s="2"/>
      <c r="M351" s="2"/>
      <c r="N351" s="2"/>
      <c r="O351" s="2"/>
      <c r="P351" s="49"/>
    </row>
    <row r="352" spans="3:16" ht="12.75">
      <c r="C352" s="2"/>
      <c r="D352" s="2"/>
      <c r="E352" s="2"/>
      <c r="F352" s="2"/>
      <c r="G352" s="2"/>
      <c r="H352" s="2"/>
      <c r="L352" s="2"/>
      <c r="M352" s="2"/>
      <c r="N352" s="2"/>
      <c r="O352" s="2"/>
      <c r="P352" s="49"/>
    </row>
    <row r="353" spans="3:16" ht="12.75">
      <c r="C353" s="2"/>
      <c r="D353" s="2"/>
      <c r="E353" s="2"/>
      <c r="F353" s="2"/>
      <c r="G353" s="2"/>
      <c r="H353" s="2"/>
      <c r="L353" s="2"/>
      <c r="M353" s="2"/>
      <c r="N353" s="2"/>
      <c r="O353" s="2"/>
      <c r="P353" s="49"/>
    </row>
    <row r="354" spans="3:16" ht="12.75">
      <c r="C354" s="2"/>
      <c r="D354" s="2"/>
      <c r="E354" s="2"/>
      <c r="F354" s="2"/>
      <c r="G354" s="2"/>
      <c r="H354" s="2"/>
      <c r="L354" s="2"/>
      <c r="M354" s="2"/>
      <c r="N354" s="2"/>
      <c r="O354" s="2"/>
      <c r="P354" s="49"/>
    </row>
    <row r="355" spans="3:16" ht="12.75">
      <c r="C355" s="2"/>
      <c r="D355" s="2"/>
      <c r="E355" s="2"/>
      <c r="F355" s="2"/>
      <c r="G355" s="2"/>
      <c r="H355" s="2"/>
      <c r="L355" s="2"/>
      <c r="M355" s="2"/>
      <c r="N355" s="2"/>
      <c r="O355" s="2"/>
      <c r="P355" s="49"/>
    </row>
    <row r="356" spans="3:16" ht="12.75">
      <c r="C356" s="2"/>
      <c r="D356" s="2"/>
      <c r="E356" s="2"/>
      <c r="F356" s="2"/>
      <c r="G356" s="2"/>
      <c r="H356" s="2"/>
      <c r="L356" s="2"/>
      <c r="M356" s="2"/>
      <c r="N356" s="2"/>
      <c r="O356" s="2"/>
      <c r="P356" s="49"/>
    </row>
    <row r="357" spans="3:16" ht="12.75">
      <c r="C357" s="2"/>
      <c r="D357" s="2"/>
      <c r="E357" s="2"/>
      <c r="F357" s="2"/>
      <c r="G357" s="2"/>
      <c r="H357" s="2"/>
      <c r="L357" s="2"/>
      <c r="M357" s="2"/>
      <c r="N357" s="2"/>
      <c r="O357" s="2"/>
      <c r="P357" s="49"/>
    </row>
    <row r="358" spans="3:16" ht="12.75">
      <c r="C358" s="2"/>
      <c r="D358" s="2"/>
      <c r="E358" s="2"/>
      <c r="F358" s="2"/>
      <c r="G358" s="2"/>
      <c r="H358" s="2"/>
      <c r="L358" s="2"/>
      <c r="M358" s="2"/>
      <c r="N358" s="2"/>
      <c r="O358" s="2"/>
      <c r="P358" s="49"/>
    </row>
    <row r="359" spans="3:16" ht="12.75">
      <c r="C359" s="2"/>
      <c r="D359" s="2"/>
      <c r="E359" s="2"/>
      <c r="F359" s="2"/>
      <c r="G359" s="2"/>
      <c r="H359" s="2"/>
      <c r="L359" s="2"/>
      <c r="M359" s="2"/>
      <c r="N359" s="2"/>
      <c r="O359" s="2"/>
      <c r="P359" s="49"/>
    </row>
    <row r="360" spans="3:16" ht="12.75">
      <c r="C360" s="2"/>
      <c r="D360" s="2"/>
      <c r="E360" s="2"/>
      <c r="F360" s="2"/>
      <c r="G360" s="2"/>
      <c r="H360" s="2"/>
      <c r="L360" s="2"/>
      <c r="M360" s="2"/>
      <c r="N360" s="2"/>
      <c r="O360" s="2"/>
      <c r="P360" s="49"/>
    </row>
    <row r="361" spans="3:16" ht="12.75">
      <c r="C361" s="2"/>
      <c r="D361" s="2"/>
      <c r="E361" s="2"/>
      <c r="F361" s="2"/>
      <c r="G361" s="2"/>
      <c r="H361" s="2"/>
      <c r="L361" s="2"/>
      <c r="M361" s="2"/>
      <c r="N361" s="2"/>
      <c r="O361" s="2"/>
      <c r="P361" s="49"/>
    </row>
    <row r="362" spans="3:16" ht="12.75">
      <c r="C362" s="2"/>
      <c r="D362" s="2"/>
      <c r="E362" s="2"/>
      <c r="F362" s="2"/>
      <c r="G362" s="2"/>
      <c r="H362" s="2"/>
      <c r="L362" s="2"/>
      <c r="M362" s="2"/>
      <c r="N362" s="2"/>
      <c r="O362" s="2"/>
      <c r="P362" s="49"/>
    </row>
  </sheetData>
  <printOptions/>
  <pageMargins left="0.19" right="0.24" top="0.35" bottom="0.5" header="0.26" footer="0.46"/>
  <pageSetup fitToHeight="0" fitToWidth="1"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GC265"/>
  <sheetViews>
    <sheetView workbookViewId="0" topLeftCell="B11">
      <selection activeCell="D17" sqref="D17"/>
    </sheetView>
  </sheetViews>
  <sheetFormatPr defaultColWidth="9.140625" defaultRowHeight="12.75"/>
  <cols>
    <col min="1" max="1" width="0" style="2" hidden="1" customWidth="1"/>
    <col min="2" max="2" width="10.57421875" style="2" customWidth="1"/>
    <col min="3" max="3" width="11.140625" style="2" customWidth="1"/>
    <col min="4" max="4" width="12.140625" style="49" customWidth="1"/>
    <col min="5" max="5" width="19.57421875" style="49" customWidth="1"/>
    <col min="6" max="6" width="11.00390625" style="2" customWidth="1"/>
    <col min="7" max="7" width="12.421875" style="2" customWidth="1"/>
    <col min="8" max="8" width="7.8515625" style="2" customWidth="1"/>
    <col min="9" max="9" width="15.57421875" style="2" customWidth="1"/>
    <col min="10" max="10" width="15.28125" style="2" customWidth="1"/>
    <col min="11" max="11" width="13.57421875" style="2" customWidth="1"/>
    <col min="12" max="12" width="4.421875" style="49" customWidth="1"/>
    <col min="13" max="13" width="8.140625" style="49" customWidth="1"/>
    <col min="14" max="14" width="46.00390625" style="2" customWidth="1"/>
    <col min="15" max="15" width="13.57421875" style="2" customWidth="1"/>
    <col min="16" max="16" width="11.8515625" style="5" customWidth="1"/>
    <col min="17" max="17" width="10.28125" style="31" customWidth="1"/>
    <col min="18" max="25" width="11.140625" style="2" customWidth="1"/>
    <col min="26" max="26" width="12.00390625" style="2" customWidth="1"/>
    <col min="27" max="35" width="5.57421875" style="2" customWidth="1"/>
    <col min="36" max="16384" width="9.140625" style="2" customWidth="1"/>
  </cols>
  <sheetData>
    <row r="1" spans="2:35" s="83" customFormat="1" ht="77.25" customHeight="1">
      <c r="B1" s="4" t="s">
        <v>307</v>
      </c>
      <c r="C1" s="4" t="s">
        <v>318</v>
      </c>
      <c r="D1" s="4" t="s">
        <v>688</v>
      </c>
      <c r="E1" s="4" t="s">
        <v>66</v>
      </c>
      <c r="F1" s="1" t="s">
        <v>290</v>
      </c>
      <c r="G1" s="1" t="s">
        <v>59</v>
      </c>
      <c r="H1" s="4" t="s">
        <v>308</v>
      </c>
      <c r="I1" s="4" t="s">
        <v>309</v>
      </c>
      <c r="J1" s="4" t="s">
        <v>410</v>
      </c>
      <c r="K1" s="4" t="s">
        <v>416</v>
      </c>
      <c r="L1" s="4" t="s">
        <v>65</v>
      </c>
      <c r="M1" s="4" t="s">
        <v>95</v>
      </c>
      <c r="N1" s="1" t="s">
        <v>655</v>
      </c>
      <c r="O1" s="1" t="s">
        <v>345</v>
      </c>
      <c r="P1" s="1" t="s">
        <v>403</v>
      </c>
      <c r="Q1" s="4" t="s">
        <v>425</v>
      </c>
      <c r="R1" s="4" t="s">
        <v>417</v>
      </c>
      <c r="S1" s="4" t="s">
        <v>418</v>
      </c>
      <c r="T1" s="4" t="s">
        <v>419</v>
      </c>
      <c r="U1" s="4" t="s">
        <v>420</v>
      </c>
      <c r="V1" s="4" t="s">
        <v>421</v>
      </c>
      <c r="W1" s="4" t="s">
        <v>422</v>
      </c>
      <c r="X1" s="4" t="s">
        <v>423</v>
      </c>
      <c r="Y1" s="4" t="s">
        <v>424</v>
      </c>
      <c r="Z1" s="4" t="s">
        <v>689</v>
      </c>
      <c r="AA1" s="94" t="s">
        <v>426</v>
      </c>
      <c r="AB1" s="94" t="s">
        <v>427</v>
      </c>
      <c r="AC1" s="94" t="s">
        <v>428</v>
      </c>
      <c r="AD1" s="94" t="s">
        <v>429</v>
      </c>
      <c r="AE1" s="94" t="s">
        <v>430</v>
      </c>
      <c r="AF1" s="94" t="s">
        <v>431</v>
      </c>
      <c r="AG1" s="94" t="s">
        <v>432</v>
      </c>
      <c r="AH1" s="94" t="s">
        <v>433</v>
      </c>
      <c r="AI1" s="94" t="s">
        <v>434</v>
      </c>
    </row>
    <row r="2" spans="1:15" s="77" customFormat="1" ht="101.25">
      <c r="A2" s="80">
        <f>'Re-used Types'!A341+1</f>
        <v>338</v>
      </c>
      <c r="B2" s="70" t="str">
        <f aca="true" t="shared" si="0" ref="B2:B33">CONCATENATE("UBL",TEXT(A2,"000000"))</f>
        <v>UBL000338</v>
      </c>
      <c r="C2" s="70"/>
      <c r="D2" s="70" t="s">
        <v>342</v>
      </c>
      <c r="E2" s="70" t="str">
        <f>CONCATENATE(F2,". ",I2)</f>
        <v>Order. Details</v>
      </c>
      <c r="F2" s="70" t="str">
        <f>D2</f>
        <v>Order</v>
      </c>
      <c r="G2" s="70"/>
      <c r="H2" s="70"/>
      <c r="I2" s="70" t="s">
        <v>340</v>
      </c>
      <c r="J2" s="70" t="str">
        <f>D2</f>
        <v>Order</v>
      </c>
      <c r="K2" s="70"/>
      <c r="L2" s="70"/>
      <c r="M2" s="70"/>
      <c r="N2" s="70" t="s">
        <v>239</v>
      </c>
      <c r="O2" s="71"/>
    </row>
    <row r="3" spans="1:61" s="53" customFormat="1" ht="22.5">
      <c r="A3" s="81">
        <f aca="true" t="shared" si="1" ref="A3:A48">A2+1</f>
        <v>339</v>
      </c>
      <c r="B3" s="6" t="str">
        <f t="shared" si="0"/>
        <v>UBL000339</v>
      </c>
      <c r="C3" s="2" t="s">
        <v>240</v>
      </c>
      <c r="D3" s="36" t="str">
        <f>IF(OR(H3=I3,AND(H3="Identification",I3="Identifier")),IF(OR(I3="Text",I3="Details"),CONCATENATE(G3,SUBSTITUTE(H3," ","",1)),CONCATENATE(G3,SUBSTITUTE(I3," ","",1))),IF(OR(I3="Text",I3="Details"),CONCATENATE(G3,SUBSTITUTE(H3," ","",1)),CONCATENATE(G3,SUBSTITUTE(H3," ","",1),IF(AND(I3="Identifier",H3&lt;&gt;" "),"Id",SUBSTITUTE(I3," ","",1)))))</f>
        <v>Header</v>
      </c>
      <c r="E3" s="36" t="str">
        <f>IF(OR(H3=I3),IF(G3="",CONCATENATE(F3,". ",H3),CONCATENATE(F3,". ",G3,". ",H3)),IF(G3="",CONCATENATE(F3,". ",H3,". ",I3),CONCATENATE(F3,". ",G3," ",H3,". ",I3)))</f>
        <v>Order. Header. Details</v>
      </c>
      <c r="F3" s="2" t="s">
        <v>342</v>
      </c>
      <c r="G3" s="2"/>
      <c r="H3" s="2" t="s">
        <v>624</v>
      </c>
      <c r="I3" s="2" t="s">
        <v>340</v>
      </c>
      <c r="J3" s="2" t="s">
        <v>240</v>
      </c>
      <c r="K3" s="2"/>
      <c r="L3" s="49" t="s">
        <v>719</v>
      </c>
      <c r="M3" s="49" t="s">
        <v>914</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s="53" customFormat="1" ht="22.5">
      <c r="A4" s="81">
        <f t="shared" si="1"/>
        <v>340</v>
      </c>
      <c r="B4" s="6" t="str">
        <f t="shared" si="0"/>
        <v>UBL000340</v>
      </c>
      <c r="C4" s="2" t="s">
        <v>241</v>
      </c>
      <c r="D4" s="36" t="str">
        <f>IF(OR(H4=I4,AND(H4="Identification",I4="Identifier")),IF(OR(I4="Text",I4="Details"),CONCATENATE(G4,SUBSTITUTE(H4," ","",1)),CONCATENATE(G4,SUBSTITUTE(I4," ","",1))),IF(OR(I4="Text",I4="Details"),CONCATENATE(G4,SUBSTITUTE(H4," ","",1)),CONCATENATE(G4,SUBSTITUTE(H4," ","",1),IF(AND(I4="Identifier",H4&lt;&gt;" "),"Id",SUBSTITUTE(I4," ","",1)))))</f>
        <v>LineItem</v>
      </c>
      <c r="E4" s="36" t="str">
        <f>IF(OR(H4=I4),IF(G4="",CONCATENATE(F4,". ",H4),CONCATENATE(F4,". ",G4,". ",H4)),IF(G4="",CONCATENATE(F4,". ",H4,". ",I4),CONCATENATE(F4,". ",G4," ",H4,". ",I4)))</f>
        <v>Order. Line Item. Details</v>
      </c>
      <c r="F4" s="2" t="s">
        <v>342</v>
      </c>
      <c r="G4" s="2"/>
      <c r="H4" s="2" t="s">
        <v>520</v>
      </c>
      <c r="I4" s="2" t="s">
        <v>340</v>
      </c>
      <c r="J4" s="2" t="s">
        <v>831</v>
      </c>
      <c r="K4" s="2"/>
      <c r="L4" s="49" t="s">
        <v>720</v>
      </c>
      <c r="M4" s="49" t="s">
        <v>914</v>
      </c>
      <c r="N4" s="2" t="s">
        <v>16</v>
      </c>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s="53" customFormat="1" ht="22.5">
      <c r="A5" s="81">
        <f t="shared" si="1"/>
        <v>341</v>
      </c>
      <c r="B5" s="6" t="str">
        <f t="shared" si="0"/>
        <v>UBL000341</v>
      </c>
      <c r="C5" s="2" t="s">
        <v>242</v>
      </c>
      <c r="D5" s="36" t="str">
        <f>IF(OR(H5=I5,AND(H5="Identification",I5="Identifier")),IF(OR(I5="Text",I5="Details"),CONCATENATE(G5,SUBSTITUTE(H5," ","",1)),CONCATENATE(G5,SUBSTITUTE(I5," ","",1))),IF(OR(I5="Text",I5="Details"),CONCATENATE(G5,SUBSTITUTE(H5," ","",1)),CONCATENATE(G5,SUBSTITUTE(H5," ","",1),IF(AND(I5="Identifier",H5&lt;&gt;" "),"Id",SUBSTITUTE(I5," ","",1)))))</f>
        <v>Summary</v>
      </c>
      <c r="E5" s="36" t="str">
        <f>IF(OR(H5=I5),IF(G5="",CONCATENATE(F5,". ",H5),CONCATENATE(F5,". ",G5,". ",H5)),IF(G5="",CONCATENATE(F5,". ",H5,". ",I5),CONCATENATE(F5,". ",G5," ",H5,". ",I5)))</f>
        <v>Order. Summary. Details</v>
      </c>
      <c r="F5" s="2" t="s">
        <v>342</v>
      </c>
      <c r="G5" s="2"/>
      <c r="H5" s="2" t="s">
        <v>625</v>
      </c>
      <c r="I5" s="2" t="s">
        <v>340</v>
      </c>
      <c r="J5" s="2" t="s">
        <v>242</v>
      </c>
      <c r="K5" s="2"/>
      <c r="L5" s="49" t="s">
        <v>721</v>
      </c>
      <c r="M5" s="49" t="s">
        <v>914</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18" s="77" customFormat="1" ht="22.5">
      <c r="A6" s="80">
        <f t="shared" si="1"/>
        <v>342</v>
      </c>
      <c r="B6" s="70" t="str">
        <f t="shared" si="0"/>
        <v>UBL000342</v>
      </c>
      <c r="C6" s="70"/>
      <c r="D6" s="70" t="s">
        <v>240</v>
      </c>
      <c r="E6" s="70" t="str">
        <f>CONCATENATE(F6,". ",I6)</f>
        <v>OrderHeader. Details</v>
      </c>
      <c r="F6" s="70" t="str">
        <f>D6</f>
        <v>OrderHeader</v>
      </c>
      <c r="G6" s="70"/>
      <c r="H6" s="70"/>
      <c r="I6" s="70" t="s">
        <v>340</v>
      </c>
      <c r="J6" s="70" t="str">
        <f>D6</f>
        <v>OrderHeader</v>
      </c>
      <c r="K6" s="70"/>
      <c r="L6" s="70"/>
      <c r="M6" s="70"/>
      <c r="N6" s="70" t="s">
        <v>723</v>
      </c>
      <c r="O6" s="71"/>
      <c r="R6" s="77" t="s">
        <v>323</v>
      </c>
    </row>
    <row r="7" spans="1:18" ht="56.25">
      <c r="A7" s="81">
        <f t="shared" si="1"/>
        <v>343</v>
      </c>
      <c r="B7" s="6" t="str">
        <f t="shared" si="0"/>
        <v>UBL000343</v>
      </c>
      <c r="C7" s="2" t="s">
        <v>312</v>
      </c>
      <c r="D7" s="36" t="str">
        <f aca="true" t="shared" si="2" ref="D7:D48">IF(OR(H7=I7,AND(H7="Identification",I7="Identifier")),IF(OR(I7="Text",I7="Details"),CONCATENATE(G7,SUBSTITUTE(H7," ","",1)),CONCATENATE(G7,SUBSTITUTE(I7," ","",1))),IF(OR(I7="Text",I7="Details"),CONCATENATE(G7,SUBSTITUTE(H7," ","",1)),CONCATENATE(G7,SUBSTITUTE(H7," ","",1),IF(AND(I7="Identifier",H7&lt;&gt;" "),"Id",SUBSTITUTE(I7," ","",1)))))</f>
        <v>IssueDateTime</v>
      </c>
      <c r="E7" s="36" t="str">
        <f aca="true" t="shared" si="3" ref="E7:E27">IF(OR(H7=I7),IF(G7="",CONCATENATE(F7,". ",H7),CONCATENATE(F7,". ",G7,". ",H7)),IF(G7="",CONCATENATE(F7,". ",H7,". ",I7),CONCATENATE(F7,". ",G7," ",H7,". ",I7)))</f>
        <v>Order. Issue. Date Time</v>
      </c>
      <c r="F7" s="2" t="s">
        <v>342</v>
      </c>
      <c r="H7" s="2" t="s">
        <v>408</v>
      </c>
      <c r="I7" s="2" t="s">
        <v>300</v>
      </c>
      <c r="J7" s="2" t="s">
        <v>832</v>
      </c>
      <c r="L7" s="49" t="s">
        <v>719</v>
      </c>
      <c r="M7" s="49" t="s">
        <v>94</v>
      </c>
      <c r="N7" s="2" t="s">
        <v>324</v>
      </c>
      <c r="P7" s="5" t="s">
        <v>325</v>
      </c>
      <c r="R7" s="2" t="s">
        <v>323</v>
      </c>
    </row>
    <row r="8" spans="1:26" ht="45">
      <c r="A8" s="81">
        <f t="shared" si="1"/>
        <v>344</v>
      </c>
      <c r="B8" s="6" t="str">
        <f t="shared" si="0"/>
        <v>UBL000344</v>
      </c>
      <c r="D8" s="36" t="str">
        <f t="shared" si="2"/>
        <v>Identifier</v>
      </c>
      <c r="E8" s="36" t="str">
        <f t="shared" si="3"/>
        <v>Order. Identifier</v>
      </c>
      <c r="F8" s="2" t="s">
        <v>342</v>
      </c>
      <c r="H8" s="2" t="s">
        <v>699</v>
      </c>
      <c r="I8" s="2" t="s">
        <v>699</v>
      </c>
      <c r="J8" s="2" t="s">
        <v>699</v>
      </c>
      <c r="L8" s="49" t="s">
        <v>720</v>
      </c>
      <c r="M8" s="2" t="s">
        <v>94</v>
      </c>
      <c r="N8" s="2" t="s">
        <v>302</v>
      </c>
      <c r="O8" s="2" t="s">
        <v>319</v>
      </c>
      <c r="P8" s="5" t="s">
        <v>322</v>
      </c>
      <c r="Z8" s="2" t="s">
        <v>706</v>
      </c>
    </row>
    <row r="9" spans="1:15" ht="33.75" customHeight="1">
      <c r="A9" s="81">
        <f t="shared" si="1"/>
        <v>345</v>
      </c>
      <c r="B9" s="6" t="str">
        <f t="shared" si="0"/>
        <v>UBL000345</v>
      </c>
      <c r="C9" s="2" t="s">
        <v>310</v>
      </c>
      <c r="D9" s="36" t="str">
        <f t="shared" si="2"/>
        <v>BuyerIdentifier</v>
      </c>
      <c r="E9" s="36" t="str">
        <f t="shared" si="3"/>
        <v>Order. Buyer. Identifier</v>
      </c>
      <c r="F9" s="2" t="s">
        <v>342</v>
      </c>
      <c r="G9" s="2" t="s">
        <v>407</v>
      </c>
      <c r="H9" s="2" t="s">
        <v>699</v>
      </c>
      <c r="I9" s="2" t="s">
        <v>699</v>
      </c>
      <c r="J9" s="2" t="s">
        <v>699</v>
      </c>
      <c r="L9" s="49" t="s">
        <v>721</v>
      </c>
      <c r="M9" s="2" t="s">
        <v>94</v>
      </c>
      <c r="N9" s="2" t="s">
        <v>320</v>
      </c>
      <c r="O9" s="2" t="s">
        <v>319</v>
      </c>
    </row>
    <row r="10" spans="1:15" ht="35.25" customHeight="1">
      <c r="A10" s="81">
        <f t="shared" si="1"/>
        <v>346</v>
      </c>
      <c r="B10" s="6" t="str">
        <f t="shared" si="0"/>
        <v>UBL000346</v>
      </c>
      <c r="C10" s="2" t="s">
        <v>311</v>
      </c>
      <c r="D10" s="36" t="str">
        <f t="shared" si="2"/>
        <v>SellerIdentifier</v>
      </c>
      <c r="E10" s="36" t="str">
        <f t="shared" si="3"/>
        <v>Order. Seller. Identifier</v>
      </c>
      <c r="F10" s="2" t="s">
        <v>342</v>
      </c>
      <c r="G10" s="2" t="s">
        <v>409</v>
      </c>
      <c r="H10" s="2" t="s">
        <v>699</v>
      </c>
      <c r="I10" s="2" t="s">
        <v>699</v>
      </c>
      <c r="J10" s="2" t="s">
        <v>699</v>
      </c>
      <c r="L10" s="49" t="s">
        <v>721</v>
      </c>
      <c r="M10" s="2" t="s">
        <v>94</v>
      </c>
      <c r="N10" s="2" t="s">
        <v>321</v>
      </c>
      <c r="O10" s="2" t="s">
        <v>319</v>
      </c>
    </row>
    <row r="11" spans="1:23" ht="36" customHeight="1">
      <c r="A11" s="81">
        <f t="shared" si="1"/>
        <v>347</v>
      </c>
      <c r="B11" s="6" t="str">
        <f t="shared" si="0"/>
        <v>UBL000347</v>
      </c>
      <c r="C11" s="2" t="s">
        <v>313</v>
      </c>
      <c r="D11" s="36" t="str">
        <f t="shared" si="2"/>
        <v>BuyerAccountId</v>
      </c>
      <c r="E11" s="36" t="str">
        <f t="shared" si="3"/>
        <v>Order. Buyer Account. Identifier</v>
      </c>
      <c r="F11" s="2" t="s">
        <v>342</v>
      </c>
      <c r="G11" s="2" t="s">
        <v>407</v>
      </c>
      <c r="H11" s="2" t="s">
        <v>343</v>
      </c>
      <c r="I11" s="2" t="s">
        <v>699</v>
      </c>
      <c r="J11" s="2" t="s">
        <v>699</v>
      </c>
      <c r="L11" s="49" t="s">
        <v>721</v>
      </c>
      <c r="M11" s="2" t="s">
        <v>94</v>
      </c>
      <c r="N11" s="2" t="s">
        <v>303</v>
      </c>
      <c r="R11" s="2" t="s">
        <v>323</v>
      </c>
      <c r="W11" s="2" t="s">
        <v>326</v>
      </c>
    </row>
    <row r="12" spans="1:17" s="6" customFormat="1" ht="48.75" customHeight="1">
      <c r="A12" s="81">
        <f t="shared" si="1"/>
        <v>348</v>
      </c>
      <c r="B12" s="6" t="str">
        <f t="shared" si="0"/>
        <v>UBL000348</v>
      </c>
      <c r="C12" s="6" t="s">
        <v>314</v>
      </c>
      <c r="D12" s="36" t="str">
        <f t="shared" si="2"/>
        <v>Quote</v>
      </c>
      <c r="E12" s="36" t="str">
        <f t="shared" si="3"/>
        <v>Order. Quote. Details</v>
      </c>
      <c r="F12" s="2" t="s">
        <v>342</v>
      </c>
      <c r="H12" s="6" t="s">
        <v>315</v>
      </c>
      <c r="I12" s="6" t="s">
        <v>340</v>
      </c>
      <c r="J12" s="6" t="s">
        <v>315</v>
      </c>
      <c r="L12" s="48" t="s">
        <v>720</v>
      </c>
      <c r="M12" s="6" t="s">
        <v>914</v>
      </c>
      <c r="N12" s="6" t="s">
        <v>726</v>
      </c>
      <c r="P12" s="7"/>
      <c r="Q12" s="32"/>
    </row>
    <row r="13" spans="1:17" s="6" customFormat="1" ht="48.75" customHeight="1">
      <c r="A13" s="81">
        <f t="shared" si="1"/>
        <v>349</v>
      </c>
      <c r="B13" s="6" t="str">
        <f t="shared" si="0"/>
        <v>UBL000349</v>
      </c>
      <c r="C13" s="6" t="s">
        <v>696</v>
      </c>
      <c r="D13" s="36" t="str">
        <f t="shared" si="2"/>
        <v>Contract</v>
      </c>
      <c r="E13" s="36" t="str">
        <f t="shared" si="3"/>
        <v>Order. Contract. Details</v>
      </c>
      <c r="F13" s="2" t="s">
        <v>342</v>
      </c>
      <c r="H13" s="6" t="s">
        <v>696</v>
      </c>
      <c r="I13" s="6" t="s">
        <v>340</v>
      </c>
      <c r="J13" s="6" t="s">
        <v>696</v>
      </c>
      <c r="L13" s="48" t="s">
        <v>720</v>
      </c>
      <c r="M13" s="6" t="s">
        <v>914</v>
      </c>
      <c r="N13" s="6" t="s">
        <v>725</v>
      </c>
      <c r="P13" s="7"/>
      <c r="Q13" s="32"/>
    </row>
    <row r="14" spans="1:17" s="6" customFormat="1" ht="48.75" customHeight="1">
      <c r="A14" s="81">
        <f t="shared" si="1"/>
        <v>350</v>
      </c>
      <c r="B14" s="6" t="str">
        <f t="shared" si="0"/>
        <v>UBL000350</v>
      </c>
      <c r="C14" s="6" t="s">
        <v>709</v>
      </c>
      <c r="D14" s="36" t="str">
        <f t="shared" si="2"/>
        <v>OtherReference</v>
      </c>
      <c r="E14" s="36" t="str">
        <f t="shared" si="3"/>
        <v>Order. Other Reference. Details</v>
      </c>
      <c r="F14" s="2" t="s">
        <v>342</v>
      </c>
      <c r="G14" s="6" t="s">
        <v>722</v>
      </c>
      <c r="H14" s="6" t="s">
        <v>693</v>
      </c>
      <c r="I14" s="6" t="s">
        <v>340</v>
      </c>
      <c r="J14" s="6" t="s">
        <v>693</v>
      </c>
      <c r="L14" s="48" t="s">
        <v>720</v>
      </c>
      <c r="M14" s="6" t="s">
        <v>914</v>
      </c>
      <c r="N14" s="6" t="s">
        <v>727</v>
      </c>
      <c r="P14" s="48"/>
      <c r="Q14" s="32"/>
    </row>
    <row r="15" spans="1:14" ht="33.75">
      <c r="A15" s="81">
        <f t="shared" si="1"/>
        <v>351</v>
      </c>
      <c r="B15" s="6" t="str">
        <f t="shared" si="0"/>
        <v>UBL000351</v>
      </c>
      <c r="C15" s="2" t="s">
        <v>243</v>
      </c>
      <c r="D15" s="36" t="str">
        <f t="shared" si="2"/>
        <v>Release</v>
      </c>
      <c r="E15" s="36" t="str">
        <f t="shared" si="3"/>
        <v>Order. Release. Text</v>
      </c>
      <c r="F15" s="2" t="s">
        <v>342</v>
      </c>
      <c r="H15" s="2" t="s">
        <v>244</v>
      </c>
      <c r="I15" s="2" t="s">
        <v>406</v>
      </c>
      <c r="J15" s="2" t="s">
        <v>406</v>
      </c>
      <c r="L15" s="49" t="s">
        <v>721</v>
      </c>
      <c r="M15" s="49" t="s">
        <v>94</v>
      </c>
      <c r="N15" s="69" t="s">
        <v>71</v>
      </c>
    </row>
    <row r="16" spans="1:15" ht="146.25">
      <c r="A16" s="81">
        <f t="shared" si="1"/>
        <v>352</v>
      </c>
      <c r="B16" s="6" t="str">
        <f t="shared" si="0"/>
        <v>UBL000352</v>
      </c>
      <c r="C16" s="2" t="s">
        <v>246</v>
      </c>
      <c r="D16" s="36" t="str">
        <f t="shared" si="2"/>
        <v>AcknowledgementResponseCode</v>
      </c>
      <c r="E16" s="36" t="str">
        <f t="shared" si="3"/>
        <v>Order. Acknowledgement Response. Code</v>
      </c>
      <c r="F16" s="2" t="s">
        <v>342</v>
      </c>
      <c r="G16" s="2" t="s">
        <v>72</v>
      </c>
      <c r="H16" s="2" t="s">
        <v>728</v>
      </c>
      <c r="I16" s="2" t="s">
        <v>338</v>
      </c>
      <c r="J16" s="2" t="s">
        <v>338</v>
      </c>
      <c r="L16" s="49" t="s">
        <v>721</v>
      </c>
      <c r="M16" s="49" t="s">
        <v>94</v>
      </c>
      <c r="N16" s="2" t="s">
        <v>245</v>
      </c>
      <c r="O16" s="2" t="s">
        <v>255</v>
      </c>
    </row>
    <row r="17" spans="1:15" ht="78.75">
      <c r="A17" s="81">
        <f t="shared" si="1"/>
        <v>353</v>
      </c>
      <c r="B17" s="6" t="str">
        <f t="shared" si="0"/>
        <v>UBL000353</v>
      </c>
      <c r="C17" s="2" t="s">
        <v>253</v>
      </c>
      <c r="D17" s="36" t="str">
        <f t="shared" si="2"/>
        <v>TypeCode</v>
      </c>
      <c r="E17" s="36" t="str">
        <f t="shared" si="3"/>
        <v>Order. Type. Code</v>
      </c>
      <c r="F17" s="2" t="s">
        <v>342</v>
      </c>
      <c r="H17" s="2" t="s">
        <v>410</v>
      </c>
      <c r="I17" s="2" t="s">
        <v>338</v>
      </c>
      <c r="J17" s="2" t="s">
        <v>338</v>
      </c>
      <c r="L17" s="49" t="s">
        <v>721</v>
      </c>
      <c r="M17" s="49" t="s">
        <v>94</v>
      </c>
      <c r="N17" s="2" t="s">
        <v>252</v>
      </c>
      <c r="O17" s="2" t="s">
        <v>254</v>
      </c>
    </row>
    <row r="18" spans="1:15" ht="45">
      <c r="A18" s="81">
        <f t="shared" si="1"/>
        <v>354</v>
      </c>
      <c r="B18" s="6" t="str">
        <f t="shared" si="0"/>
        <v>UBL000354</v>
      </c>
      <c r="C18" s="2" t="s">
        <v>250</v>
      </c>
      <c r="D18" s="36" t="str">
        <f t="shared" si="2"/>
        <v>CurrencyCode</v>
      </c>
      <c r="E18" s="36" t="str">
        <f t="shared" si="3"/>
        <v>Order. Currency. Code</v>
      </c>
      <c r="F18" s="2" t="s">
        <v>342</v>
      </c>
      <c r="H18" s="2" t="s">
        <v>247</v>
      </c>
      <c r="I18" s="2" t="s">
        <v>338</v>
      </c>
      <c r="J18" s="2" t="s">
        <v>338</v>
      </c>
      <c r="L18" s="49" t="s">
        <v>721</v>
      </c>
      <c r="M18" s="49" t="s">
        <v>94</v>
      </c>
      <c r="N18" s="2" t="s">
        <v>248</v>
      </c>
      <c r="O18" s="2" t="s">
        <v>256</v>
      </c>
    </row>
    <row r="19" spans="1:15" ht="45">
      <c r="A19" s="81">
        <f t="shared" si="1"/>
        <v>355</v>
      </c>
      <c r="B19" s="6" t="str">
        <f t="shared" si="0"/>
        <v>UBL000355</v>
      </c>
      <c r="C19" s="2" t="s">
        <v>251</v>
      </c>
      <c r="D19" s="36" t="str">
        <f t="shared" si="2"/>
        <v>TaxCurrencyCode</v>
      </c>
      <c r="E19" s="36" t="str">
        <f t="shared" si="3"/>
        <v>Order. Tax Currency. Code</v>
      </c>
      <c r="F19" s="2" t="s">
        <v>342</v>
      </c>
      <c r="G19" s="2" t="s">
        <v>881</v>
      </c>
      <c r="H19" s="2" t="s">
        <v>247</v>
      </c>
      <c r="I19" s="2" t="s">
        <v>338</v>
      </c>
      <c r="J19" s="2" t="s">
        <v>338</v>
      </c>
      <c r="L19" s="49" t="s">
        <v>721</v>
      </c>
      <c r="M19" s="49" t="s">
        <v>94</v>
      </c>
      <c r="N19" s="2" t="s">
        <v>249</v>
      </c>
      <c r="O19" s="2" t="s">
        <v>256</v>
      </c>
    </row>
    <row r="20" spans="1:14" ht="22.5">
      <c r="A20" s="81">
        <f t="shared" si="1"/>
        <v>356</v>
      </c>
      <c r="B20" s="6" t="str">
        <f t="shared" si="0"/>
        <v>UBL000356</v>
      </c>
      <c r="C20" s="2" t="s">
        <v>257</v>
      </c>
      <c r="D20" s="36" t="str">
        <f t="shared" si="2"/>
        <v>Language</v>
      </c>
      <c r="E20" s="36" t="str">
        <f t="shared" si="3"/>
        <v>Order. Language. Details</v>
      </c>
      <c r="F20" s="2" t="s">
        <v>342</v>
      </c>
      <c r="H20" s="2" t="s">
        <v>935</v>
      </c>
      <c r="I20" s="2" t="s">
        <v>340</v>
      </c>
      <c r="J20" s="2" t="s">
        <v>935</v>
      </c>
      <c r="L20" s="49" t="s">
        <v>719</v>
      </c>
      <c r="M20" s="49" t="s">
        <v>914</v>
      </c>
      <c r="N20" s="2" t="s">
        <v>265</v>
      </c>
    </row>
    <row r="21" spans="1:14" ht="25.5">
      <c r="A21" s="81">
        <f t="shared" si="1"/>
        <v>357</v>
      </c>
      <c r="B21" s="6" t="str">
        <f t="shared" si="0"/>
        <v>UBL000357</v>
      </c>
      <c r="C21" s="2" t="s">
        <v>258</v>
      </c>
      <c r="D21" s="36" t="str">
        <f t="shared" si="2"/>
        <v>TaxLevelCode</v>
      </c>
      <c r="E21" s="36" t="str">
        <f t="shared" si="3"/>
        <v>Order. Tax Level. Code</v>
      </c>
      <c r="F21" s="2" t="s">
        <v>342</v>
      </c>
      <c r="H21" s="2" t="s">
        <v>524</v>
      </c>
      <c r="I21" s="2" t="s">
        <v>338</v>
      </c>
      <c r="J21" s="2" t="s">
        <v>338</v>
      </c>
      <c r="L21" s="49" t="s">
        <v>721</v>
      </c>
      <c r="M21" s="49" t="s">
        <v>338</v>
      </c>
      <c r="N21" s="2" t="s">
        <v>266</v>
      </c>
    </row>
    <row r="22" spans="1:16" ht="33.75">
      <c r="A22" s="81">
        <f t="shared" si="1"/>
        <v>358</v>
      </c>
      <c r="B22" s="6" t="str">
        <f t="shared" si="0"/>
        <v>UBL000358</v>
      </c>
      <c r="C22" s="2" t="s">
        <v>267</v>
      </c>
      <c r="D22" s="36" t="str">
        <f t="shared" si="2"/>
        <v>RequestShipmentDateTime</v>
      </c>
      <c r="E22" s="36" t="str">
        <f t="shared" si="3"/>
        <v>Order. Request Shipment. Date Time</v>
      </c>
      <c r="F22" s="2" t="s">
        <v>342</v>
      </c>
      <c r="H22" s="2" t="s">
        <v>521</v>
      </c>
      <c r="I22" s="2" t="s">
        <v>300</v>
      </c>
      <c r="J22" s="2" t="s">
        <v>832</v>
      </c>
      <c r="L22" s="2" t="s">
        <v>721</v>
      </c>
      <c r="M22" s="2" t="s">
        <v>94</v>
      </c>
      <c r="N22" s="2" t="s">
        <v>273</v>
      </c>
      <c r="P22" s="49"/>
    </row>
    <row r="23" spans="1:16" ht="22.5">
      <c r="A23" s="81">
        <f t="shared" si="1"/>
        <v>359</v>
      </c>
      <c r="B23" s="6" t="str">
        <f t="shared" si="0"/>
        <v>UBL000359</v>
      </c>
      <c r="C23" s="2" t="s">
        <v>268</v>
      </c>
      <c r="D23" s="36" t="str">
        <f t="shared" si="2"/>
        <v>RequestDeliveryDateTime</v>
      </c>
      <c r="E23" s="36" t="str">
        <f t="shared" si="3"/>
        <v>Order. Request Delivery. Date Time</v>
      </c>
      <c r="F23" s="2" t="s">
        <v>342</v>
      </c>
      <c r="H23" s="2" t="s">
        <v>522</v>
      </c>
      <c r="I23" s="2" t="s">
        <v>300</v>
      </c>
      <c r="J23" s="2" t="s">
        <v>832</v>
      </c>
      <c r="L23" s="2" t="s">
        <v>721</v>
      </c>
      <c r="M23" s="2" t="s">
        <v>94</v>
      </c>
      <c r="N23" s="2" t="s">
        <v>274</v>
      </c>
      <c r="P23" s="49"/>
    </row>
    <row r="24" spans="1:16" ht="22.5">
      <c r="A24" s="81">
        <f t="shared" si="1"/>
        <v>360</v>
      </c>
      <c r="B24" s="6" t="str">
        <f t="shared" si="0"/>
        <v>UBL000360</v>
      </c>
      <c r="C24" s="2" t="s">
        <v>269</v>
      </c>
      <c r="D24" s="36" t="str">
        <f t="shared" si="2"/>
        <v>PromisedByDateTime</v>
      </c>
      <c r="E24" s="36" t="str">
        <f t="shared" si="3"/>
        <v>Order. Promised By. Date Time</v>
      </c>
      <c r="F24" s="2" t="s">
        <v>342</v>
      </c>
      <c r="H24" s="2" t="s">
        <v>523</v>
      </c>
      <c r="I24" s="2" t="s">
        <v>300</v>
      </c>
      <c r="J24" s="2" t="s">
        <v>832</v>
      </c>
      <c r="L24" s="2" t="s">
        <v>721</v>
      </c>
      <c r="M24" s="2" t="s">
        <v>94</v>
      </c>
      <c r="N24" s="2" t="s">
        <v>346</v>
      </c>
      <c r="P24" s="49"/>
    </row>
    <row r="25" spans="1:16" ht="25.5">
      <c r="A25" s="81">
        <f t="shared" si="1"/>
        <v>361</v>
      </c>
      <c r="B25" s="6" t="str">
        <f t="shared" si="0"/>
        <v>UBL000361</v>
      </c>
      <c r="C25" s="2" t="s">
        <v>270</v>
      </c>
      <c r="D25" s="36" t="str">
        <f t="shared" si="2"/>
        <v>Validity</v>
      </c>
      <c r="E25" s="36" t="str">
        <f t="shared" si="3"/>
        <v>Order. Validity. Details</v>
      </c>
      <c r="F25" s="2" t="s">
        <v>342</v>
      </c>
      <c r="H25" s="2" t="s">
        <v>67</v>
      </c>
      <c r="I25" s="2" t="s">
        <v>340</v>
      </c>
      <c r="J25" s="2" t="s">
        <v>68</v>
      </c>
      <c r="L25" s="2" t="s">
        <v>721</v>
      </c>
      <c r="M25" s="2" t="s">
        <v>914</v>
      </c>
      <c r="N25" s="2" t="s">
        <v>347</v>
      </c>
      <c r="P25" s="49"/>
    </row>
    <row r="26" spans="1:16" ht="22.5">
      <c r="A26" s="81">
        <f t="shared" si="1"/>
        <v>362</v>
      </c>
      <c r="B26" s="6" t="str">
        <f t="shared" si="0"/>
        <v>UBL000362</v>
      </c>
      <c r="C26" s="2" t="s">
        <v>271</v>
      </c>
      <c r="D26" s="36" t="str">
        <f t="shared" si="2"/>
        <v>CancelledByDateTime</v>
      </c>
      <c r="E26" s="36" t="str">
        <f t="shared" si="3"/>
        <v>Order. Cancelled By. Date Time</v>
      </c>
      <c r="F26" s="2" t="s">
        <v>342</v>
      </c>
      <c r="H26" s="2" t="s">
        <v>525</v>
      </c>
      <c r="I26" s="2" t="s">
        <v>300</v>
      </c>
      <c r="J26" s="2" t="s">
        <v>832</v>
      </c>
      <c r="L26" s="2" t="s">
        <v>721</v>
      </c>
      <c r="M26" s="2" t="s">
        <v>94</v>
      </c>
      <c r="N26" s="2" t="s">
        <v>74</v>
      </c>
      <c r="P26" s="49"/>
    </row>
    <row r="27" spans="1:25" ht="25.5">
      <c r="A27" s="81">
        <f t="shared" si="1"/>
        <v>363</v>
      </c>
      <c r="B27" s="6" t="str">
        <f t="shared" si="0"/>
        <v>UBL000363</v>
      </c>
      <c r="C27" s="2" t="s">
        <v>272</v>
      </c>
      <c r="D27" s="36" t="str">
        <f t="shared" si="2"/>
        <v>OtherDateTime</v>
      </c>
      <c r="E27" s="36" t="str">
        <f t="shared" si="3"/>
        <v>Order. Other. Date Time</v>
      </c>
      <c r="F27" s="2" t="s">
        <v>342</v>
      </c>
      <c r="H27" s="2" t="s">
        <v>722</v>
      </c>
      <c r="I27" s="2" t="s">
        <v>300</v>
      </c>
      <c r="J27" s="2" t="s">
        <v>832</v>
      </c>
      <c r="L27" s="2" t="s">
        <v>720</v>
      </c>
      <c r="M27" s="2" t="s">
        <v>94</v>
      </c>
      <c r="N27" s="2" t="s">
        <v>73</v>
      </c>
      <c r="P27" s="49"/>
      <c r="Q27" s="32"/>
      <c r="R27" s="6"/>
      <c r="S27" s="6"/>
      <c r="T27" s="6"/>
      <c r="U27" s="6"/>
      <c r="V27" s="6"/>
      <c r="W27" s="6"/>
      <c r="X27" s="6"/>
      <c r="Y27" s="6"/>
    </row>
    <row r="28" spans="1:14" ht="22.5">
      <c r="A28" s="81">
        <f t="shared" si="1"/>
        <v>364</v>
      </c>
      <c r="B28" s="6" t="str">
        <f t="shared" si="0"/>
        <v>UBL000364</v>
      </c>
      <c r="C28" s="2" t="s">
        <v>351</v>
      </c>
      <c r="D28" s="36" t="str">
        <f t="shared" si="2"/>
        <v>BuyerParty</v>
      </c>
      <c r="E28" s="36" t="str">
        <f aca="true" t="shared" si="4" ref="E28:E33">IF(OR(H28=I28),IF(G28="",CONCATENATE(F28,". ",H28),CONCATENATE(F28,". ",G28,". ",H28)),IF(G28="",CONCATENATE(F28,". ",H28,". ",I28),CONCATENATE(F28,". ",G28," ",H28,". ",I28)))</f>
        <v>Order. Buyer Party. Details</v>
      </c>
      <c r="F28" s="2" t="s">
        <v>342</v>
      </c>
      <c r="G28" s="2" t="s">
        <v>407</v>
      </c>
      <c r="H28" s="2" t="s">
        <v>1121</v>
      </c>
      <c r="I28" s="2" t="s">
        <v>340</v>
      </c>
      <c r="J28" s="2" t="s">
        <v>1121</v>
      </c>
      <c r="L28" s="49" t="s">
        <v>719</v>
      </c>
      <c r="M28" s="49" t="s">
        <v>914</v>
      </c>
      <c r="N28" s="2" t="s">
        <v>350</v>
      </c>
    </row>
    <row r="29" spans="1:14" ht="22.5">
      <c r="A29" s="81">
        <f t="shared" si="1"/>
        <v>365</v>
      </c>
      <c r="B29" s="6" t="str">
        <f t="shared" si="0"/>
        <v>UBL000365</v>
      </c>
      <c r="C29" s="36" t="s">
        <v>352</v>
      </c>
      <c r="D29" s="36" t="str">
        <f t="shared" si="2"/>
        <v>SellerParty</v>
      </c>
      <c r="E29" s="36" t="str">
        <f t="shared" si="4"/>
        <v>Order. Seller Party. Details</v>
      </c>
      <c r="F29" s="2" t="s">
        <v>342</v>
      </c>
      <c r="G29" s="2" t="s">
        <v>409</v>
      </c>
      <c r="H29" s="2" t="s">
        <v>1121</v>
      </c>
      <c r="I29" s="2" t="s">
        <v>340</v>
      </c>
      <c r="J29" s="2" t="s">
        <v>1121</v>
      </c>
      <c r="L29" s="49" t="s">
        <v>719</v>
      </c>
      <c r="M29" s="49" t="s">
        <v>914</v>
      </c>
      <c r="N29" s="61" t="s">
        <v>284</v>
      </c>
    </row>
    <row r="30" spans="1:14" ht="22.5">
      <c r="A30" s="81">
        <f t="shared" si="1"/>
        <v>366</v>
      </c>
      <c r="B30" s="6" t="str">
        <f t="shared" si="0"/>
        <v>UBL000366</v>
      </c>
      <c r="C30" s="36" t="s">
        <v>170</v>
      </c>
      <c r="D30" s="36" t="str">
        <f t="shared" si="2"/>
        <v>ConsigneeParty</v>
      </c>
      <c r="E30" s="36" t="str">
        <f t="shared" si="4"/>
        <v>Order. Consignee Party. Details</v>
      </c>
      <c r="F30" s="2" t="s">
        <v>342</v>
      </c>
      <c r="G30" s="2" t="s">
        <v>629</v>
      </c>
      <c r="H30" s="2" t="s">
        <v>1121</v>
      </c>
      <c r="I30" s="2" t="s">
        <v>340</v>
      </c>
      <c r="J30" s="2" t="s">
        <v>1121</v>
      </c>
      <c r="L30" s="49" t="s">
        <v>721</v>
      </c>
      <c r="M30" s="49" t="s">
        <v>914</v>
      </c>
      <c r="N30" s="61" t="s">
        <v>628</v>
      </c>
    </row>
    <row r="31" spans="1:14" ht="22.5">
      <c r="A31" s="81">
        <f t="shared" si="1"/>
        <v>367</v>
      </c>
      <c r="B31" s="6" t="str">
        <f t="shared" si="0"/>
        <v>UBL000367</v>
      </c>
      <c r="C31" s="36" t="s">
        <v>171</v>
      </c>
      <c r="D31" s="36" t="str">
        <f t="shared" si="2"/>
        <v>InvoiceeParty</v>
      </c>
      <c r="E31" s="36" t="str">
        <f t="shared" si="4"/>
        <v>Order. Invoicee Party. Details</v>
      </c>
      <c r="F31" s="2" t="s">
        <v>342</v>
      </c>
      <c r="G31" s="2" t="s">
        <v>1086</v>
      </c>
      <c r="H31" s="2" t="s">
        <v>1121</v>
      </c>
      <c r="I31" s="2" t="s">
        <v>340</v>
      </c>
      <c r="J31" s="2" t="s">
        <v>1121</v>
      </c>
      <c r="L31" s="49" t="s">
        <v>721</v>
      </c>
      <c r="M31" s="49" t="s">
        <v>914</v>
      </c>
      <c r="N31" s="61" t="s">
        <v>1087</v>
      </c>
    </row>
    <row r="32" spans="1:14" ht="22.5">
      <c r="A32" s="81">
        <f t="shared" si="1"/>
        <v>368</v>
      </c>
      <c r="B32" s="6" t="str">
        <f t="shared" si="0"/>
        <v>UBL000368</v>
      </c>
      <c r="C32" s="36" t="s">
        <v>172</v>
      </c>
      <c r="D32" s="36" t="str">
        <f t="shared" si="2"/>
        <v>InvoicerParty</v>
      </c>
      <c r="E32" s="36" t="str">
        <f t="shared" si="4"/>
        <v>Order. Invoicer Party. Details</v>
      </c>
      <c r="F32" s="2" t="s">
        <v>342</v>
      </c>
      <c r="G32" s="2" t="s">
        <v>626</v>
      </c>
      <c r="H32" s="2" t="s">
        <v>1121</v>
      </c>
      <c r="I32" s="2" t="s">
        <v>340</v>
      </c>
      <c r="J32" s="2" t="s">
        <v>1121</v>
      </c>
      <c r="L32" s="49" t="s">
        <v>721</v>
      </c>
      <c r="M32" s="49" t="s">
        <v>914</v>
      </c>
      <c r="N32" s="61" t="s">
        <v>285</v>
      </c>
    </row>
    <row r="33" spans="1:14" ht="22.5">
      <c r="A33" s="81">
        <f t="shared" si="1"/>
        <v>369</v>
      </c>
      <c r="B33" s="6" t="str">
        <f t="shared" si="0"/>
        <v>UBL000369</v>
      </c>
      <c r="C33" s="36" t="s">
        <v>173</v>
      </c>
      <c r="D33" s="36" t="str">
        <f t="shared" si="2"/>
        <v>DespatchParty</v>
      </c>
      <c r="E33" s="36" t="str">
        <f t="shared" si="4"/>
        <v>Order. Despatch Party. Details</v>
      </c>
      <c r="F33" s="2" t="s">
        <v>342</v>
      </c>
      <c r="G33" s="2" t="s">
        <v>627</v>
      </c>
      <c r="H33" s="2" t="s">
        <v>1121</v>
      </c>
      <c r="I33" s="2" t="s">
        <v>340</v>
      </c>
      <c r="J33" s="2" t="s">
        <v>1121</v>
      </c>
      <c r="L33" s="49" t="s">
        <v>721</v>
      </c>
      <c r="M33" s="49" t="s">
        <v>914</v>
      </c>
      <c r="N33" s="61" t="s">
        <v>286</v>
      </c>
    </row>
    <row r="34" spans="1:14" ht="22.5">
      <c r="A34" s="81">
        <f t="shared" si="1"/>
        <v>370</v>
      </c>
      <c r="B34" s="6" t="str">
        <f aca="true" t="shared" si="5" ref="B34:B53">CONCATENATE("UBL",TEXT(A34,"000000"))</f>
        <v>UBL000370</v>
      </c>
      <c r="C34" s="36" t="s">
        <v>174</v>
      </c>
      <c r="D34" s="36" t="str">
        <f t="shared" si="2"/>
        <v>WarehouseParty</v>
      </c>
      <c r="E34" s="36" t="str">
        <f aca="true" t="shared" si="6" ref="E34:E48">IF(OR(H34=I34),IF(G34="",CONCATENATE(F34,". ",H34),CONCATENATE(F34,". ",G34,". ",H34)),IF(G34="",CONCATENATE(F34,". ",H34,". ",I34),CONCATENATE(F34,". ",G34," ",H34,". ",I34)))</f>
        <v>Order. Warehouse Party. Details</v>
      </c>
      <c r="F34" s="2" t="s">
        <v>342</v>
      </c>
      <c r="G34" s="2" t="s">
        <v>276</v>
      </c>
      <c r="H34" s="2" t="s">
        <v>1121</v>
      </c>
      <c r="I34" s="2" t="s">
        <v>340</v>
      </c>
      <c r="J34" s="2" t="s">
        <v>1121</v>
      </c>
      <c r="L34" s="49" t="s">
        <v>721</v>
      </c>
      <c r="M34" s="49" t="s">
        <v>914</v>
      </c>
      <c r="N34" s="61" t="s">
        <v>76</v>
      </c>
    </row>
    <row r="35" spans="1:14" ht="22.5">
      <c r="A35" s="81">
        <f t="shared" si="1"/>
        <v>371</v>
      </c>
      <c r="B35" s="6" t="str">
        <f t="shared" si="5"/>
        <v>UBL000371</v>
      </c>
      <c r="C35" s="36" t="s">
        <v>175</v>
      </c>
      <c r="D35" s="36" t="str">
        <f t="shared" si="2"/>
        <v>Sales LocationParty</v>
      </c>
      <c r="E35" s="36" t="str">
        <f t="shared" si="6"/>
        <v>Order. Sales Location Party. Details</v>
      </c>
      <c r="F35" s="2" t="s">
        <v>342</v>
      </c>
      <c r="G35" s="2" t="s">
        <v>630</v>
      </c>
      <c r="H35" s="2" t="s">
        <v>1121</v>
      </c>
      <c r="I35" s="2" t="s">
        <v>340</v>
      </c>
      <c r="J35" s="2" t="s">
        <v>1121</v>
      </c>
      <c r="L35" s="49" t="s">
        <v>721</v>
      </c>
      <c r="M35" s="49" t="s">
        <v>914</v>
      </c>
      <c r="N35" s="61" t="s">
        <v>282</v>
      </c>
    </row>
    <row r="36" spans="1:14" ht="22.5">
      <c r="A36" s="81">
        <f t="shared" si="1"/>
        <v>372</v>
      </c>
      <c r="B36" s="6" t="str">
        <f t="shared" si="5"/>
        <v>UBL000372</v>
      </c>
      <c r="C36" s="36" t="s">
        <v>176</v>
      </c>
      <c r="D36" s="36" t="str">
        <f t="shared" si="2"/>
        <v>ManufacturerParty</v>
      </c>
      <c r="E36" s="36" t="str">
        <f t="shared" si="6"/>
        <v>Order. Manufacturer Party. Details</v>
      </c>
      <c r="F36" s="2" t="s">
        <v>342</v>
      </c>
      <c r="G36" s="2" t="s">
        <v>277</v>
      </c>
      <c r="H36" s="2" t="s">
        <v>1121</v>
      </c>
      <c r="I36" s="2" t="s">
        <v>340</v>
      </c>
      <c r="J36" s="2" t="s">
        <v>1121</v>
      </c>
      <c r="L36" s="49" t="s">
        <v>721</v>
      </c>
      <c r="M36" s="49" t="s">
        <v>914</v>
      </c>
      <c r="N36" s="61" t="s">
        <v>281</v>
      </c>
    </row>
    <row r="37" spans="1:14" ht="22.5">
      <c r="A37" s="81">
        <f t="shared" si="1"/>
        <v>373</v>
      </c>
      <c r="B37" s="6" t="str">
        <f t="shared" si="5"/>
        <v>UBL000373</v>
      </c>
      <c r="C37" s="36" t="s">
        <v>177</v>
      </c>
      <c r="D37" s="36" t="str">
        <f t="shared" si="2"/>
        <v>Material IssuerParty</v>
      </c>
      <c r="E37" s="36" t="str">
        <f t="shared" si="6"/>
        <v>Order. Material Issuer Party. Details</v>
      </c>
      <c r="F37" s="2" t="s">
        <v>342</v>
      </c>
      <c r="G37" s="2" t="s">
        <v>631</v>
      </c>
      <c r="H37" s="2" t="s">
        <v>1121</v>
      </c>
      <c r="I37" s="2" t="s">
        <v>340</v>
      </c>
      <c r="J37" s="2" t="s">
        <v>1121</v>
      </c>
      <c r="L37" s="49" t="s">
        <v>721</v>
      </c>
      <c r="M37" s="49" t="s">
        <v>914</v>
      </c>
      <c r="N37" s="61" t="s">
        <v>280</v>
      </c>
    </row>
    <row r="38" spans="1:14" ht="22.5">
      <c r="A38" s="81">
        <f t="shared" si="1"/>
        <v>374</v>
      </c>
      <c r="B38" s="6" t="str">
        <f t="shared" si="5"/>
        <v>UBL000374</v>
      </c>
      <c r="C38" s="36" t="s">
        <v>178</v>
      </c>
      <c r="D38" s="36" t="str">
        <f t="shared" si="2"/>
        <v>OtherParty</v>
      </c>
      <c r="E38" s="36" t="str">
        <f t="shared" si="6"/>
        <v>Order. Other Party. Details</v>
      </c>
      <c r="F38" s="2" t="s">
        <v>342</v>
      </c>
      <c r="G38" s="2" t="s">
        <v>722</v>
      </c>
      <c r="H38" s="2" t="s">
        <v>1121</v>
      </c>
      <c r="I38" s="2" t="s">
        <v>340</v>
      </c>
      <c r="J38" s="2" t="s">
        <v>1121</v>
      </c>
      <c r="L38" s="49" t="s">
        <v>720</v>
      </c>
      <c r="M38" s="49" t="s">
        <v>914</v>
      </c>
      <c r="N38" s="61" t="s">
        <v>279</v>
      </c>
    </row>
    <row r="39" spans="1:14" ht="22.5">
      <c r="A39" s="81">
        <f t="shared" si="1"/>
        <v>375</v>
      </c>
      <c r="B39" s="6" t="str">
        <f t="shared" si="5"/>
        <v>UBL000375</v>
      </c>
      <c r="C39" s="2" t="s">
        <v>259</v>
      </c>
      <c r="D39" s="36" t="str">
        <f t="shared" si="2"/>
        <v>WarehouseLocation</v>
      </c>
      <c r="E39" s="36" t="str">
        <f t="shared" si="6"/>
        <v>Order. Warehouse Location. Details</v>
      </c>
      <c r="F39" s="2" t="s">
        <v>342</v>
      </c>
      <c r="G39" s="2" t="s">
        <v>276</v>
      </c>
      <c r="H39" s="2" t="s">
        <v>974</v>
      </c>
      <c r="I39" s="2" t="s">
        <v>340</v>
      </c>
      <c r="J39" s="2" t="s">
        <v>974</v>
      </c>
      <c r="L39" s="49" t="s">
        <v>721</v>
      </c>
      <c r="M39" s="49" t="s">
        <v>914</v>
      </c>
      <c r="N39" s="2" t="s">
        <v>77</v>
      </c>
    </row>
    <row r="40" spans="1:14" ht="33.75">
      <c r="A40" s="81">
        <f t="shared" si="1"/>
        <v>376</v>
      </c>
      <c r="B40" s="6" t="str">
        <f t="shared" si="5"/>
        <v>UBL000376</v>
      </c>
      <c r="C40" s="2" t="s">
        <v>260</v>
      </c>
      <c r="D40" s="36" t="str">
        <f t="shared" si="2"/>
        <v>Shipment</v>
      </c>
      <c r="E40" s="36" t="str">
        <f t="shared" si="6"/>
        <v>Order. Shipment. Details</v>
      </c>
      <c r="F40" s="2" t="s">
        <v>342</v>
      </c>
      <c r="H40" s="2" t="s">
        <v>1089</v>
      </c>
      <c r="I40" s="2" t="s">
        <v>340</v>
      </c>
      <c r="J40" s="2" t="s">
        <v>1089</v>
      </c>
      <c r="L40" s="49" t="s">
        <v>720</v>
      </c>
      <c r="M40" s="49" t="s">
        <v>914</v>
      </c>
      <c r="N40" s="2" t="s">
        <v>287</v>
      </c>
    </row>
    <row r="41" spans="1:14" ht="22.5">
      <c r="A41" s="81">
        <f t="shared" si="1"/>
        <v>377</v>
      </c>
      <c r="B41" s="6" t="str">
        <f t="shared" si="5"/>
        <v>UBL000377</v>
      </c>
      <c r="C41" s="2" t="s">
        <v>261</v>
      </c>
      <c r="D41" s="36" t="str">
        <f t="shared" si="2"/>
        <v>DeliveryTerms</v>
      </c>
      <c r="E41" s="36" t="str">
        <f t="shared" si="6"/>
        <v>Order. Delivery Terms. Details</v>
      </c>
      <c r="F41" s="2" t="s">
        <v>342</v>
      </c>
      <c r="G41" s="2" t="s">
        <v>349</v>
      </c>
      <c r="H41" s="2" t="s">
        <v>617</v>
      </c>
      <c r="I41" s="2" t="s">
        <v>340</v>
      </c>
      <c r="J41" s="2" t="s">
        <v>821</v>
      </c>
      <c r="L41" s="49" t="s">
        <v>721</v>
      </c>
      <c r="M41" s="49" t="s">
        <v>914</v>
      </c>
      <c r="N41" s="2" t="s">
        <v>813</v>
      </c>
    </row>
    <row r="42" spans="1:14" ht="22.5">
      <c r="A42" s="81">
        <f t="shared" si="1"/>
        <v>378</v>
      </c>
      <c r="B42" s="6" t="str">
        <f t="shared" si="5"/>
        <v>UBL000378</v>
      </c>
      <c r="C42" s="2" t="s">
        <v>262</v>
      </c>
      <c r="D42" s="36" t="str">
        <f t="shared" si="2"/>
        <v>DefaultPricing</v>
      </c>
      <c r="E42" s="36" t="str">
        <f t="shared" si="6"/>
        <v>Order. Default Pricing. Details</v>
      </c>
      <c r="F42" s="2" t="s">
        <v>342</v>
      </c>
      <c r="G42" s="2" t="s">
        <v>1005</v>
      </c>
      <c r="H42" s="2" t="s">
        <v>885</v>
      </c>
      <c r="I42" s="2" t="s">
        <v>340</v>
      </c>
      <c r="J42" s="2" t="s">
        <v>885</v>
      </c>
      <c r="L42" s="49" t="s">
        <v>721</v>
      </c>
      <c r="M42" s="49" t="s">
        <v>914</v>
      </c>
      <c r="N42" s="57" t="s">
        <v>1004</v>
      </c>
    </row>
    <row r="43" spans="1:14" ht="22.5">
      <c r="A43" s="81">
        <f t="shared" si="1"/>
        <v>379</v>
      </c>
      <c r="B43" s="6" t="str">
        <f t="shared" si="5"/>
        <v>UBL000379</v>
      </c>
      <c r="C43" s="2" t="s">
        <v>1128</v>
      </c>
      <c r="D43" s="36" t="str">
        <f t="shared" si="2"/>
        <v>PaymentTerms</v>
      </c>
      <c r="E43" s="36" t="str">
        <f t="shared" si="6"/>
        <v>Order. Payment Terms. Details</v>
      </c>
      <c r="F43" s="2" t="s">
        <v>342</v>
      </c>
      <c r="G43" s="2" t="s">
        <v>1122</v>
      </c>
      <c r="H43" s="2" t="s">
        <v>617</v>
      </c>
      <c r="I43" s="2" t="s">
        <v>340</v>
      </c>
      <c r="J43" s="2" t="s">
        <v>833</v>
      </c>
      <c r="L43" s="49" t="s">
        <v>720</v>
      </c>
      <c r="M43" s="49" t="s">
        <v>914</v>
      </c>
      <c r="N43" s="2" t="s">
        <v>1182</v>
      </c>
    </row>
    <row r="44" spans="1:16" ht="22.5">
      <c r="A44" s="81">
        <f t="shared" si="1"/>
        <v>380</v>
      </c>
      <c r="B44" s="6" t="str">
        <f t="shared" si="5"/>
        <v>UBL000380</v>
      </c>
      <c r="C44" s="2" t="s">
        <v>852</v>
      </c>
      <c r="D44" s="36" t="str">
        <f t="shared" si="2"/>
        <v>PaymentTermsNote</v>
      </c>
      <c r="E44" s="36" t="str">
        <f t="shared" si="6"/>
        <v>Order. Payment Terms Note. Details</v>
      </c>
      <c r="F44" s="2" t="s">
        <v>342</v>
      </c>
      <c r="G44" s="2" t="s">
        <v>1122</v>
      </c>
      <c r="H44" s="2" t="s">
        <v>632</v>
      </c>
      <c r="I44" s="2" t="s">
        <v>340</v>
      </c>
      <c r="J44" s="2" t="s">
        <v>19</v>
      </c>
      <c r="K44" s="2"/>
      <c r="L44" s="49" t="s">
        <v>721</v>
      </c>
      <c r="M44" s="2" t="s">
        <v>94</v>
      </c>
      <c r="N44" s="2" t="s">
        <v>854</v>
      </c>
      <c r="P44" s="66"/>
    </row>
    <row r="45" spans="1:16" ht="22.5">
      <c r="A45" s="81">
        <f t="shared" si="1"/>
        <v>381</v>
      </c>
      <c r="B45" s="6" t="str">
        <f t="shared" si="5"/>
        <v>UBL000381</v>
      </c>
      <c r="C45" s="2" t="s">
        <v>1126</v>
      </c>
      <c r="D45" s="36" t="str">
        <f t="shared" si="2"/>
        <v>OverallDiscount</v>
      </c>
      <c r="E45" s="36" t="str">
        <f t="shared" si="6"/>
        <v>Order. Overall Discount. Details</v>
      </c>
      <c r="F45" s="2" t="s">
        <v>342</v>
      </c>
      <c r="G45" s="49" t="s">
        <v>1010</v>
      </c>
      <c r="H45" s="49" t="s">
        <v>866</v>
      </c>
      <c r="I45" s="2" t="s">
        <v>340</v>
      </c>
      <c r="J45" s="49" t="s">
        <v>866</v>
      </c>
      <c r="K45" s="49"/>
      <c r="L45" s="49" t="s">
        <v>720</v>
      </c>
      <c r="M45" s="2" t="s">
        <v>914</v>
      </c>
      <c r="N45" s="2" t="s">
        <v>855</v>
      </c>
      <c r="P45" s="66"/>
    </row>
    <row r="46" spans="1:14" ht="22.5">
      <c r="A46" s="81">
        <f t="shared" si="1"/>
        <v>382</v>
      </c>
      <c r="B46" s="6" t="str">
        <f t="shared" si="5"/>
        <v>UBL000382</v>
      </c>
      <c r="C46" s="2" t="s">
        <v>1124</v>
      </c>
      <c r="D46" s="36" t="str">
        <f t="shared" si="2"/>
        <v>PaymentMeans</v>
      </c>
      <c r="E46" s="36" t="str">
        <f t="shared" si="6"/>
        <v>Order. Payment Means. Details</v>
      </c>
      <c r="F46" s="2" t="s">
        <v>342</v>
      </c>
      <c r="G46" s="2" t="s">
        <v>1122</v>
      </c>
      <c r="H46" s="2" t="s">
        <v>574</v>
      </c>
      <c r="I46" s="2" t="s">
        <v>340</v>
      </c>
      <c r="J46" s="2" t="s">
        <v>822</v>
      </c>
      <c r="L46" s="49" t="s">
        <v>720</v>
      </c>
      <c r="M46" s="49" t="s">
        <v>914</v>
      </c>
      <c r="N46" s="2" t="s">
        <v>1181</v>
      </c>
    </row>
    <row r="47" spans="1:14" ht="51">
      <c r="A47" s="81">
        <f t="shared" si="1"/>
        <v>383</v>
      </c>
      <c r="B47" s="6" t="str">
        <f t="shared" si="5"/>
        <v>UBL000383</v>
      </c>
      <c r="C47" s="2" t="s">
        <v>263</v>
      </c>
      <c r="D47" s="36" t="str">
        <f t="shared" si="2"/>
        <v>PaymentVariation</v>
      </c>
      <c r="E47" s="36" t="str">
        <f t="shared" si="6"/>
        <v>Order. Payment Variation. Details</v>
      </c>
      <c r="F47" s="2" t="s">
        <v>342</v>
      </c>
      <c r="G47" s="2" t="s">
        <v>1122</v>
      </c>
      <c r="H47" s="2" t="s">
        <v>633</v>
      </c>
      <c r="I47" s="2" t="s">
        <v>340</v>
      </c>
      <c r="J47" s="2" t="s">
        <v>64</v>
      </c>
      <c r="L47" s="2" t="s">
        <v>720</v>
      </c>
      <c r="M47" s="49" t="s">
        <v>914</v>
      </c>
      <c r="N47" s="57" t="s">
        <v>1027</v>
      </c>
    </row>
    <row r="48" spans="1:14" ht="22.5">
      <c r="A48" s="81">
        <f t="shared" si="1"/>
        <v>384</v>
      </c>
      <c r="B48" s="6" t="str">
        <f t="shared" si="5"/>
        <v>UBL000384</v>
      </c>
      <c r="C48" s="2" t="s">
        <v>264</v>
      </c>
      <c r="D48" s="36" t="str">
        <f t="shared" si="2"/>
        <v>Note</v>
      </c>
      <c r="E48" s="36" t="str">
        <f t="shared" si="6"/>
        <v>Order. Note. Details</v>
      </c>
      <c r="F48" s="2" t="s">
        <v>342</v>
      </c>
      <c r="H48" s="2" t="s">
        <v>19</v>
      </c>
      <c r="I48" s="2" t="s">
        <v>340</v>
      </c>
      <c r="J48" s="2" t="s">
        <v>19</v>
      </c>
      <c r="L48" s="49" t="s">
        <v>720</v>
      </c>
      <c r="M48" s="49" t="s">
        <v>914</v>
      </c>
      <c r="N48" s="2" t="s">
        <v>1088</v>
      </c>
    </row>
    <row r="49" spans="1:61" s="74" customFormat="1" ht="22.5">
      <c r="A49" s="80">
        <f>'Re-used Types'!A341+1</f>
        <v>338</v>
      </c>
      <c r="B49" s="70" t="str">
        <f t="shared" si="5"/>
        <v>UBL000338</v>
      </c>
      <c r="C49" s="70"/>
      <c r="D49" s="71" t="s">
        <v>242</v>
      </c>
      <c r="E49" s="70" t="str">
        <f>CONCATENATE(F49,". ",I49)</f>
        <v>OrderSummary. Details</v>
      </c>
      <c r="F49" s="70" t="str">
        <f>D49</f>
        <v>OrderSummary</v>
      </c>
      <c r="G49" s="70"/>
      <c r="H49" s="70"/>
      <c r="I49" s="70" t="s">
        <v>340</v>
      </c>
      <c r="J49" s="70" t="str">
        <f>D49</f>
        <v>OrderSummary</v>
      </c>
      <c r="K49" s="70"/>
      <c r="L49" s="71"/>
      <c r="M49" s="71"/>
      <c r="N49" s="75" t="s">
        <v>17</v>
      </c>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row>
    <row r="50" spans="1:61" s="53" customFormat="1" ht="24" customHeight="1">
      <c r="A50" s="81">
        <f>A49+1</f>
        <v>339</v>
      </c>
      <c r="B50" s="6" t="str">
        <f t="shared" si="5"/>
        <v>UBL000339</v>
      </c>
      <c r="C50" s="6" t="s">
        <v>9</v>
      </c>
      <c r="D50" s="36" t="str">
        <f aca="true" t="shared" si="7" ref="D50:D63">IF(OR(H50=I50,AND(H50="Identification",I50="Identifier")),IF(OR(I50="Text",I50="Details"),CONCATENATE(G50,SUBSTITUTE(H50," ","",1)),CONCATENATE(G50,SUBSTITUTE(I50," ","",1))),IF(OR(I50="Text",I50="Details"),CONCATENATE(G50,SUBSTITUTE(H50," ","",1)),CONCATENATE(G50,SUBSTITUTE(H50," ","",1),IF(AND(I50="Identifier",H50&lt;&gt;" "),"Id",SUBSTITUTE(I50," ","",1)))))</f>
        <v>Line ItemCountValue</v>
      </c>
      <c r="E50" s="36" t="str">
        <f>IF(OR(H50=I50),IF(G50="",CONCATENATE(F50,". ",H50),CONCATENATE(F50,". ",G50,". ",H50)),IF(G50="",CONCATENATE(F50,". ",H50,". ",I50),CONCATENATE(F50,". ",G50," ",H50,". ",I50)))</f>
        <v>Order. Line Item Count. Value</v>
      </c>
      <c r="F50" s="2" t="s">
        <v>342</v>
      </c>
      <c r="G50" s="6" t="s">
        <v>520</v>
      </c>
      <c r="H50" s="2" t="s">
        <v>635</v>
      </c>
      <c r="I50" s="2" t="s">
        <v>404</v>
      </c>
      <c r="J50" s="2" t="s">
        <v>405</v>
      </c>
      <c r="K50" s="2"/>
      <c r="L50" s="48" t="s">
        <v>721</v>
      </c>
      <c r="M50" s="48" t="s">
        <v>94</v>
      </c>
      <c r="N50" s="6" t="s">
        <v>13</v>
      </c>
      <c r="O50" s="6"/>
      <c r="P50" s="6" t="s">
        <v>1073</v>
      </c>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row>
    <row r="51" spans="1:61" s="53" customFormat="1" ht="12.75">
      <c r="A51" s="81">
        <f>A50+1</f>
        <v>340</v>
      </c>
      <c r="B51" s="6" t="str">
        <f t="shared" si="5"/>
        <v>UBL000340</v>
      </c>
      <c r="C51" s="6" t="s">
        <v>10</v>
      </c>
      <c r="D51" s="36" t="str">
        <f t="shared" si="7"/>
        <v>TaxAmount</v>
      </c>
      <c r="E51" s="36" t="str">
        <f>IF(OR(H51=I51),IF(G51="",CONCATENATE(F51,". ",H51),CONCATENATE(F51,". ",G51,". ",H51)),IF(G51="",CONCATENATE(F51,". ",H51,". ",I51),CONCATENATE(F51,". ",G51," ",H51,". ",I51)))</f>
        <v>Order. Tax. Amount</v>
      </c>
      <c r="F51" s="2" t="s">
        <v>342</v>
      </c>
      <c r="G51" s="2"/>
      <c r="H51" s="2" t="s">
        <v>881</v>
      </c>
      <c r="I51" s="2" t="s">
        <v>704</v>
      </c>
      <c r="J51" s="2" t="s">
        <v>704</v>
      </c>
      <c r="K51" s="2"/>
      <c r="L51" s="48" t="s">
        <v>721</v>
      </c>
      <c r="M51" s="48" t="s">
        <v>94</v>
      </c>
      <c r="N51" s="6" t="s">
        <v>14</v>
      </c>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1" s="53" customFormat="1" ht="22.5">
      <c r="A52" s="81">
        <f>A51+1</f>
        <v>341</v>
      </c>
      <c r="B52" s="6" t="str">
        <f t="shared" si="5"/>
        <v>UBL000341</v>
      </c>
      <c r="C52" s="6" t="s">
        <v>886</v>
      </c>
      <c r="D52" s="36" t="str">
        <f t="shared" si="7"/>
        <v>TaxExchangeRate</v>
      </c>
      <c r="E52" s="36" t="str">
        <f>IF(OR(H52=I52),IF(G52="",CONCATENATE(F52,". ",H52),CONCATENATE(F52,". ",G52,". ",H52)),IF(G52="",CONCATENATE(F52,". ",H52,". ",I52),CONCATENATE(F52,". ",G52," ",H52,". ",I52)))</f>
        <v>Order. Tax ExchangeRate. Details</v>
      </c>
      <c r="F52" s="2" t="s">
        <v>342</v>
      </c>
      <c r="G52" s="2" t="s">
        <v>881</v>
      </c>
      <c r="H52" s="49" t="s">
        <v>63</v>
      </c>
      <c r="I52" s="2" t="s">
        <v>340</v>
      </c>
      <c r="J52" s="49" t="s">
        <v>63</v>
      </c>
      <c r="K52" s="49"/>
      <c r="L52" s="48" t="s">
        <v>721</v>
      </c>
      <c r="M52" s="48" t="s">
        <v>914</v>
      </c>
      <c r="N52" s="6" t="s">
        <v>21</v>
      </c>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row>
    <row r="53" spans="1:61" s="53" customFormat="1" ht="12.75">
      <c r="A53" s="81">
        <f>A52+1</f>
        <v>342</v>
      </c>
      <c r="B53" s="6" t="str">
        <f t="shared" si="5"/>
        <v>UBL000342</v>
      </c>
      <c r="C53" s="6" t="s">
        <v>11</v>
      </c>
      <c r="D53" s="36" t="str">
        <f t="shared" si="7"/>
        <v>PriceAmount</v>
      </c>
      <c r="E53" s="36" t="str">
        <f aca="true" t="shared" si="8" ref="E53:E63">IF(OR(H53=I53),IF(G53="",CONCATENATE(F53,". ",H53),CONCATENATE(F53,". ",G53,". ",H53)),IF(G53="",CONCATENATE(F53,". ",H53,". ",I53),CONCATENATE(F53,". ",G53," ",H53,". ",I53)))</f>
        <v>Order. Price. Amount</v>
      </c>
      <c r="F53" s="2" t="s">
        <v>342</v>
      </c>
      <c r="G53" s="2"/>
      <c r="H53" s="2" t="s">
        <v>882</v>
      </c>
      <c r="I53" s="2" t="s">
        <v>704</v>
      </c>
      <c r="J53" s="2" t="s">
        <v>704</v>
      </c>
      <c r="K53" s="2"/>
      <c r="L53" s="48" t="s">
        <v>721</v>
      </c>
      <c r="M53" s="48" t="s">
        <v>94</v>
      </c>
      <c r="N53" s="6" t="s">
        <v>15</v>
      </c>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row>
    <row r="54" spans="1:61" s="53" customFormat="1" ht="22.5">
      <c r="A54" s="81">
        <f aca="true" t="shared" si="9" ref="A54:A63">A53+1</f>
        <v>343</v>
      </c>
      <c r="B54" s="6" t="str">
        <f aca="true" t="shared" si="10" ref="B54:B63">CONCATENATE("UBL",TEXT(A54,"000000"))</f>
        <v>UBL000343</v>
      </c>
      <c r="C54" s="6" t="s">
        <v>886</v>
      </c>
      <c r="D54" s="36" t="str">
        <f t="shared" si="7"/>
        <v>PriceExchangeRate</v>
      </c>
      <c r="E54" s="36" t="str">
        <f t="shared" si="8"/>
        <v>Order. Price ExchangeRate. Details</v>
      </c>
      <c r="F54" s="2" t="s">
        <v>342</v>
      </c>
      <c r="G54" s="2" t="s">
        <v>882</v>
      </c>
      <c r="H54" s="49" t="s">
        <v>63</v>
      </c>
      <c r="I54" s="2" t="s">
        <v>340</v>
      </c>
      <c r="J54" s="49" t="s">
        <v>63</v>
      </c>
      <c r="K54" s="49"/>
      <c r="L54" s="48" t="s">
        <v>721</v>
      </c>
      <c r="M54" s="48" t="s">
        <v>914</v>
      </c>
      <c r="N54" s="6" t="s">
        <v>21</v>
      </c>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row>
    <row r="55" spans="1:61" s="53" customFormat="1" ht="22.5">
      <c r="A55" s="81">
        <f t="shared" si="9"/>
        <v>344</v>
      </c>
      <c r="B55" s="6" t="str">
        <f t="shared" si="10"/>
        <v>UBL000344</v>
      </c>
      <c r="C55" s="6" t="s">
        <v>38</v>
      </c>
      <c r="D55" s="36" t="str">
        <f t="shared" si="7"/>
        <v>PackageQuantity</v>
      </c>
      <c r="E55" s="36" t="str">
        <f>IF(OR(H55=I55),IF(G55="",CONCATENATE(F55,". ",H55),CONCATENATE(F55,". ",G55,". ",H55)),IF(G55="",CONCATENATE(F55,". ",H55,". ",I55),CONCATENATE(F55,". ",G55," ",H55,". ",I55)))</f>
        <v>Order. Package. Quantity</v>
      </c>
      <c r="F55" s="2" t="s">
        <v>342</v>
      </c>
      <c r="H55" s="2" t="s">
        <v>892</v>
      </c>
      <c r="I55" s="2" t="s">
        <v>700</v>
      </c>
      <c r="J55" s="2" t="s">
        <v>700</v>
      </c>
      <c r="K55" s="2"/>
      <c r="L55" s="48" t="s">
        <v>721</v>
      </c>
      <c r="M55" s="48" t="s">
        <v>94</v>
      </c>
      <c r="N55" s="6" t="s">
        <v>46</v>
      </c>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row>
    <row r="56" spans="1:61" s="53" customFormat="1" ht="33.75">
      <c r="A56" s="81">
        <f t="shared" si="9"/>
        <v>345</v>
      </c>
      <c r="B56" s="6" t="str">
        <f t="shared" si="10"/>
        <v>UBL000345</v>
      </c>
      <c r="C56" s="6" t="s">
        <v>39</v>
      </c>
      <c r="D56" s="36" t="str">
        <f t="shared" si="7"/>
        <v>LevelId</v>
      </c>
      <c r="E56" s="36" t="str">
        <f>IF(OR(H56=I56),IF(H55="",CONCATENATE(F56,". ",H56),CONCATENATE(F56,". ",H55,". ",H56)),IF(H55="",CONCATENATE(F56,". ",H56,". ",I56),CONCATENATE(F56,". ",H55," ",H56,". ",I56)))</f>
        <v>Order. Package Level. Identifier</v>
      </c>
      <c r="F56" s="2" t="s">
        <v>342</v>
      </c>
      <c r="H56" s="2" t="s">
        <v>585</v>
      </c>
      <c r="I56" s="2" t="s">
        <v>699</v>
      </c>
      <c r="J56" s="2" t="s">
        <v>699</v>
      </c>
      <c r="K56" s="2"/>
      <c r="L56" s="48" t="s">
        <v>721</v>
      </c>
      <c r="M56" s="48" t="s">
        <v>94</v>
      </c>
      <c r="N56" s="6" t="s">
        <v>47</v>
      </c>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row>
    <row r="57" spans="1:61" s="53" customFormat="1" ht="45">
      <c r="A57" s="81">
        <f t="shared" si="9"/>
        <v>346</v>
      </c>
      <c r="B57" s="6" t="str">
        <f t="shared" si="10"/>
        <v>UBL000346</v>
      </c>
      <c r="C57" s="6" t="s">
        <v>40</v>
      </c>
      <c r="D57" s="36" t="str">
        <f t="shared" si="7"/>
        <v>Top LevelPackageQuantity</v>
      </c>
      <c r="E57" s="36" t="str">
        <f t="shared" si="8"/>
        <v>Order. Top Level Package. Quantity</v>
      </c>
      <c r="F57" s="2" t="s">
        <v>342</v>
      </c>
      <c r="G57" s="2" t="s">
        <v>636</v>
      </c>
      <c r="H57" s="2" t="s">
        <v>892</v>
      </c>
      <c r="I57" s="2" t="s">
        <v>700</v>
      </c>
      <c r="J57" s="2" t="s">
        <v>700</v>
      </c>
      <c r="K57" s="2"/>
      <c r="L57" s="48" t="s">
        <v>721</v>
      </c>
      <c r="M57" s="48" t="s">
        <v>94</v>
      </c>
      <c r="N57" s="6" t="s">
        <v>894</v>
      </c>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row>
    <row r="58" spans="1:61" s="53" customFormat="1" ht="123.75">
      <c r="A58" s="81">
        <f t="shared" si="9"/>
        <v>347</v>
      </c>
      <c r="B58" s="6" t="str">
        <f t="shared" si="10"/>
        <v>UBL000347</v>
      </c>
      <c r="C58" s="6" t="s">
        <v>41</v>
      </c>
      <c r="D58" s="36" t="str">
        <f t="shared" si="7"/>
        <v>ShipmentGrossWeightMeasure</v>
      </c>
      <c r="E58" s="36" t="str">
        <f t="shared" si="8"/>
        <v>Order. Shipment Gross Weight. Measure</v>
      </c>
      <c r="F58" s="2" t="s">
        <v>342</v>
      </c>
      <c r="G58" s="49" t="s">
        <v>1089</v>
      </c>
      <c r="H58" s="49" t="s">
        <v>637</v>
      </c>
      <c r="I58" s="49" t="s">
        <v>705</v>
      </c>
      <c r="J58" s="49" t="s">
        <v>705</v>
      </c>
      <c r="K58" s="49"/>
      <c r="L58" s="49" t="s">
        <v>721</v>
      </c>
      <c r="M58" s="49" t="s">
        <v>94</v>
      </c>
      <c r="N58" s="6" t="s">
        <v>888</v>
      </c>
      <c r="O58" s="6"/>
      <c r="P58" s="6" t="s">
        <v>895</v>
      </c>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row>
    <row r="59" spans="1:61" s="53" customFormat="1" ht="22.5">
      <c r="A59" s="81">
        <f t="shared" si="9"/>
        <v>348</v>
      </c>
      <c r="B59" s="6" t="str">
        <f t="shared" si="10"/>
        <v>UBL000348</v>
      </c>
      <c r="C59" s="6" t="s">
        <v>42</v>
      </c>
      <c r="D59" s="36" t="str">
        <f t="shared" si="7"/>
        <v>ShipmentNetWeightMeasure</v>
      </c>
      <c r="E59" s="36" t="str">
        <f t="shared" si="8"/>
        <v>Order. Shipment Net Weight. Measure</v>
      </c>
      <c r="F59" s="2" t="s">
        <v>342</v>
      </c>
      <c r="G59" s="49" t="s">
        <v>1089</v>
      </c>
      <c r="H59" s="49" t="s">
        <v>638</v>
      </c>
      <c r="I59" s="49" t="s">
        <v>705</v>
      </c>
      <c r="J59" s="49" t="s">
        <v>705</v>
      </c>
      <c r="K59" s="49"/>
      <c r="L59" s="49" t="s">
        <v>721</v>
      </c>
      <c r="M59" s="49" t="s">
        <v>94</v>
      </c>
      <c r="N59" s="6" t="s">
        <v>889</v>
      </c>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row>
    <row r="60" spans="1:61" s="53" customFormat="1" ht="123.75">
      <c r="A60" s="81">
        <f t="shared" si="9"/>
        <v>349</v>
      </c>
      <c r="B60" s="6" t="str">
        <f t="shared" si="10"/>
        <v>UBL000349</v>
      </c>
      <c r="C60" s="6" t="s">
        <v>43</v>
      </c>
      <c r="D60" s="36" t="str">
        <f t="shared" si="7"/>
        <v>ShipmentNetNet WeightMeasure</v>
      </c>
      <c r="E60" s="36" t="str">
        <f t="shared" si="8"/>
        <v>Order. Shipment Net Net Weight. Measure</v>
      </c>
      <c r="F60" s="2" t="s">
        <v>342</v>
      </c>
      <c r="G60" s="49" t="s">
        <v>1089</v>
      </c>
      <c r="H60" s="49" t="s">
        <v>639</v>
      </c>
      <c r="I60" s="49" t="s">
        <v>705</v>
      </c>
      <c r="J60" s="49" t="s">
        <v>705</v>
      </c>
      <c r="K60" s="49"/>
      <c r="L60" s="49" t="s">
        <v>721</v>
      </c>
      <c r="M60" s="49" t="s">
        <v>94</v>
      </c>
      <c r="N60" s="6" t="s">
        <v>897</v>
      </c>
      <c r="O60" s="6"/>
      <c r="P60" s="5" t="s">
        <v>896</v>
      </c>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row>
    <row r="61" spans="1:61" s="53" customFormat="1" ht="33.75">
      <c r="A61" s="81">
        <f t="shared" si="9"/>
        <v>350</v>
      </c>
      <c r="B61" s="6" t="str">
        <f t="shared" si="10"/>
        <v>UBL000350</v>
      </c>
      <c r="C61" s="6" t="s">
        <v>44</v>
      </c>
      <c r="D61" s="36" t="str">
        <f t="shared" si="7"/>
        <v>ShipmentTareWeightMeasure</v>
      </c>
      <c r="E61" s="36" t="str">
        <f t="shared" si="8"/>
        <v>Order. Shipment Tare Weight. Measure</v>
      </c>
      <c r="F61" s="2" t="s">
        <v>342</v>
      </c>
      <c r="G61" s="49" t="s">
        <v>1089</v>
      </c>
      <c r="H61" s="2" t="s">
        <v>640</v>
      </c>
      <c r="I61" s="49" t="s">
        <v>705</v>
      </c>
      <c r="J61" s="49" t="s">
        <v>705</v>
      </c>
      <c r="K61" s="49"/>
      <c r="L61" s="49" t="s">
        <v>721</v>
      </c>
      <c r="M61" s="49" t="s">
        <v>94</v>
      </c>
      <c r="N61" s="6" t="s">
        <v>890</v>
      </c>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row>
    <row r="62" spans="1:61" s="53" customFormat="1" ht="22.5">
      <c r="A62" s="81">
        <f t="shared" si="9"/>
        <v>351</v>
      </c>
      <c r="B62" s="6" t="str">
        <f t="shared" si="10"/>
        <v>UBL000351</v>
      </c>
      <c r="C62" s="6" t="s">
        <v>45</v>
      </c>
      <c r="D62" s="36" t="str">
        <f t="shared" si="7"/>
        <v>ShipmentVolumeMeasure</v>
      </c>
      <c r="E62" s="36" t="str">
        <f t="shared" si="8"/>
        <v>Order. Shipment Volume. Measure</v>
      </c>
      <c r="F62" s="2" t="s">
        <v>342</v>
      </c>
      <c r="G62" s="49" t="s">
        <v>1089</v>
      </c>
      <c r="H62" s="2" t="s">
        <v>641</v>
      </c>
      <c r="I62" s="49" t="s">
        <v>705</v>
      </c>
      <c r="J62" s="49" t="s">
        <v>705</v>
      </c>
      <c r="K62" s="49"/>
      <c r="L62" s="49" t="s">
        <v>721</v>
      </c>
      <c r="M62" s="49" t="s">
        <v>94</v>
      </c>
      <c r="N62" s="6" t="s">
        <v>891</v>
      </c>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row>
    <row r="63" spans="1:61" s="53" customFormat="1" ht="67.5">
      <c r="A63" s="81">
        <f t="shared" si="9"/>
        <v>352</v>
      </c>
      <c r="B63" s="6" t="str">
        <f t="shared" si="10"/>
        <v>UBL000352</v>
      </c>
      <c r="C63" s="6" t="s">
        <v>12</v>
      </c>
      <c r="D63" s="36" t="str">
        <f t="shared" si="7"/>
        <v>SummaryNote</v>
      </c>
      <c r="E63" s="36" t="str">
        <f t="shared" si="8"/>
        <v>Order. Summary Note. Details</v>
      </c>
      <c r="F63" s="2" t="s">
        <v>342</v>
      </c>
      <c r="G63" s="2" t="s">
        <v>625</v>
      </c>
      <c r="H63" s="2" t="s">
        <v>19</v>
      </c>
      <c r="I63" s="2" t="s">
        <v>340</v>
      </c>
      <c r="J63" s="2" t="s">
        <v>19</v>
      </c>
      <c r="K63" s="2"/>
      <c r="L63" s="49" t="s">
        <v>721</v>
      </c>
      <c r="M63" s="49" t="s">
        <v>94</v>
      </c>
      <c r="N63" s="6" t="s">
        <v>20</v>
      </c>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row>
    <row r="64" spans="4:17" s="54" customFormat="1" ht="11.25">
      <c r="D64" s="63"/>
      <c r="E64" s="63"/>
      <c r="L64" s="63"/>
      <c r="M64" s="63"/>
      <c r="P64" s="55"/>
      <c r="Q64" s="56"/>
    </row>
    <row r="65" ht="11.25">
      <c r="B65" s="6"/>
    </row>
    <row r="66" ht="11.25">
      <c r="B66" s="6"/>
    </row>
    <row r="67" ht="11.25">
      <c r="B67" s="6"/>
    </row>
    <row r="68" ht="11.25">
      <c r="B68" s="6"/>
    </row>
    <row r="69" ht="11.25">
      <c r="B69" s="6"/>
    </row>
    <row r="70" ht="11.25">
      <c r="B70" s="6"/>
    </row>
    <row r="71" ht="11.25">
      <c r="B71" s="6"/>
    </row>
    <row r="72" ht="11.25">
      <c r="B72" s="6"/>
    </row>
    <row r="73" ht="11.25">
      <c r="B73" s="6"/>
    </row>
    <row r="74" ht="11.25">
      <c r="B74" s="6"/>
    </row>
    <row r="75" ht="11.25">
      <c r="B75" s="6"/>
    </row>
    <row r="76" ht="11.25">
      <c r="B76" s="6"/>
    </row>
    <row r="77" ht="11.25">
      <c r="B77" s="6"/>
    </row>
    <row r="78" ht="11.25">
      <c r="B78" s="6"/>
    </row>
    <row r="79" ht="11.25">
      <c r="B79" s="6"/>
    </row>
    <row r="80" ht="11.25">
      <c r="B80" s="6"/>
    </row>
    <row r="81" ht="11.25">
      <c r="B81" s="6"/>
    </row>
    <row r="82" ht="11.25">
      <c r="B82" s="6"/>
    </row>
    <row r="83" ht="11.25">
      <c r="B83" s="6"/>
    </row>
    <row r="84" ht="11.25">
      <c r="B84" s="6"/>
    </row>
    <row r="85" ht="11.25">
      <c r="B85" s="6"/>
    </row>
    <row r="86" ht="11.25">
      <c r="B86" s="6"/>
    </row>
    <row r="87" ht="11.25">
      <c r="B87" s="6"/>
    </row>
    <row r="88" ht="11.25">
      <c r="B88" s="6"/>
    </row>
    <row r="89" ht="11.25">
      <c r="B89" s="6"/>
    </row>
    <row r="90" ht="11.25">
      <c r="B90" s="6"/>
    </row>
    <row r="91" ht="11.25">
      <c r="B91" s="6"/>
    </row>
    <row r="92" ht="11.25">
      <c r="B92" s="6"/>
    </row>
    <row r="93" ht="11.25">
      <c r="B93" s="6"/>
    </row>
    <row r="94" ht="11.25">
      <c r="B94" s="6"/>
    </row>
    <row r="95" ht="11.25">
      <c r="B95" s="6"/>
    </row>
    <row r="96" ht="11.25">
      <c r="B96" s="6"/>
    </row>
    <row r="97" ht="11.25">
      <c r="B97" s="6"/>
    </row>
    <row r="98" ht="11.25">
      <c r="B98" s="6"/>
    </row>
    <row r="99" ht="11.25">
      <c r="B99" s="6"/>
    </row>
    <row r="100" ht="11.25">
      <c r="B100" s="6"/>
    </row>
    <row r="101" ht="11.25">
      <c r="B101" s="6"/>
    </row>
    <row r="102" ht="11.25">
      <c r="B102" s="6"/>
    </row>
    <row r="103" ht="11.25">
      <c r="B103" s="6"/>
    </row>
    <row r="104" ht="11.25">
      <c r="B104" s="6"/>
    </row>
    <row r="105" ht="11.25">
      <c r="B105" s="6"/>
    </row>
    <row r="106" ht="11.25">
      <c r="B106" s="6"/>
    </row>
    <row r="107" ht="11.25">
      <c r="B107" s="6"/>
    </row>
    <row r="108" ht="11.25">
      <c r="B108" s="6"/>
    </row>
    <row r="109" ht="11.25">
      <c r="B109" s="6"/>
    </row>
    <row r="110" ht="11.25">
      <c r="B110" s="6"/>
    </row>
    <row r="111" ht="11.25">
      <c r="B111" s="6"/>
    </row>
    <row r="112" ht="11.25">
      <c r="B112" s="6"/>
    </row>
    <row r="113" ht="11.25">
      <c r="B113" s="6"/>
    </row>
    <row r="114" ht="11.25">
      <c r="B114" s="6"/>
    </row>
    <row r="115" ht="11.25">
      <c r="B115" s="6"/>
    </row>
    <row r="116" ht="11.25">
      <c r="B116" s="6"/>
    </row>
    <row r="117" ht="11.25">
      <c r="B117" s="6"/>
    </row>
    <row r="118" ht="11.25">
      <c r="B118" s="6"/>
    </row>
    <row r="119" ht="11.25">
      <c r="B119" s="6"/>
    </row>
    <row r="120" ht="11.25">
      <c r="B120" s="6"/>
    </row>
    <row r="121" ht="11.25">
      <c r="B121" s="6"/>
    </row>
    <row r="122" ht="11.25">
      <c r="B122" s="6"/>
    </row>
    <row r="123" ht="11.25">
      <c r="B123" s="6"/>
    </row>
    <row r="124" ht="11.25">
      <c r="B124" s="6"/>
    </row>
    <row r="125" ht="11.25">
      <c r="B125" s="6"/>
    </row>
    <row r="126" ht="11.25">
      <c r="B126" s="6"/>
    </row>
    <row r="127" ht="11.25">
      <c r="B127" s="6"/>
    </row>
    <row r="128" ht="11.25">
      <c r="B128" s="6"/>
    </row>
    <row r="129" ht="11.25">
      <c r="B129" s="6"/>
    </row>
    <row r="130" ht="11.25">
      <c r="B130" s="6"/>
    </row>
    <row r="131" ht="11.25">
      <c r="B131" s="6"/>
    </row>
    <row r="132" ht="11.25">
      <c r="B132" s="6"/>
    </row>
    <row r="133" ht="11.25">
      <c r="B133" s="6"/>
    </row>
    <row r="134" ht="11.25">
      <c r="B134" s="6"/>
    </row>
    <row r="135" ht="11.25">
      <c r="B135" s="6"/>
    </row>
    <row r="136" ht="11.25">
      <c r="B136" s="6"/>
    </row>
    <row r="137" ht="11.25">
      <c r="B137" s="6"/>
    </row>
    <row r="138" ht="11.25">
      <c r="B138" s="6"/>
    </row>
    <row r="139" ht="11.25">
      <c r="B139" s="6"/>
    </row>
    <row r="140" ht="11.25">
      <c r="B140" s="6"/>
    </row>
    <row r="141" ht="11.25">
      <c r="B141" s="6"/>
    </row>
    <row r="142" ht="11.25">
      <c r="B142" s="6"/>
    </row>
    <row r="143" ht="11.25">
      <c r="B143" s="6"/>
    </row>
    <row r="144" ht="11.25">
      <c r="B144" s="6"/>
    </row>
    <row r="145" ht="11.25">
      <c r="B145" s="6"/>
    </row>
    <row r="146" ht="11.25">
      <c r="B146" s="6"/>
    </row>
    <row r="147" ht="11.25">
      <c r="B147" s="6"/>
    </row>
    <row r="148" ht="11.25">
      <c r="B148" s="6"/>
    </row>
    <row r="149" ht="11.25">
      <c r="B149" s="6"/>
    </row>
    <row r="150" ht="11.25">
      <c r="B150" s="6"/>
    </row>
    <row r="151" ht="11.25">
      <c r="B151" s="6"/>
    </row>
    <row r="152" ht="11.25">
      <c r="B152" s="6"/>
    </row>
    <row r="153" ht="11.25">
      <c r="B153" s="6"/>
    </row>
    <row r="154" ht="11.25">
      <c r="B154" s="6"/>
    </row>
    <row r="155" ht="11.25">
      <c r="B155" s="6"/>
    </row>
    <row r="156" ht="11.25">
      <c r="B156" s="6"/>
    </row>
    <row r="157" ht="11.25">
      <c r="B157" s="6"/>
    </row>
    <row r="158" ht="11.25">
      <c r="B158" s="6"/>
    </row>
    <row r="159" ht="11.25">
      <c r="B159" s="6"/>
    </row>
    <row r="160" ht="11.25">
      <c r="B160" s="6"/>
    </row>
    <row r="161" ht="11.25">
      <c r="B161" s="6"/>
    </row>
    <row r="162" ht="11.25">
      <c r="B162" s="6"/>
    </row>
    <row r="163" ht="11.25">
      <c r="B163" s="6"/>
    </row>
    <row r="164" ht="11.25">
      <c r="B164" s="6"/>
    </row>
    <row r="165" ht="11.25">
      <c r="B165" s="6"/>
    </row>
    <row r="166" ht="11.25">
      <c r="B166" s="6"/>
    </row>
    <row r="167" ht="11.25">
      <c r="B167" s="6"/>
    </row>
    <row r="168" ht="11.25">
      <c r="B168" s="6"/>
    </row>
    <row r="169" ht="11.25">
      <c r="B169" s="6"/>
    </row>
    <row r="170" ht="11.25">
      <c r="B170" s="6"/>
    </row>
    <row r="171" ht="11.25">
      <c r="B171" s="6"/>
    </row>
    <row r="172" ht="11.25">
      <c r="B172" s="6"/>
    </row>
    <row r="173" ht="11.25">
      <c r="B173" s="6"/>
    </row>
    <row r="174" ht="11.25">
      <c r="B174" s="6"/>
    </row>
    <row r="175" ht="11.25">
      <c r="B175" s="6"/>
    </row>
    <row r="176" spans="1:185" s="10" customFormat="1" ht="11.25">
      <c r="A176" s="36"/>
      <c r="B176" s="6"/>
      <c r="D176" s="64"/>
      <c r="E176" s="64"/>
      <c r="L176" s="64"/>
      <c r="M176" s="64"/>
      <c r="P176" s="11"/>
      <c r="Q176" s="33"/>
      <c r="X176" s="36"/>
      <c r="Y176" s="36"/>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c r="BQ176" s="2"/>
      <c r="BR176" s="2"/>
      <c r="BS176" s="2"/>
      <c r="BT176" s="2"/>
      <c r="BU176" s="2"/>
      <c r="BV176" s="2"/>
      <c r="BW176" s="2"/>
      <c r="BX176" s="2"/>
      <c r="BY176" s="2"/>
      <c r="BZ176" s="2"/>
      <c r="CA176" s="2"/>
      <c r="CB176" s="2"/>
      <c r="CC176" s="2"/>
      <c r="CD176" s="2"/>
      <c r="CE176" s="2"/>
      <c r="CF176" s="2"/>
      <c r="CG176" s="2"/>
      <c r="CH176" s="2"/>
      <c r="CI176" s="2"/>
      <c r="CJ176" s="2"/>
      <c r="CK176" s="2"/>
      <c r="CL176" s="2"/>
      <c r="CM176" s="2"/>
      <c r="CN176" s="2"/>
      <c r="CO176" s="2"/>
      <c r="CP176" s="2"/>
      <c r="CQ176" s="2"/>
      <c r="CR176" s="2"/>
      <c r="CS176" s="2"/>
      <c r="CT176" s="2"/>
      <c r="CU176" s="2"/>
      <c r="CV176" s="2"/>
      <c r="CW176" s="2"/>
      <c r="CX176" s="2"/>
      <c r="CY176" s="2"/>
      <c r="CZ176" s="2"/>
      <c r="DA176" s="2"/>
      <c r="DB176" s="2"/>
      <c r="DC176" s="2"/>
      <c r="DD176" s="2"/>
      <c r="DE176" s="2"/>
      <c r="DF176" s="2"/>
      <c r="DG176" s="2"/>
      <c r="DH176" s="2"/>
      <c r="DI176" s="2"/>
      <c r="DJ176" s="2"/>
      <c r="DK176" s="2"/>
      <c r="DL176" s="2"/>
      <c r="DM176" s="2"/>
      <c r="DN176" s="2"/>
      <c r="DO176" s="2"/>
      <c r="DP176" s="2"/>
      <c r="DQ176" s="2"/>
      <c r="DR176" s="2"/>
      <c r="DS176" s="2"/>
      <c r="DT176" s="2"/>
      <c r="DU176" s="2"/>
      <c r="DV176" s="2"/>
      <c r="DW176" s="2"/>
      <c r="DX176" s="2"/>
      <c r="DY176" s="2"/>
      <c r="DZ176" s="2"/>
      <c r="EA176" s="2"/>
      <c r="EB176" s="2"/>
      <c r="EC176" s="2"/>
      <c r="ED176" s="2"/>
      <c r="EE176" s="2"/>
      <c r="EF176" s="2"/>
      <c r="EG176" s="2"/>
      <c r="EH176" s="2"/>
      <c r="EI176" s="2"/>
      <c r="EJ176" s="2"/>
      <c r="EK176" s="2"/>
      <c r="EL176" s="2"/>
      <c r="EM176" s="2"/>
      <c r="EN176" s="2"/>
      <c r="EO176" s="2"/>
      <c r="EP176" s="2"/>
      <c r="EQ176" s="2"/>
      <c r="ER176" s="2"/>
      <c r="ES176" s="2"/>
      <c r="ET176" s="2"/>
      <c r="EU176" s="2"/>
      <c r="EV176" s="2"/>
      <c r="EW176" s="2"/>
      <c r="EX176" s="2"/>
      <c r="EY176" s="2"/>
      <c r="EZ176" s="2"/>
      <c r="FA176" s="2"/>
      <c r="FB176" s="2"/>
      <c r="FC176" s="2"/>
      <c r="FD176" s="2"/>
      <c r="FE176" s="2"/>
      <c r="FF176" s="2"/>
      <c r="FG176" s="2"/>
      <c r="FH176" s="2"/>
      <c r="FI176" s="2"/>
      <c r="FJ176" s="2"/>
      <c r="FK176" s="2"/>
      <c r="FL176" s="2"/>
      <c r="FM176" s="2"/>
      <c r="FN176" s="2"/>
      <c r="FO176" s="2"/>
      <c r="FP176" s="2"/>
      <c r="FQ176" s="2"/>
      <c r="FR176" s="2"/>
      <c r="FS176" s="2"/>
      <c r="FT176" s="2"/>
      <c r="FU176" s="2"/>
      <c r="FV176" s="2"/>
      <c r="FW176" s="2"/>
      <c r="FX176" s="2"/>
      <c r="FY176" s="2"/>
      <c r="FZ176" s="2"/>
      <c r="GA176" s="2"/>
      <c r="GB176" s="2"/>
      <c r="GC176" s="2"/>
    </row>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row r="233" ht="11.25"/>
    <row r="234" ht="11.25">
      <c r="H234" s="3"/>
    </row>
    <row r="235" ht="11.25"/>
    <row r="236" ht="11.25"/>
    <row r="237" spans="8:11" ht="11.25">
      <c r="H237" s="3"/>
      <c r="I237" s="3"/>
      <c r="J237" s="3"/>
      <c r="K237" s="3"/>
    </row>
    <row r="238" ht="11.25"/>
    <row r="239" ht="11.25"/>
    <row r="240" spans="9:11" ht="11.25">
      <c r="I240" s="3"/>
      <c r="J240" s="3"/>
      <c r="K240" s="3"/>
    </row>
    <row r="241" spans="6:7" ht="11.25">
      <c r="F241" s="3"/>
      <c r="G241" s="3"/>
    </row>
    <row r="242" ht="11.25"/>
    <row r="243" ht="11.25"/>
    <row r="244" spans="6:7" ht="11.25">
      <c r="F244" s="3"/>
      <c r="G244" s="3"/>
    </row>
    <row r="245" ht="11.25"/>
    <row r="246" ht="11.25"/>
    <row r="247" ht="11.25"/>
    <row r="248" ht="11.25"/>
    <row r="249" ht="11.25"/>
    <row r="250" ht="11.25"/>
    <row r="251" spans="4:17" s="3" customFormat="1" ht="11.25">
      <c r="D251" s="65"/>
      <c r="E251" s="65"/>
      <c r="L251" s="65"/>
      <c r="M251" s="65"/>
      <c r="P251" s="9"/>
      <c r="Q251" s="42"/>
    </row>
    <row r="252" spans="4:17" s="3" customFormat="1" ht="11.25">
      <c r="D252" s="65"/>
      <c r="E252" s="65"/>
      <c r="L252" s="65"/>
      <c r="M252" s="65"/>
      <c r="P252" s="9"/>
      <c r="Q252" s="42"/>
    </row>
    <row r="253" spans="4:17" s="3" customFormat="1" ht="11.25">
      <c r="D253" s="65"/>
      <c r="E253" s="65"/>
      <c r="L253" s="65"/>
      <c r="M253" s="65"/>
      <c r="P253" s="9"/>
      <c r="Q253" s="42"/>
    </row>
    <row r="254" spans="4:17" s="3" customFormat="1" ht="11.25">
      <c r="D254" s="65"/>
      <c r="E254" s="65"/>
      <c r="L254" s="65"/>
      <c r="M254" s="65"/>
      <c r="P254" s="9"/>
      <c r="Q254" s="42"/>
    </row>
    <row r="255" spans="4:17" s="3" customFormat="1" ht="11.25">
      <c r="D255" s="65"/>
      <c r="E255" s="65"/>
      <c r="L255" s="65"/>
      <c r="M255" s="65"/>
      <c r="P255" s="9"/>
      <c r="Q255" s="42"/>
    </row>
    <row r="256" spans="4:17" s="3" customFormat="1" ht="11.25">
      <c r="D256" s="65"/>
      <c r="E256" s="65"/>
      <c r="L256" s="65"/>
      <c r="M256" s="65"/>
      <c r="P256" s="9"/>
      <c r="Q256" s="42"/>
    </row>
    <row r="257" ht="11.25"/>
    <row r="258" ht="11.25"/>
    <row r="259" ht="11.25">
      <c r="B259" s="6"/>
    </row>
    <row r="260" ht="11.25">
      <c r="B260" s="6"/>
    </row>
    <row r="261" ht="11.25">
      <c r="B261" s="6"/>
    </row>
    <row r="262" ht="11.25">
      <c r="B262" s="6"/>
    </row>
    <row r="263" ht="11.25">
      <c r="B263" s="6"/>
    </row>
    <row r="264" ht="11.25">
      <c r="B264" s="6"/>
    </row>
    <row r="265" ht="10.5" customHeight="1">
      <c r="B265" s="6"/>
    </row>
  </sheetData>
  <printOptions gridLines="1"/>
  <pageMargins left="0.75" right="0.75" top="1" bottom="1" header="0.5" footer="0.5"/>
  <pageSetup fitToHeight="2" fitToWidth="1" horizontalDpi="300" verticalDpi="300" orientation="landscape" paperSize="9" scale="67" r:id="rId3"/>
  <legacyDrawing r:id="rId2"/>
</worksheet>
</file>

<file path=xl/worksheets/sheet3.xml><?xml version="1.0" encoding="utf-8"?>
<worksheet xmlns="http://schemas.openxmlformats.org/spreadsheetml/2006/main" xmlns:r="http://schemas.openxmlformats.org/officeDocument/2006/relationships">
  <sheetPr codeName="Sheet11">
    <pageSetUpPr fitToPage="1"/>
  </sheetPr>
  <dimension ref="A1:GC263"/>
  <sheetViews>
    <sheetView tabSelected="1" workbookViewId="0" topLeftCell="B1">
      <pane ySplit="1" topLeftCell="BM64" activePane="bottomLeft" state="frozen"/>
      <selection pane="topLeft" activeCell="B1" sqref="B1"/>
      <selection pane="bottomLeft" activeCell="B72" sqref="B72"/>
    </sheetView>
  </sheetViews>
  <sheetFormatPr defaultColWidth="9.140625" defaultRowHeight="12.75"/>
  <cols>
    <col min="1" max="1" width="0" style="2" hidden="1" customWidth="1"/>
    <col min="2" max="2" width="10.57421875" style="2" customWidth="1"/>
    <col min="3" max="3" width="11.140625" style="2" customWidth="1"/>
    <col min="4" max="4" width="12.140625" style="49" customWidth="1"/>
    <col min="5" max="5" width="19.57421875" style="49" customWidth="1"/>
    <col min="6" max="6" width="11.00390625" style="2" customWidth="1"/>
    <col min="7" max="7" width="12.421875" style="2" customWidth="1"/>
    <col min="8" max="8" width="7.8515625" style="2" customWidth="1"/>
    <col min="9" max="9" width="15.57421875" style="2" customWidth="1"/>
    <col min="10" max="10" width="15.28125" style="2" customWidth="1"/>
    <col min="11" max="11" width="13.57421875" style="2" customWidth="1"/>
    <col min="12" max="12" width="4.421875" style="49" customWidth="1"/>
    <col min="13" max="13" width="8.140625" style="49" customWidth="1"/>
    <col min="14" max="14" width="46.00390625" style="2" customWidth="1"/>
    <col min="15" max="15" width="13.57421875" style="2" customWidth="1"/>
    <col min="16" max="16" width="11.8515625" style="5" customWidth="1"/>
    <col min="17" max="17" width="10.28125" style="31" customWidth="1"/>
    <col min="18" max="25" width="11.140625" style="2" customWidth="1"/>
    <col min="26" max="26" width="12.00390625" style="2" customWidth="1"/>
    <col min="27" max="35" width="5.57421875" style="2" customWidth="1"/>
    <col min="36" max="16384" width="9.140625" style="2" customWidth="1"/>
  </cols>
  <sheetData>
    <row r="1" spans="2:35" s="83" customFormat="1" ht="77.25" customHeight="1">
      <c r="B1" s="4" t="s">
        <v>307</v>
      </c>
      <c r="C1" s="4" t="s">
        <v>318</v>
      </c>
      <c r="D1" s="4" t="s">
        <v>688</v>
      </c>
      <c r="E1" s="4" t="s">
        <v>66</v>
      </c>
      <c r="F1" s="1" t="s">
        <v>290</v>
      </c>
      <c r="G1" s="1" t="s">
        <v>59</v>
      </c>
      <c r="H1" s="4" t="s">
        <v>308</v>
      </c>
      <c r="I1" s="4" t="s">
        <v>309</v>
      </c>
      <c r="J1" s="4" t="s">
        <v>410</v>
      </c>
      <c r="K1" s="4" t="s">
        <v>416</v>
      </c>
      <c r="L1" s="4" t="s">
        <v>65</v>
      </c>
      <c r="M1" s="4" t="s">
        <v>95</v>
      </c>
      <c r="N1" s="1" t="s">
        <v>655</v>
      </c>
      <c r="O1" s="1" t="s">
        <v>345</v>
      </c>
      <c r="P1" s="1" t="s">
        <v>403</v>
      </c>
      <c r="Q1" s="4" t="s">
        <v>425</v>
      </c>
      <c r="R1" s="4" t="s">
        <v>417</v>
      </c>
      <c r="S1" s="4" t="s">
        <v>418</v>
      </c>
      <c r="T1" s="4" t="s">
        <v>419</v>
      </c>
      <c r="U1" s="4" t="s">
        <v>420</v>
      </c>
      <c r="V1" s="4" t="s">
        <v>421</v>
      </c>
      <c r="W1" s="4" t="s">
        <v>422</v>
      </c>
      <c r="X1" s="4" t="s">
        <v>423</v>
      </c>
      <c r="Y1" s="4" t="s">
        <v>424</v>
      </c>
      <c r="Z1" s="4" t="s">
        <v>689</v>
      </c>
      <c r="AA1" s="94" t="s">
        <v>426</v>
      </c>
      <c r="AB1" s="94" t="s">
        <v>427</v>
      </c>
      <c r="AC1" s="94" t="s">
        <v>428</v>
      </c>
      <c r="AD1" s="94" t="s">
        <v>429</v>
      </c>
      <c r="AE1" s="94" t="s">
        <v>430</v>
      </c>
      <c r="AF1" s="94" t="s">
        <v>431</v>
      </c>
      <c r="AG1" s="94" t="s">
        <v>432</v>
      </c>
      <c r="AH1" s="94" t="s">
        <v>433</v>
      </c>
      <c r="AI1" s="94" t="s">
        <v>434</v>
      </c>
    </row>
    <row r="2" spans="1:15" s="77" customFormat="1" ht="56.25">
      <c r="A2" s="80">
        <f>'Re-used Types'!A341+1</f>
        <v>338</v>
      </c>
      <c r="B2" s="70" t="str">
        <f aca="true" t="shared" si="0" ref="B2:B33">CONCATENATE("UBL",TEXT(A2,"000000"))</f>
        <v>UBL000338</v>
      </c>
      <c r="C2" s="70"/>
      <c r="D2" s="70" t="s">
        <v>661</v>
      </c>
      <c r="E2" s="70" t="str">
        <f>CONCATENATE(F2,". ",I2)</f>
        <v>OrderResponse. Details</v>
      </c>
      <c r="F2" s="70" t="str">
        <f>D2</f>
        <v>OrderResponse</v>
      </c>
      <c r="G2" s="70"/>
      <c r="H2" s="70"/>
      <c r="I2" s="70" t="s">
        <v>340</v>
      </c>
      <c r="J2" s="70" t="str">
        <f>D2</f>
        <v>OrderResponse</v>
      </c>
      <c r="K2" s="70"/>
      <c r="L2" s="70"/>
      <c r="M2" s="70"/>
      <c r="N2" s="70" t="s">
        <v>659</v>
      </c>
      <c r="O2" s="71"/>
    </row>
    <row r="3" spans="1:61" s="53" customFormat="1" ht="22.5">
      <c r="A3" s="81">
        <f aca="true" t="shared" si="1" ref="A3:A48">A2+1</f>
        <v>339</v>
      </c>
      <c r="B3" s="6" t="str">
        <f t="shared" si="0"/>
        <v>UBL000339</v>
      </c>
      <c r="C3" s="2" t="s">
        <v>240</v>
      </c>
      <c r="D3" s="36" t="str">
        <f>IF(OR(H3=I3,AND(H3="Identification",I3="Identifier")),IF(OR(I3="Text",I3="Details"),CONCATENATE(G3,SUBSTITUTE(H3," ","",1)),CONCATENATE(G3,SUBSTITUTE(I3," ","",1))),IF(OR(I3="Text",I3="Details"),CONCATENATE(G3,SUBSTITUTE(H3," ","",1)),CONCATENATE(G3,SUBSTITUTE(H3," ","",1),IF(AND(I3="Identifier",H3&lt;&gt;" "),"Id",SUBSTITUTE(I3," ","",1)))))</f>
        <v>Header</v>
      </c>
      <c r="E3" s="36" t="str">
        <f>IF(OR(H3=I3),IF(G3="",CONCATENATE(F3,". ",H3),CONCATENATE(F3,". ",G3,". ",H3)),IF(G3="",CONCATENATE(F3,". ",H3,". ",I3),CONCATENATE(F3,". ",G3," ",H3,". ",I3)))</f>
        <v>Order. Header. Details</v>
      </c>
      <c r="F3" s="2" t="s">
        <v>342</v>
      </c>
      <c r="G3" s="2"/>
      <c r="H3" s="2" t="s">
        <v>624</v>
      </c>
      <c r="I3" s="2" t="s">
        <v>340</v>
      </c>
      <c r="J3" s="2" t="s">
        <v>240</v>
      </c>
      <c r="K3" s="2"/>
      <c r="L3" s="49" t="s">
        <v>719</v>
      </c>
      <c r="M3" s="49" t="s">
        <v>914</v>
      </c>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row>
    <row r="4" spans="1:61" s="53" customFormat="1" ht="22.5">
      <c r="A4" s="81">
        <f t="shared" si="1"/>
        <v>340</v>
      </c>
      <c r="B4" s="6" t="str">
        <f t="shared" si="0"/>
        <v>UBL000340</v>
      </c>
      <c r="C4" s="2" t="s">
        <v>241</v>
      </c>
      <c r="D4" s="36" t="str">
        <f>IF(OR(H4=I4,AND(H4="Identification",I4="Identifier")),IF(OR(I4="Text",I4="Details"),CONCATENATE(G4,SUBSTITUTE(H4," ","",1)),CONCATENATE(G4,SUBSTITUTE(I4," ","",1))),IF(OR(I4="Text",I4="Details"),CONCATENATE(G4,SUBSTITUTE(H4," ","",1)),CONCATENATE(G4,SUBSTITUTE(H4," ","",1),IF(AND(I4="Identifier",H4&lt;&gt;" "),"Id",SUBSTITUTE(I4," ","",1)))))</f>
        <v>LineItem</v>
      </c>
      <c r="E4" s="36" t="str">
        <f>IF(OR(H4=I4),IF(G4="",CONCATENATE(F4,". ",H4),CONCATENATE(F4,". ",G4,". ",H4)),IF(G4="",CONCATENATE(F4,". ",H4,". ",I4),CONCATENATE(F4,". ",G4," ",H4,". ",I4)))</f>
        <v>Order. Line Item. Details</v>
      </c>
      <c r="F4" s="2" t="s">
        <v>342</v>
      </c>
      <c r="G4" s="2"/>
      <c r="H4" s="2" t="s">
        <v>520</v>
      </c>
      <c r="I4" s="2" t="s">
        <v>340</v>
      </c>
      <c r="J4" s="2" t="s">
        <v>831</v>
      </c>
      <c r="K4" s="2"/>
      <c r="L4" s="49" t="s">
        <v>720</v>
      </c>
      <c r="M4" s="49" t="s">
        <v>914</v>
      </c>
      <c r="N4" s="2" t="s">
        <v>16</v>
      </c>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row>
    <row r="5" spans="1:61" s="53" customFormat="1" ht="22.5">
      <c r="A5" s="81">
        <f t="shared" si="1"/>
        <v>341</v>
      </c>
      <c r="B5" s="6" t="str">
        <f t="shared" si="0"/>
        <v>UBL000341</v>
      </c>
      <c r="C5" s="2" t="s">
        <v>242</v>
      </c>
      <c r="D5" s="36" t="str">
        <f>IF(OR(H5=I5,AND(H5="Identification",I5="Identifier")),IF(OR(I5="Text",I5="Details"),CONCATENATE(G5,SUBSTITUTE(H5," ","",1)),CONCATENATE(G5,SUBSTITUTE(I5," ","",1))),IF(OR(I5="Text",I5="Details"),CONCATENATE(G5,SUBSTITUTE(H5," ","",1)),CONCATENATE(G5,SUBSTITUTE(H5," ","",1),IF(AND(I5="Identifier",H5&lt;&gt;" "),"Id",SUBSTITUTE(I5," ","",1)))))</f>
        <v>Summary</v>
      </c>
      <c r="E5" s="36" t="str">
        <f>IF(OR(H5=I5),IF(G5="",CONCATENATE(F5,". ",H5),CONCATENATE(F5,". ",G5,". ",H5)),IF(G5="",CONCATENATE(F5,". ",H5,". ",I5),CONCATENATE(F5,". ",G5," ",H5,". ",I5)))</f>
        <v>Order. Summary. Details</v>
      </c>
      <c r="F5" s="2" t="s">
        <v>342</v>
      </c>
      <c r="G5" s="2"/>
      <c r="H5" s="2" t="s">
        <v>625</v>
      </c>
      <c r="I5" s="2" t="s">
        <v>340</v>
      </c>
      <c r="J5" s="2" t="s">
        <v>242</v>
      </c>
      <c r="K5" s="2"/>
      <c r="L5" s="49" t="s">
        <v>721</v>
      </c>
      <c r="M5" s="49" t="s">
        <v>914</v>
      </c>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row>
    <row r="6" spans="1:18" s="77" customFormat="1" ht="22.5">
      <c r="A6" s="80">
        <f t="shared" si="1"/>
        <v>342</v>
      </c>
      <c r="B6" s="70" t="str">
        <f t="shared" si="0"/>
        <v>UBL000342</v>
      </c>
      <c r="C6" s="70"/>
      <c r="D6" s="70" t="s">
        <v>240</v>
      </c>
      <c r="E6" s="70" t="str">
        <f>CONCATENATE(F6,". ",I6)</f>
        <v>OrderHeader. Details</v>
      </c>
      <c r="F6" s="70" t="str">
        <f>D6</f>
        <v>OrderHeader</v>
      </c>
      <c r="G6" s="70"/>
      <c r="H6" s="70"/>
      <c r="I6" s="70" t="s">
        <v>340</v>
      </c>
      <c r="J6" s="70" t="str">
        <f>D6</f>
        <v>OrderHeader</v>
      </c>
      <c r="K6" s="70"/>
      <c r="L6" s="70"/>
      <c r="M6" s="70"/>
      <c r="N6" s="70" t="s">
        <v>723</v>
      </c>
      <c r="O6" s="71"/>
      <c r="R6" s="77" t="s">
        <v>323</v>
      </c>
    </row>
    <row r="7" spans="1:18" ht="56.25">
      <c r="A7" s="81">
        <f t="shared" si="1"/>
        <v>343</v>
      </c>
      <c r="B7" s="6" t="str">
        <f t="shared" si="0"/>
        <v>UBL000343</v>
      </c>
      <c r="C7" s="2" t="s">
        <v>312</v>
      </c>
      <c r="D7" s="36" t="str">
        <f aca="true" t="shared" si="2" ref="D7:D48">IF(OR(H7=I7,AND(H7="Identification",I7="Identifier")),IF(OR(I7="Text",I7="Details"),CONCATENATE(G7,SUBSTITUTE(H7," ","",1)),CONCATENATE(G7,SUBSTITUTE(I7," ","",1))),IF(OR(I7="Text",I7="Details"),CONCATENATE(G7,SUBSTITUTE(H7," ","",1)),CONCATENATE(G7,SUBSTITUTE(H7," ","",1),IF(AND(I7="Identifier",H7&lt;&gt;" "),"Id",SUBSTITUTE(I7," ","",1)))))</f>
        <v>IssueDateTime</v>
      </c>
      <c r="E7" s="36" t="str">
        <f aca="true" t="shared" si="3" ref="E7:E48">IF(OR(H7=I7),IF(G7="",CONCATENATE(F7,". ",H7),CONCATENATE(F7,". ",G7,". ",H7)),IF(G7="",CONCATENATE(F7,". ",H7,". ",I7),CONCATENATE(F7,". ",G7," ",H7,". ",I7)))</f>
        <v>Order. Issue. Date Time</v>
      </c>
      <c r="F7" s="2" t="s">
        <v>342</v>
      </c>
      <c r="H7" s="2" t="s">
        <v>408</v>
      </c>
      <c r="I7" s="2" t="s">
        <v>300</v>
      </c>
      <c r="J7" s="2" t="s">
        <v>832</v>
      </c>
      <c r="L7" s="49" t="s">
        <v>719</v>
      </c>
      <c r="M7" s="49" t="s">
        <v>94</v>
      </c>
      <c r="N7" s="2" t="s">
        <v>324</v>
      </c>
      <c r="P7" s="5" t="s">
        <v>325</v>
      </c>
      <c r="R7" s="2" t="s">
        <v>323</v>
      </c>
    </row>
    <row r="8" spans="1:26" ht="45">
      <c r="A8" s="81">
        <f t="shared" si="1"/>
        <v>344</v>
      </c>
      <c r="B8" s="6" t="str">
        <f t="shared" si="0"/>
        <v>UBL000344</v>
      </c>
      <c r="D8" s="36" t="str">
        <f t="shared" si="2"/>
        <v>Identifier</v>
      </c>
      <c r="E8" s="36" t="str">
        <f t="shared" si="3"/>
        <v>Order. Identifier</v>
      </c>
      <c r="F8" s="2" t="s">
        <v>342</v>
      </c>
      <c r="H8" s="2" t="s">
        <v>699</v>
      </c>
      <c r="I8" s="2" t="s">
        <v>699</v>
      </c>
      <c r="J8" s="2" t="s">
        <v>699</v>
      </c>
      <c r="L8" s="49" t="s">
        <v>720</v>
      </c>
      <c r="M8" s="2" t="s">
        <v>94</v>
      </c>
      <c r="N8" s="2" t="s">
        <v>302</v>
      </c>
      <c r="O8" s="2" t="s">
        <v>319</v>
      </c>
      <c r="P8" s="5" t="s">
        <v>322</v>
      </c>
      <c r="Z8" s="2" t="s">
        <v>706</v>
      </c>
    </row>
    <row r="9" spans="1:15" ht="33.75" customHeight="1">
      <c r="A9" s="81">
        <f t="shared" si="1"/>
        <v>345</v>
      </c>
      <c r="B9" s="6" t="str">
        <f t="shared" si="0"/>
        <v>UBL000345</v>
      </c>
      <c r="C9" s="2" t="s">
        <v>310</v>
      </c>
      <c r="D9" s="36" t="str">
        <f t="shared" si="2"/>
        <v>BuyerIdentifier</v>
      </c>
      <c r="E9" s="36" t="str">
        <f t="shared" si="3"/>
        <v>Order. Buyer. Identifier</v>
      </c>
      <c r="F9" s="2" t="s">
        <v>342</v>
      </c>
      <c r="G9" s="2" t="s">
        <v>407</v>
      </c>
      <c r="H9" s="2" t="s">
        <v>699</v>
      </c>
      <c r="I9" s="2" t="s">
        <v>699</v>
      </c>
      <c r="J9" s="2" t="s">
        <v>699</v>
      </c>
      <c r="L9" s="49" t="s">
        <v>721</v>
      </c>
      <c r="M9" s="2" t="s">
        <v>94</v>
      </c>
      <c r="N9" s="2" t="s">
        <v>320</v>
      </c>
      <c r="O9" s="2" t="s">
        <v>319</v>
      </c>
    </row>
    <row r="10" spans="1:15" ht="35.25" customHeight="1">
      <c r="A10" s="81">
        <f t="shared" si="1"/>
        <v>346</v>
      </c>
      <c r="B10" s="6" t="str">
        <f t="shared" si="0"/>
        <v>UBL000346</v>
      </c>
      <c r="C10" s="2" t="s">
        <v>311</v>
      </c>
      <c r="D10" s="36" t="str">
        <f t="shared" si="2"/>
        <v>SellerIdentifier</v>
      </c>
      <c r="E10" s="36" t="str">
        <f t="shared" si="3"/>
        <v>Order. Seller. Identifier</v>
      </c>
      <c r="F10" s="2" t="s">
        <v>342</v>
      </c>
      <c r="G10" s="2" t="s">
        <v>409</v>
      </c>
      <c r="H10" s="2" t="s">
        <v>699</v>
      </c>
      <c r="I10" s="2" t="s">
        <v>699</v>
      </c>
      <c r="J10" s="2" t="s">
        <v>699</v>
      </c>
      <c r="L10" s="49" t="s">
        <v>721</v>
      </c>
      <c r="M10" s="2" t="s">
        <v>94</v>
      </c>
      <c r="N10" s="2" t="s">
        <v>321</v>
      </c>
      <c r="O10" s="2" t="s">
        <v>319</v>
      </c>
    </row>
    <row r="11" spans="1:23" ht="36" customHeight="1">
      <c r="A11" s="81">
        <f t="shared" si="1"/>
        <v>347</v>
      </c>
      <c r="B11" s="6" t="str">
        <f t="shared" si="0"/>
        <v>UBL000347</v>
      </c>
      <c r="C11" s="2" t="s">
        <v>313</v>
      </c>
      <c r="D11" s="36" t="str">
        <f t="shared" si="2"/>
        <v>BuyerAccountId</v>
      </c>
      <c r="E11" s="36" t="str">
        <f t="shared" si="3"/>
        <v>Order. Buyer Account. Identifier</v>
      </c>
      <c r="F11" s="2" t="s">
        <v>342</v>
      </c>
      <c r="G11" s="2" t="s">
        <v>407</v>
      </c>
      <c r="H11" s="2" t="s">
        <v>343</v>
      </c>
      <c r="I11" s="2" t="s">
        <v>699</v>
      </c>
      <c r="J11" s="2" t="s">
        <v>699</v>
      </c>
      <c r="L11" s="49" t="s">
        <v>721</v>
      </c>
      <c r="M11" s="2" t="s">
        <v>94</v>
      </c>
      <c r="N11" s="2" t="s">
        <v>303</v>
      </c>
      <c r="R11" s="2" t="s">
        <v>323</v>
      </c>
      <c r="W11" s="2" t="s">
        <v>326</v>
      </c>
    </row>
    <row r="12" spans="1:17" s="6" customFormat="1" ht="48.75" customHeight="1">
      <c r="A12" s="81">
        <f t="shared" si="1"/>
        <v>348</v>
      </c>
      <c r="B12" s="6" t="str">
        <f t="shared" si="0"/>
        <v>UBL000348</v>
      </c>
      <c r="C12" s="6" t="s">
        <v>314</v>
      </c>
      <c r="D12" s="36" t="str">
        <f t="shared" si="2"/>
        <v>Quote</v>
      </c>
      <c r="E12" s="36" t="str">
        <f t="shared" si="3"/>
        <v>Order. Quote. Details</v>
      </c>
      <c r="F12" s="2" t="s">
        <v>342</v>
      </c>
      <c r="H12" s="6" t="s">
        <v>315</v>
      </c>
      <c r="I12" s="6" t="s">
        <v>340</v>
      </c>
      <c r="J12" s="6" t="s">
        <v>315</v>
      </c>
      <c r="L12" s="48" t="s">
        <v>720</v>
      </c>
      <c r="M12" s="6" t="s">
        <v>914</v>
      </c>
      <c r="N12" s="6" t="s">
        <v>726</v>
      </c>
      <c r="P12" s="7"/>
      <c r="Q12" s="32"/>
    </row>
    <row r="13" spans="1:17" s="6" customFormat="1" ht="48.75" customHeight="1">
      <c r="A13" s="81">
        <f t="shared" si="1"/>
        <v>349</v>
      </c>
      <c r="B13" s="6" t="str">
        <f t="shared" si="0"/>
        <v>UBL000349</v>
      </c>
      <c r="C13" s="6" t="s">
        <v>696</v>
      </c>
      <c r="D13" s="36" t="str">
        <f t="shared" si="2"/>
        <v>Contract</v>
      </c>
      <c r="E13" s="36" t="str">
        <f t="shared" si="3"/>
        <v>Order. Contract. Details</v>
      </c>
      <c r="F13" s="2" t="s">
        <v>342</v>
      </c>
      <c r="H13" s="6" t="s">
        <v>696</v>
      </c>
      <c r="I13" s="6" t="s">
        <v>340</v>
      </c>
      <c r="J13" s="6" t="s">
        <v>696</v>
      </c>
      <c r="L13" s="48" t="s">
        <v>720</v>
      </c>
      <c r="M13" s="6" t="s">
        <v>914</v>
      </c>
      <c r="N13" s="6" t="s">
        <v>725</v>
      </c>
      <c r="P13" s="7"/>
      <c r="Q13" s="32"/>
    </row>
    <row r="14" spans="1:17" s="6" customFormat="1" ht="48.75" customHeight="1">
      <c r="A14" s="81">
        <f t="shared" si="1"/>
        <v>350</v>
      </c>
      <c r="B14" s="6" t="str">
        <f t="shared" si="0"/>
        <v>UBL000350</v>
      </c>
      <c r="C14" s="6" t="s">
        <v>709</v>
      </c>
      <c r="D14" s="36" t="str">
        <f t="shared" si="2"/>
        <v>OtherReference</v>
      </c>
      <c r="E14" s="36" t="str">
        <f t="shared" si="3"/>
        <v>Order. Other Reference. Details</v>
      </c>
      <c r="F14" s="2" t="s">
        <v>342</v>
      </c>
      <c r="G14" s="6" t="s">
        <v>722</v>
      </c>
      <c r="H14" s="6" t="s">
        <v>693</v>
      </c>
      <c r="I14" s="6" t="s">
        <v>340</v>
      </c>
      <c r="J14" s="6" t="s">
        <v>693</v>
      </c>
      <c r="L14" s="48" t="s">
        <v>720</v>
      </c>
      <c r="M14" s="6" t="s">
        <v>914</v>
      </c>
      <c r="N14" s="6" t="s">
        <v>727</v>
      </c>
      <c r="P14" s="48"/>
      <c r="Q14" s="32"/>
    </row>
    <row r="15" spans="1:14" ht="33.75">
      <c r="A15" s="81">
        <f t="shared" si="1"/>
        <v>351</v>
      </c>
      <c r="B15" s="6" t="str">
        <f t="shared" si="0"/>
        <v>UBL000351</v>
      </c>
      <c r="C15" s="2" t="s">
        <v>243</v>
      </c>
      <c r="D15" s="36" t="str">
        <f t="shared" si="2"/>
        <v>Release</v>
      </c>
      <c r="E15" s="36" t="str">
        <f t="shared" si="3"/>
        <v>Order. Release. Text</v>
      </c>
      <c r="F15" s="2" t="s">
        <v>342</v>
      </c>
      <c r="H15" s="2" t="s">
        <v>244</v>
      </c>
      <c r="I15" s="2" t="s">
        <v>406</v>
      </c>
      <c r="J15" s="2" t="s">
        <v>406</v>
      </c>
      <c r="L15" s="49" t="s">
        <v>721</v>
      </c>
      <c r="M15" s="49" t="s">
        <v>94</v>
      </c>
      <c r="N15" s="69" t="s">
        <v>71</v>
      </c>
    </row>
    <row r="16" spans="1:15" ht="146.25">
      <c r="A16" s="81">
        <f t="shared" si="1"/>
        <v>352</v>
      </c>
      <c r="B16" s="6" t="str">
        <f t="shared" si="0"/>
        <v>UBL000352</v>
      </c>
      <c r="C16" s="2" t="s">
        <v>246</v>
      </c>
      <c r="D16" s="36" t="str">
        <f t="shared" si="2"/>
        <v>AcknowledgementResponseCode</v>
      </c>
      <c r="E16" s="36" t="str">
        <f t="shared" si="3"/>
        <v>Order. Acknowledgement Response. Code</v>
      </c>
      <c r="F16" s="2" t="s">
        <v>342</v>
      </c>
      <c r="G16" s="2" t="s">
        <v>72</v>
      </c>
      <c r="H16" s="2" t="s">
        <v>728</v>
      </c>
      <c r="I16" s="2" t="s">
        <v>338</v>
      </c>
      <c r="J16" s="2" t="s">
        <v>338</v>
      </c>
      <c r="L16" s="49" t="s">
        <v>721</v>
      </c>
      <c r="M16" s="49" t="s">
        <v>94</v>
      </c>
      <c r="N16" s="2" t="s">
        <v>245</v>
      </c>
      <c r="O16" s="2" t="s">
        <v>255</v>
      </c>
    </row>
    <row r="17" spans="1:15" ht="78.75">
      <c r="A17" s="81">
        <f t="shared" si="1"/>
        <v>353</v>
      </c>
      <c r="B17" s="6" t="str">
        <f t="shared" si="0"/>
        <v>UBL000353</v>
      </c>
      <c r="C17" s="2" t="s">
        <v>253</v>
      </c>
      <c r="D17" s="36" t="str">
        <f t="shared" si="2"/>
        <v>TypeCode</v>
      </c>
      <c r="E17" s="36" t="str">
        <f t="shared" si="3"/>
        <v>Order. Type. Code</v>
      </c>
      <c r="F17" s="2" t="s">
        <v>342</v>
      </c>
      <c r="H17" s="2" t="s">
        <v>410</v>
      </c>
      <c r="I17" s="2" t="s">
        <v>338</v>
      </c>
      <c r="J17" s="2" t="s">
        <v>338</v>
      </c>
      <c r="L17" s="49" t="s">
        <v>721</v>
      </c>
      <c r="M17" s="49" t="s">
        <v>94</v>
      </c>
      <c r="N17" s="2" t="s">
        <v>252</v>
      </c>
      <c r="O17" s="2" t="s">
        <v>254</v>
      </c>
    </row>
    <row r="18" spans="1:15" ht="45">
      <c r="A18" s="81">
        <f t="shared" si="1"/>
        <v>354</v>
      </c>
      <c r="B18" s="6" t="str">
        <f t="shared" si="0"/>
        <v>UBL000354</v>
      </c>
      <c r="C18" s="2" t="s">
        <v>250</v>
      </c>
      <c r="D18" s="36" t="str">
        <f t="shared" si="2"/>
        <v>CurrencyCode</v>
      </c>
      <c r="E18" s="36" t="str">
        <f t="shared" si="3"/>
        <v>Order. Currency. Code</v>
      </c>
      <c r="F18" s="2" t="s">
        <v>342</v>
      </c>
      <c r="H18" s="2" t="s">
        <v>247</v>
      </c>
      <c r="I18" s="2" t="s">
        <v>338</v>
      </c>
      <c r="J18" s="2" t="s">
        <v>338</v>
      </c>
      <c r="L18" s="49" t="s">
        <v>721</v>
      </c>
      <c r="M18" s="49" t="s">
        <v>94</v>
      </c>
      <c r="N18" s="2" t="s">
        <v>248</v>
      </c>
      <c r="O18" s="2" t="s">
        <v>256</v>
      </c>
    </row>
    <row r="19" spans="1:15" ht="45">
      <c r="A19" s="81">
        <f t="shared" si="1"/>
        <v>355</v>
      </c>
      <c r="B19" s="6" t="str">
        <f t="shared" si="0"/>
        <v>UBL000355</v>
      </c>
      <c r="C19" s="2" t="s">
        <v>251</v>
      </c>
      <c r="D19" s="36" t="str">
        <f t="shared" si="2"/>
        <v>TaxCurrencyCode</v>
      </c>
      <c r="E19" s="36" t="str">
        <f t="shared" si="3"/>
        <v>Order. Tax Currency. Code</v>
      </c>
      <c r="F19" s="2" t="s">
        <v>342</v>
      </c>
      <c r="G19" s="2" t="s">
        <v>881</v>
      </c>
      <c r="H19" s="2" t="s">
        <v>247</v>
      </c>
      <c r="I19" s="2" t="s">
        <v>338</v>
      </c>
      <c r="J19" s="2" t="s">
        <v>338</v>
      </c>
      <c r="L19" s="49" t="s">
        <v>721</v>
      </c>
      <c r="M19" s="49" t="s">
        <v>94</v>
      </c>
      <c r="N19" s="2" t="s">
        <v>249</v>
      </c>
      <c r="O19" s="2" t="s">
        <v>256</v>
      </c>
    </row>
    <row r="20" spans="1:14" ht="22.5">
      <c r="A20" s="81">
        <f t="shared" si="1"/>
        <v>356</v>
      </c>
      <c r="B20" s="6" t="str">
        <f t="shared" si="0"/>
        <v>UBL000356</v>
      </c>
      <c r="C20" s="2" t="s">
        <v>257</v>
      </c>
      <c r="D20" s="36" t="str">
        <f t="shared" si="2"/>
        <v>Language</v>
      </c>
      <c r="E20" s="36" t="str">
        <f t="shared" si="3"/>
        <v>Order. Language. Details</v>
      </c>
      <c r="F20" s="2" t="s">
        <v>342</v>
      </c>
      <c r="H20" s="2" t="s">
        <v>935</v>
      </c>
      <c r="I20" s="2" t="s">
        <v>340</v>
      </c>
      <c r="J20" s="2" t="s">
        <v>935</v>
      </c>
      <c r="L20" s="49" t="s">
        <v>719</v>
      </c>
      <c r="M20" s="49" t="s">
        <v>914</v>
      </c>
      <c r="N20" s="2" t="s">
        <v>265</v>
      </c>
    </row>
    <row r="21" spans="1:14" ht="25.5">
      <c r="A21" s="81">
        <f t="shared" si="1"/>
        <v>357</v>
      </c>
      <c r="B21" s="6" t="str">
        <f t="shared" si="0"/>
        <v>UBL000357</v>
      </c>
      <c r="C21" s="2" t="s">
        <v>258</v>
      </c>
      <c r="D21" s="36" t="str">
        <f t="shared" si="2"/>
        <v>TaxLevelCode</v>
      </c>
      <c r="E21" s="36" t="str">
        <f t="shared" si="3"/>
        <v>Order. Tax Level. Code</v>
      </c>
      <c r="F21" s="2" t="s">
        <v>342</v>
      </c>
      <c r="H21" s="2" t="s">
        <v>524</v>
      </c>
      <c r="I21" s="2" t="s">
        <v>338</v>
      </c>
      <c r="J21" s="2" t="s">
        <v>338</v>
      </c>
      <c r="L21" s="49" t="s">
        <v>721</v>
      </c>
      <c r="M21" s="49" t="s">
        <v>338</v>
      </c>
      <c r="N21" s="2" t="s">
        <v>266</v>
      </c>
    </row>
    <row r="22" spans="1:16" ht="33.75">
      <c r="A22" s="81">
        <f t="shared" si="1"/>
        <v>358</v>
      </c>
      <c r="B22" s="6" t="str">
        <f t="shared" si="0"/>
        <v>UBL000358</v>
      </c>
      <c r="C22" s="2" t="s">
        <v>267</v>
      </c>
      <c r="D22" s="36" t="str">
        <f t="shared" si="2"/>
        <v>RequestShipmentDateTime</v>
      </c>
      <c r="E22" s="36" t="str">
        <f t="shared" si="3"/>
        <v>Order. Request Shipment. Date Time</v>
      </c>
      <c r="F22" s="2" t="s">
        <v>342</v>
      </c>
      <c r="H22" s="2" t="s">
        <v>521</v>
      </c>
      <c r="I22" s="2" t="s">
        <v>300</v>
      </c>
      <c r="J22" s="2" t="s">
        <v>832</v>
      </c>
      <c r="L22" s="2" t="s">
        <v>721</v>
      </c>
      <c r="M22" s="2" t="s">
        <v>94</v>
      </c>
      <c r="N22" s="2" t="s">
        <v>273</v>
      </c>
      <c r="P22" s="49"/>
    </row>
    <row r="23" spans="1:16" ht="22.5">
      <c r="A23" s="81">
        <f t="shared" si="1"/>
        <v>359</v>
      </c>
      <c r="B23" s="6" t="str">
        <f t="shared" si="0"/>
        <v>UBL000359</v>
      </c>
      <c r="C23" s="2" t="s">
        <v>268</v>
      </c>
      <c r="D23" s="36" t="str">
        <f t="shared" si="2"/>
        <v>RequestDeliveryDateTime</v>
      </c>
      <c r="E23" s="36" t="str">
        <f t="shared" si="3"/>
        <v>Order. Request Delivery. Date Time</v>
      </c>
      <c r="F23" s="2" t="s">
        <v>342</v>
      </c>
      <c r="H23" s="2" t="s">
        <v>522</v>
      </c>
      <c r="I23" s="2" t="s">
        <v>300</v>
      </c>
      <c r="J23" s="2" t="s">
        <v>832</v>
      </c>
      <c r="L23" s="2" t="s">
        <v>721</v>
      </c>
      <c r="M23" s="2" t="s">
        <v>94</v>
      </c>
      <c r="N23" s="2" t="s">
        <v>274</v>
      </c>
      <c r="P23" s="49"/>
    </row>
    <row r="24" spans="1:16" ht="22.5">
      <c r="A24" s="81">
        <f t="shared" si="1"/>
        <v>360</v>
      </c>
      <c r="B24" s="6" t="str">
        <f t="shared" si="0"/>
        <v>UBL000360</v>
      </c>
      <c r="C24" s="2" t="s">
        <v>269</v>
      </c>
      <c r="D24" s="36" t="str">
        <f t="shared" si="2"/>
        <v>PromisedByDateTime</v>
      </c>
      <c r="E24" s="36" t="str">
        <f t="shared" si="3"/>
        <v>Order. Promised By. Date Time</v>
      </c>
      <c r="F24" s="2" t="s">
        <v>342</v>
      </c>
      <c r="H24" s="2" t="s">
        <v>523</v>
      </c>
      <c r="I24" s="2" t="s">
        <v>300</v>
      </c>
      <c r="J24" s="2" t="s">
        <v>832</v>
      </c>
      <c r="L24" s="2" t="s">
        <v>721</v>
      </c>
      <c r="M24" s="2" t="s">
        <v>94</v>
      </c>
      <c r="N24" s="2" t="s">
        <v>346</v>
      </c>
      <c r="P24" s="49"/>
    </row>
    <row r="25" spans="1:16" ht="25.5">
      <c r="A25" s="81">
        <f t="shared" si="1"/>
        <v>361</v>
      </c>
      <c r="B25" s="6" t="str">
        <f t="shared" si="0"/>
        <v>UBL000361</v>
      </c>
      <c r="C25" s="2" t="s">
        <v>270</v>
      </c>
      <c r="D25" s="36" t="str">
        <f t="shared" si="2"/>
        <v>Validity</v>
      </c>
      <c r="E25" s="36" t="str">
        <f t="shared" si="3"/>
        <v>Order. Validity. Details</v>
      </c>
      <c r="F25" s="2" t="s">
        <v>342</v>
      </c>
      <c r="H25" s="2" t="s">
        <v>67</v>
      </c>
      <c r="I25" s="2" t="s">
        <v>340</v>
      </c>
      <c r="J25" s="2" t="s">
        <v>68</v>
      </c>
      <c r="L25" s="2" t="s">
        <v>721</v>
      </c>
      <c r="M25" s="2" t="s">
        <v>914</v>
      </c>
      <c r="N25" s="2" t="s">
        <v>347</v>
      </c>
      <c r="P25" s="49"/>
    </row>
    <row r="26" spans="1:16" ht="22.5">
      <c r="A26" s="81">
        <f t="shared" si="1"/>
        <v>362</v>
      </c>
      <c r="B26" s="6" t="str">
        <f t="shared" si="0"/>
        <v>UBL000362</v>
      </c>
      <c r="C26" s="2" t="s">
        <v>271</v>
      </c>
      <c r="D26" s="36" t="str">
        <f t="shared" si="2"/>
        <v>CancelledByDateTime</v>
      </c>
      <c r="E26" s="36" t="str">
        <f t="shared" si="3"/>
        <v>Order. Cancelled By. Date Time</v>
      </c>
      <c r="F26" s="2" t="s">
        <v>342</v>
      </c>
      <c r="H26" s="2" t="s">
        <v>525</v>
      </c>
      <c r="I26" s="2" t="s">
        <v>300</v>
      </c>
      <c r="J26" s="2" t="s">
        <v>832</v>
      </c>
      <c r="L26" s="2" t="s">
        <v>721</v>
      </c>
      <c r="M26" s="2" t="s">
        <v>94</v>
      </c>
      <c r="N26" s="2" t="s">
        <v>74</v>
      </c>
      <c r="P26" s="49"/>
    </row>
    <row r="27" spans="1:25" ht="25.5">
      <c r="A27" s="81">
        <f t="shared" si="1"/>
        <v>363</v>
      </c>
      <c r="B27" s="6" t="str">
        <f t="shared" si="0"/>
        <v>UBL000363</v>
      </c>
      <c r="C27" s="2" t="s">
        <v>272</v>
      </c>
      <c r="D27" s="36" t="str">
        <f t="shared" si="2"/>
        <v>OtherDateTime</v>
      </c>
      <c r="E27" s="36" t="str">
        <f t="shared" si="3"/>
        <v>Order. Other. Date Time</v>
      </c>
      <c r="F27" s="2" t="s">
        <v>342</v>
      </c>
      <c r="H27" s="2" t="s">
        <v>722</v>
      </c>
      <c r="I27" s="2" t="s">
        <v>300</v>
      </c>
      <c r="J27" s="2" t="s">
        <v>832</v>
      </c>
      <c r="L27" s="2" t="s">
        <v>720</v>
      </c>
      <c r="M27" s="2" t="s">
        <v>94</v>
      </c>
      <c r="N27" s="2" t="s">
        <v>73</v>
      </c>
      <c r="P27" s="49"/>
      <c r="Q27" s="32"/>
      <c r="R27" s="6"/>
      <c r="S27" s="6"/>
      <c r="T27" s="6"/>
      <c r="U27" s="6"/>
      <c r="V27" s="6"/>
      <c r="W27" s="6"/>
      <c r="X27" s="6"/>
      <c r="Y27" s="6"/>
    </row>
    <row r="28" spans="1:14" ht="22.5">
      <c r="A28" s="81">
        <f t="shared" si="1"/>
        <v>364</v>
      </c>
      <c r="B28" s="6" t="str">
        <f t="shared" si="0"/>
        <v>UBL000364</v>
      </c>
      <c r="C28" s="2" t="s">
        <v>351</v>
      </c>
      <c r="D28" s="36" t="str">
        <f t="shared" si="2"/>
        <v>BuyerParty</v>
      </c>
      <c r="E28" s="36" t="str">
        <f t="shared" si="3"/>
        <v>Order. Buyer Party. Details</v>
      </c>
      <c r="F28" s="2" t="s">
        <v>342</v>
      </c>
      <c r="G28" s="2" t="s">
        <v>407</v>
      </c>
      <c r="H28" s="2" t="s">
        <v>1121</v>
      </c>
      <c r="I28" s="2" t="s">
        <v>340</v>
      </c>
      <c r="J28" s="2" t="s">
        <v>1121</v>
      </c>
      <c r="L28" s="49" t="s">
        <v>719</v>
      </c>
      <c r="M28" s="49" t="s">
        <v>914</v>
      </c>
      <c r="N28" s="2" t="s">
        <v>350</v>
      </c>
    </row>
    <row r="29" spans="1:14" ht="22.5">
      <c r="A29" s="81">
        <f t="shared" si="1"/>
        <v>365</v>
      </c>
      <c r="B29" s="6" t="str">
        <f t="shared" si="0"/>
        <v>UBL000365</v>
      </c>
      <c r="C29" s="36" t="s">
        <v>352</v>
      </c>
      <c r="D29" s="36" t="str">
        <f t="shared" si="2"/>
        <v>SellerParty</v>
      </c>
      <c r="E29" s="36" t="str">
        <f t="shared" si="3"/>
        <v>Order. Seller Party. Details</v>
      </c>
      <c r="F29" s="2" t="s">
        <v>342</v>
      </c>
      <c r="G29" s="2" t="s">
        <v>409</v>
      </c>
      <c r="H29" s="2" t="s">
        <v>1121</v>
      </c>
      <c r="I29" s="2" t="s">
        <v>340</v>
      </c>
      <c r="J29" s="2" t="s">
        <v>1121</v>
      </c>
      <c r="L29" s="49" t="s">
        <v>719</v>
      </c>
      <c r="M29" s="49" t="s">
        <v>914</v>
      </c>
      <c r="N29" s="61" t="s">
        <v>284</v>
      </c>
    </row>
    <row r="30" spans="1:14" ht="22.5">
      <c r="A30" s="81">
        <f t="shared" si="1"/>
        <v>366</v>
      </c>
      <c r="B30" s="6" t="str">
        <f t="shared" si="0"/>
        <v>UBL000366</v>
      </c>
      <c r="C30" s="36" t="s">
        <v>170</v>
      </c>
      <c r="D30" s="36" t="str">
        <f t="shared" si="2"/>
        <v>ConsigneeParty</v>
      </c>
      <c r="E30" s="36" t="str">
        <f t="shared" si="3"/>
        <v>Order. Consignee Party. Details</v>
      </c>
      <c r="F30" s="2" t="s">
        <v>342</v>
      </c>
      <c r="G30" s="2" t="s">
        <v>629</v>
      </c>
      <c r="H30" s="2" t="s">
        <v>1121</v>
      </c>
      <c r="I30" s="2" t="s">
        <v>340</v>
      </c>
      <c r="J30" s="2" t="s">
        <v>1121</v>
      </c>
      <c r="L30" s="49" t="s">
        <v>721</v>
      </c>
      <c r="M30" s="49" t="s">
        <v>914</v>
      </c>
      <c r="N30" s="61" t="s">
        <v>628</v>
      </c>
    </row>
    <row r="31" spans="1:14" ht="22.5">
      <c r="A31" s="81">
        <f t="shared" si="1"/>
        <v>367</v>
      </c>
      <c r="B31" s="6" t="str">
        <f t="shared" si="0"/>
        <v>UBL000367</v>
      </c>
      <c r="C31" s="36" t="s">
        <v>171</v>
      </c>
      <c r="D31" s="36" t="str">
        <f t="shared" si="2"/>
        <v>InvoiceeParty</v>
      </c>
      <c r="E31" s="36" t="str">
        <f t="shared" si="3"/>
        <v>Order. Invoicee Party. Details</v>
      </c>
      <c r="F31" s="2" t="s">
        <v>342</v>
      </c>
      <c r="G31" s="2" t="s">
        <v>1086</v>
      </c>
      <c r="H31" s="2" t="s">
        <v>1121</v>
      </c>
      <c r="I31" s="2" t="s">
        <v>340</v>
      </c>
      <c r="J31" s="2" t="s">
        <v>1121</v>
      </c>
      <c r="L31" s="49" t="s">
        <v>721</v>
      </c>
      <c r="M31" s="49" t="s">
        <v>914</v>
      </c>
      <c r="N31" s="61" t="s">
        <v>1087</v>
      </c>
    </row>
    <row r="32" spans="1:14" ht="22.5">
      <c r="A32" s="81">
        <f t="shared" si="1"/>
        <v>368</v>
      </c>
      <c r="B32" s="6" t="str">
        <f t="shared" si="0"/>
        <v>UBL000368</v>
      </c>
      <c r="C32" s="36" t="s">
        <v>172</v>
      </c>
      <c r="D32" s="36" t="str">
        <f t="shared" si="2"/>
        <v>InvoicerParty</v>
      </c>
      <c r="E32" s="36" t="str">
        <f t="shared" si="3"/>
        <v>Order. Invoicer Party. Details</v>
      </c>
      <c r="F32" s="2" t="s">
        <v>342</v>
      </c>
      <c r="G32" s="2" t="s">
        <v>626</v>
      </c>
      <c r="H32" s="2" t="s">
        <v>1121</v>
      </c>
      <c r="I32" s="2" t="s">
        <v>340</v>
      </c>
      <c r="J32" s="2" t="s">
        <v>1121</v>
      </c>
      <c r="L32" s="49" t="s">
        <v>721</v>
      </c>
      <c r="M32" s="49" t="s">
        <v>914</v>
      </c>
      <c r="N32" s="61" t="s">
        <v>285</v>
      </c>
    </row>
    <row r="33" spans="1:14" ht="22.5">
      <c r="A33" s="81">
        <f t="shared" si="1"/>
        <v>369</v>
      </c>
      <c r="B33" s="6" t="str">
        <f t="shared" si="0"/>
        <v>UBL000369</v>
      </c>
      <c r="C33" s="36" t="s">
        <v>173</v>
      </c>
      <c r="D33" s="36" t="str">
        <f t="shared" si="2"/>
        <v>DespatchParty</v>
      </c>
      <c r="E33" s="36" t="str">
        <f t="shared" si="3"/>
        <v>Order. Despatch Party. Details</v>
      </c>
      <c r="F33" s="2" t="s">
        <v>342</v>
      </c>
      <c r="G33" s="2" t="s">
        <v>627</v>
      </c>
      <c r="H33" s="2" t="s">
        <v>1121</v>
      </c>
      <c r="I33" s="2" t="s">
        <v>340</v>
      </c>
      <c r="J33" s="2" t="s">
        <v>1121</v>
      </c>
      <c r="L33" s="49" t="s">
        <v>721</v>
      </c>
      <c r="M33" s="49" t="s">
        <v>914</v>
      </c>
      <c r="N33" s="61" t="s">
        <v>286</v>
      </c>
    </row>
    <row r="34" spans="1:14" ht="22.5">
      <c r="A34" s="81">
        <f t="shared" si="1"/>
        <v>370</v>
      </c>
      <c r="B34" s="6" t="str">
        <f aca="true" t="shared" si="4" ref="B34:B63">CONCATENATE("UBL",TEXT(A34,"000000"))</f>
        <v>UBL000370</v>
      </c>
      <c r="C34" s="36" t="s">
        <v>174</v>
      </c>
      <c r="D34" s="36" t="str">
        <f t="shared" si="2"/>
        <v>WarehouseParty</v>
      </c>
      <c r="E34" s="36" t="str">
        <f t="shared" si="3"/>
        <v>Order. Warehouse Party. Details</v>
      </c>
      <c r="F34" s="2" t="s">
        <v>342</v>
      </c>
      <c r="G34" s="2" t="s">
        <v>276</v>
      </c>
      <c r="H34" s="2" t="s">
        <v>1121</v>
      </c>
      <c r="I34" s="2" t="s">
        <v>340</v>
      </c>
      <c r="J34" s="2" t="s">
        <v>1121</v>
      </c>
      <c r="L34" s="49" t="s">
        <v>721</v>
      </c>
      <c r="M34" s="49" t="s">
        <v>914</v>
      </c>
      <c r="N34" s="61" t="s">
        <v>76</v>
      </c>
    </row>
    <row r="35" spans="1:14" ht="22.5">
      <c r="A35" s="81">
        <f t="shared" si="1"/>
        <v>371</v>
      </c>
      <c r="B35" s="6" t="str">
        <f t="shared" si="4"/>
        <v>UBL000371</v>
      </c>
      <c r="C35" s="36" t="s">
        <v>175</v>
      </c>
      <c r="D35" s="36" t="str">
        <f t="shared" si="2"/>
        <v>Sales LocationParty</v>
      </c>
      <c r="E35" s="36" t="str">
        <f t="shared" si="3"/>
        <v>Order. Sales Location Party. Details</v>
      </c>
      <c r="F35" s="2" t="s">
        <v>342</v>
      </c>
      <c r="G35" s="2" t="s">
        <v>630</v>
      </c>
      <c r="H35" s="2" t="s">
        <v>1121</v>
      </c>
      <c r="I35" s="2" t="s">
        <v>340</v>
      </c>
      <c r="J35" s="2" t="s">
        <v>1121</v>
      </c>
      <c r="L35" s="49" t="s">
        <v>721</v>
      </c>
      <c r="M35" s="49" t="s">
        <v>914</v>
      </c>
      <c r="N35" s="61" t="s">
        <v>282</v>
      </c>
    </row>
    <row r="36" spans="1:14" ht="22.5">
      <c r="A36" s="81">
        <f t="shared" si="1"/>
        <v>372</v>
      </c>
      <c r="B36" s="6" t="str">
        <f t="shared" si="4"/>
        <v>UBL000372</v>
      </c>
      <c r="C36" s="36" t="s">
        <v>176</v>
      </c>
      <c r="D36" s="36" t="str">
        <f t="shared" si="2"/>
        <v>ManufacturerParty</v>
      </c>
      <c r="E36" s="36" t="str">
        <f t="shared" si="3"/>
        <v>Order. Manufacturer Party. Details</v>
      </c>
      <c r="F36" s="2" t="s">
        <v>342</v>
      </c>
      <c r="G36" s="2" t="s">
        <v>277</v>
      </c>
      <c r="H36" s="2" t="s">
        <v>1121</v>
      </c>
      <c r="I36" s="2" t="s">
        <v>340</v>
      </c>
      <c r="J36" s="2" t="s">
        <v>1121</v>
      </c>
      <c r="L36" s="49" t="s">
        <v>721</v>
      </c>
      <c r="M36" s="49" t="s">
        <v>914</v>
      </c>
      <c r="N36" s="61" t="s">
        <v>281</v>
      </c>
    </row>
    <row r="37" spans="1:14" ht="22.5">
      <c r="A37" s="81">
        <f t="shared" si="1"/>
        <v>373</v>
      </c>
      <c r="B37" s="6" t="str">
        <f t="shared" si="4"/>
        <v>UBL000373</v>
      </c>
      <c r="C37" s="36" t="s">
        <v>177</v>
      </c>
      <c r="D37" s="36" t="str">
        <f t="shared" si="2"/>
        <v>Material IssuerParty</v>
      </c>
      <c r="E37" s="36" t="str">
        <f t="shared" si="3"/>
        <v>Order. Material Issuer Party. Details</v>
      </c>
      <c r="F37" s="2" t="s">
        <v>342</v>
      </c>
      <c r="G37" s="2" t="s">
        <v>631</v>
      </c>
      <c r="H37" s="2" t="s">
        <v>1121</v>
      </c>
      <c r="I37" s="2" t="s">
        <v>340</v>
      </c>
      <c r="J37" s="2" t="s">
        <v>1121</v>
      </c>
      <c r="L37" s="49" t="s">
        <v>721</v>
      </c>
      <c r="M37" s="49" t="s">
        <v>914</v>
      </c>
      <c r="N37" s="61" t="s">
        <v>280</v>
      </c>
    </row>
    <row r="38" spans="1:14" ht="22.5">
      <c r="A38" s="81">
        <f t="shared" si="1"/>
        <v>374</v>
      </c>
      <c r="B38" s="6" t="str">
        <f t="shared" si="4"/>
        <v>UBL000374</v>
      </c>
      <c r="C38" s="36" t="s">
        <v>178</v>
      </c>
      <c r="D38" s="36" t="str">
        <f t="shared" si="2"/>
        <v>OtherParty</v>
      </c>
      <c r="E38" s="36" t="str">
        <f t="shared" si="3"/>
        <v>Order. Other Party. Details</v>
      </c>
      <c r="F38" s="2" t="s">
        <v>342</v>
      </c>
      <c r="G38" s="2" t="s">
        <v>722</v>
      </c>
      <c r="H38" s="2" t="s">
        <v>1121</v>
      </c>
      <c r="I38" s="2" t="s">
        <v>340</v>
      </c>
      <c r="J38" s="2" t="s">
        <v>1121</v>
      </c>
      <c r="L38" s="49" t="s">
        <v>720</v>
      </c>
      <c r="M38" s="49" t="s">
        <v>914</v>
      </c>
      <c r="N38" s="61" t="s">
        <v>279</v>
      </c>
    </row>
    <row r="39" spans="1:14" ht="22.5">
      <c r="A39" s="81">
        <f t="shared" si="1"/>
        <v>375</v>
      </c>
      <c r="B39" s="6" t="str">
        <f t="shared" si="4"/>
        <v>UBL000375</v>
      </c>
      <c r="C39" s="2" t="s">
        <v>259</v>
      </c>
      <c r="D39" s="36" t="str">
        <f t="shared" si="2"/>
        <v>WarehouseLocation</v>
      </c>
      <c r="E39" s="36" t="str">
        <f t="shared" si="3"/>
        <v>Order. Warehouse Location. Details</v>
      </c>
      <c r="F39" s="2" t="s">
        <v>342</v>
      </c>
      <c r="G39" s="2" t="s">
        <v>276</v>
      </c>
      <c r="H39" s="2" t="s">
        <v>974</v>
      </c>
      <c r="I39" s="2" t="s">
        <v>340</v>
      </c>
      <c r="J39" s="2" t="s">
        <v>974</v>
      </c>
      <c r="L39" s="49" t="s">
        <v>721</v>
      </c>
      <c r="M39" s="49" t="s">
        <v>914</v>
      </c>
      <c r="N39" s="2" t="s">
        <v>77</v>
      </c>
    </row>
    <row r="40" spans="1:14" ht="33.75">
      <c r="A40" s="81">
        <f t="shared" si="1"/>
        <v>376</v>
      </c>
      <c r="B40" s="6" t="str">
        <f t="shared" si="4"/>
        <v>UBL000376</v>
      </c>
      <c r="C40" s="2" t="s">
        <v>260</v>
      </c>
      <c r="D40" s="36" t="str">
        <f t="shared" si="2"/>
        <v>Shipment</v>
      </c>
      <c r="E40" s="36" t="str">
        <f t="shared" si="3"/>
        <v>Order. Shipment. Details</v>
      </c>
      <c r="F40" s="2" t="s">
        <v>342</v>
      </c>
      <c r="H40" s="2" t="s">
        <v>1089</v>
      </c>
      <c r="I40" s="2" t="s">
        <v>340</v>
      </c>
      <c r="J40" s="2" t="s">
        <v>1089</v>
      </c>
      <c r="L40" s="49" t="s">
        <v>720</v>
      </c>
      <c r="M40" s="49" t="s">
        <v>914</v>
      </c>
      <c r="N40" s="2" t="s">
        <v>287</v>
      </c>
    </row>
    <row r="41" spans="1:14" ht="22.5">
      <c r="A41" s="81">
        <f t="shared" si="1"/>
        <v>377</v>
      </c>
      <c r="B41" s="6" t="str">
        <f t="shared" si="4"/>
        <v>UBL000377</v>
      </c>
      <c r="C41" s="2" t="s">
        <v>261</v>
      </c>
      <c r="D41" s="36" t="str">
        <f t="shared" si="2"/>
        <v>DeliveryTerms</v>
      </c>
      <c r="E41" s="36" t="str">
        <f t="shared" si="3"/>
        <v>Order. Delivery Terms. Details</v>
      </c>
      <c r="F41" s="2" t="s">
        <v>342</v>
      </c>
      <c r="G41" s="2" t="s">
        <v>349</v>
      </c>
      <c r="H41" s="2" t="s">
        <v>617</v>
      </c>
      <c r="I41" s="2" t="s">
        <v>340</v>
      </c>
      <c r="J41" s="2" t="s">
        <v>821</v>
      </c>
      <c r="L41" s="49" t="s">
        <v>721</v>
      </c>
      <c r="M41" s="49" t="s">
        <v>914</v>
      </c>
      <c r="N41" s="2" t="s">
        <v>813</v>
      </c>
    </row>
    <row r="42" spans="1:14" ht="22.5">
      <c r="A42" s="81">
        <f t="shared" si="1"/>
        <v>378</v>
      </c>
      <c r="B42" s="6" t="str">
        <f t="shared" si="4"/>
        <v>UBL000378</v>
      </c>
      <c r="C42" s="2" t="s">
        <v>262</v>
      </c>
      <c r="D42" s="36" t="str">
        <f t="shared" si="2"/>
        <v>DefaultPricing</v>
      </c>
      <c r="E42" s="36" t="str">
        <f t="shared" si="3"/>
        <v>Order. Default Pricing. Details</v>
      </c>
      <c r="F42" s="2" t="s">
        <v>342</v>
      </c>
      <c r="G42" s="2" t="s">
        <v>1005</v>
      </c>
      <c r="H42" s="2" t="s">
        <v>885</v>
      </c>
      <c r="I42" s="2" t="s">
        <v>340</v>
      </c>
      <c r="J42" s="2" t="s">
        <v>885</v>
      </c>
      <c r="L42" s="49" t="s">
        <v>721</v>
      </c>
      <c r="M42" s="49" t="s">
        <v>914</v>
      </c>
      <c r="N42" s="57" t="s">
        <v>1004</v>
      </c>
    </row>
    <row r="43" spans="1:14" ht="22.5">
      <c r="A43" s="81">
        <f t="shared" si="1"/>
        <v>379</v>
      </c>
      <c r="B43" s="6" t="str">
        <f t="shared" si="4"/>
        <v>UBL000379</v>
      </c>
      <c r="C43" s="2" t="s">
        <v>1128</v>
      </c>
      <c r="D43" s="36" t="str">
        <f t="shared" si="2"/>
        <v>PaymentTerms</v>
      </c>
      <c r="E43" s="36" t="str">
        <f t="shared" si="3"/>
        <v>Order. Payment Terms. Details</v>
      </c>
      <c r="F43" s="2" t="s">
        <v>342</v>
      </c>
      <c r="G43" s="2" t="s">
        <v>1122</v>
      </c>
      <c r="H43" s="2" t="s">
        <v>617</v>
      </c>
      <c r="I43" s="2" t="s">
        <v>340</v>
      </c>
      <c r="J43" s="2" t="s">
        <v>833</v>
      </c>
      <c r="L43" s="49" t="s">
        <v>720</v>
      </c>
      <c r="M43" s="49" t="s">
        <v>914</v>
      </c>
      <c r="N43" s="2" t="s">
        <v>1182</v>
      </c>
    </row>
    <row r="44" spans="1:16" ht="22.5">
      <c r="A44" s="81">
        <f t="shared" si="1"/>
        <v>380</v>
      </c>
      <c r="B44" s="6" t="str">
        <f t="shared" si="4"/>
        <v>UBL000380</v>
      </c>
      <c r="C44" s="2" t="s">
        <v>852</v>
      </c>
      <c r="D44" s="36" t="str">
        <f t="shared" si="2"/>
        <v>PaymentTermsNote</v>
      </c>
      <c r="E44" s="36" t="str">
        <f t="shared" si="3"/>
        <v>Order. Payment Terms Note. Details</v>
      </c>
      <c r="F44" s="2" t="s">
        <v>342</v>
      </c>
      <c r="G44" s="2" t="s">
        <v>1122</v>
      </c>
      <c r="H44" s="2" t="s">
        <v>632</v>
      </c>
      <c r="I44" s="2" t="s">
        <v>340</v>
      </c>
      <c r="J44" s="2" t="s">
        <v>19</v>
      </c>
      <c r="K44" s="2"/>
      <c r="L44" s="49" t="s">
        <v>721</v>
      </c>
      <c r="M44" s="2" t="s">
        <v>94</v>
      </c>
      <c r="N44" s="2" t="s">
        <v>854</v>
      </c>
      <c r="P44" s="66"/>
    </row>
    <row r="45" spans="1:16" ht="22.5">
      <c r="A45" s="81">
        <f t="shared" si="1"/>
        <v>381</v>
      </c>
      <c r="B45" s="6" t="str">
        <f t="shared" si="4"/>
        <v>UBL000381</v>
      </c>
      <c r="C45" s="2" t="s">
        <v>1126</v>
      </c>
      <c r="D45" s="36" t="str">
        <f t="shared" si="2"/>
        <v>OverallDiscount</v>
      </c>
      <c r="E45" s="36" t="str">
        <f t="shared" si="3"/>
        <v>Order. Overall Discount. Details</v>
      </c>
      <c r="F45" s="2" t="s">
        <v>342</v>
      </c>
      <c r="G45" s="49" t="s">
        <v>1010</v>
      </c>
      <c r="H45" s="49" t="s">
        <v>866</v>
      </c>
      <c r="I45" s="2" t="s">
        <v>340</v>
      </c>
      <c r="J45" s="49" t="s">
        <v>866</v>
      </c>
      <c r="K45" s="49"/>
      <c r="L45" s="49" t="s">
        <v>720</v>
      </c>
      <c r="M45" s="2" t="s">
        <v>914</v>
      </c>
      <c r="N45" s="2" t="s">
        <v>855</v>
      </c>
      <c r="P45" s="66"/>
    </row>
    <row r="46" spans="1:14" ht="22.5">
      <c r="A46" s="81">
        <f t="shared" si="1"/>
        <v>382</v>
      </c>
      <c r="B46" s="6" t="str">
        <f t="shared" si="4"/>
        <v>UBL000382</v>
      </c>
      <c r="C46" s="2" t="s">
        <v>1124</v>
      </c>
      <c r="D46" s="36" t="str">
        <f t="shared" si="2"/>
        <v>PaymentMeans</v>
      </c>
      <c r="E46" s="36" t="str">
        <f t="shared" si="3"/>
        <v>Order. Payment Means. Details</v>
      </c>
      <c r="F46" s="2" t="s">
        <v>342</v>
      </c>
      <c r="G46" s="2" t="s">
        <v>1122</v>
      </c>
      <c r="H46" s="2" t="s">
        <v>574</v>
      </c>
      <c r="I46" s="2" t="s">
        <v>340</v>
      </c>
      <c r="J46" s="2" t="s">
        <v>822</v>
      </c>
      <c r="L46" s="49" t="s">
        <v>720</v>
      </c>
      <c r="M46" s="49" t="s">
        <v>914</v>
      </c>
      <c r="N46" s="2" t="s">
        <v>1181</v>
      </c>
    </row>
    <row r="47" spans="1:14" ht="51">
      <c r="A47" s="81">
        <f t="shared" si="1"/>
        <v>383</v>
      </c>
      <c r="B47" s="6" t="str">
        <f t="shared" si="4"/>
        <v>UBL000383</v>
      </c>
      <c r="C47" s="2" t="s">
        <v>263</v>
      </c>
      <c r="D47" s="36" t="str">
        <f t="shared" si="2"/>
        <v>PaymentVariation</v>
      </c>
      <c r="E47" s="36" t="str">
        <f t="shared" si="3"/>
        <v>Order. Payment Variation. Details</v>
      </c>
      <c r="F47" s="2" t="s">
        <v>342</v>
      </c>
      <c r="G47" s="2" t="s">
        <v>1122</v>
      </c>
      <c r="H47" s="2" t="s">
        <v>633</v>
      </c>
      <c r="I47" s="2" t="s">
        <v>340</v>
      </c>
      <c r="J47" s="2" t="s">
        <v>64</v>
      </c>
      <c r="L47" s="2" t="s">
        <v>720</v>
      </c>
      <c r="M47" s="49" t="s">
        <v>914</v>
      </c>
      <c r="N47" s="57" t="s">
        <v>1027</v>
      </c>
    </row>
    <row r="48" spans="1:14" ht="22.5">
      <c r="A48" s="81">
        <f t="shared" si="1"/>
        <v>384</v>
      </c>
      <c r="B48" s="6" t="str">
        <f t="shared" si="4"/>
        <v>UBL000384</v>
      </c>
      <c r="C48" s="2" t="s">
        <v>264</v>
      </c>
      <c r="D48" s="36" t="str">
        <f t="shared" si="2"/>
        <v>Note</v>
      </c>
      <c r="E48" s="36" t="str">
        <f t="shared" si="3"/>
        <v>Order. Note. Details</v>
      </c>
      <c r="F48" s="2" t="s">
        <v>342</v>
      </c>
      <c r="H48" s="2" t="s">
        <v>19</v>
      </c>
      <c r="I48" s="2" t="s">
        <v>340</v>
      </c>
      <c r="J48" s="2" t="s">
        <v>19</v>
      </c>
      <c r="L48" s="49" t="s">
        <v>720</v>
      </c>
      <c r="M48" s="49" t="s">
        <v>914</v>
      </c>
      <c r="N48" s="2" t="s">
        <v>1088</v>
      </c>
    </row>
    <row r="49" spans="1:61" s="74" customFormat="1" ht="22.5">
      <c r="A49" s="80">
        <f>'Re-used Types'!A341+1</f>
        <v>338</v>
      </c>
      <c r="B49" s="70" t="str">
        <f t="shared" si="4"/>
        <v>UBL000338</v>
      </c>
      <c r="C49" s="70"/>
      <c r="D49" s="71" t="s">
        <v>242</v>
      </c>
      <c r="E49" s="70" t="str">
        <f>CONCATENATE(F49,". ",I49)</f>
        <v>OrderSummary. Details</v>
      </c>
      <c r="F49" s="70" t="str">
        <f>D49</f>
        <v>OrderSummary</v>
      </c>
      <c r="G49" s="70"/>
      <c r="H49" s="70"/>
      <c r="I49" s="70" t="s">
        <v>340</v>
      </c>
      <c r="J49" s="70" t="str">
        <f>D49</f>
        <v>OrderSummary</v>
      </c>
      <c r="K49" s="70"/>
      <c r="L49" s="71"/>
      <c r="M49" s="71"/>
      <c r="N49" s="75" t="s">
        <v>17</v>
      </c>
      <c r="O49" s="70"/>
      <c r="P49" s="70"/>
      <c r="Q49" s="70"/>
      <c r="R49" s="70"/>
      <c r="S49" s="70"/>
      <c r="T49" s="70"/>
      <c r="U49" s="70"/>
      <c r="V49" s="70"/>
      <c r="W49" s="70"/>
      <c r="X49" s="70"/>
      <c r="Y49" s="70"/>
      <c r="Z49" s="70"/>
      <c r="AA49" s="70"/>
      <c r="AB49" s="70"/>
      <c r="AC49" s="70"/>
      <c r="AD49" s="70"/>
      <c r="AE49" s="70"/>
      <c r="AF49" s="70"/>
      <c r="AG49" s="70"/>
      <c r="AH49" s="70"/>
      <c r="AI49" s="70"/>
      <c r="AJ49" s="70"/>
      <c r="AK49" s="70"/>
      <c r="AL49" s="70"/>
      <c r="AM49" s="70"/>
      <c r="AN49" s="70"/>
      <c r="AO49" s="70"/>
      <c r="AP49" s="70"/>
      <c r="AQ49" s="70"/>
      <c r="AR49" s="70"/>
      <c r="AS49" s="70"/>
      <c r="AT49" s="70"/>
      <c r="AU49" s="70"/>
      <c r="AV49" s="70"/>
      <c r="AW49" s="70"/>
      <c r="AX49" s="70"/>
      <c r="AY49" s="70"/>
      <c r="AZ49" s="70"/>
      <c r="BA49" s="70"/>
      <c r="BB49" s="70"/>
      <c r="BC49" s="70"/>
      <c r="BD49" s="70"/>
      <c r="BE49" s="70"/>
      <c r="BF49" s="70"/>
      <c r="BG49" s="70"/>
      <c r="BH49" s="70"/>
      <c r="BI49" s="70"/>
    </row>
    <row r="50" spans="1:61" s="53" customFormat="1" ht="24" customHeight="1">
      <c r="A50" s="81">
        <f aca="true" t="shared" si="5" ref="A50:A63">A49+1</f>
        <v>339</v>
      </c>
      <c r="B50" s="6" t="str">
        <f t="shared" si="4"/>
        <v>UBL000339</v>
      </c>
      <c r="C50" s="6" t="s">
        <v>9</v>
      </c>
      <c r="D50" s="36" t="str">
        <f aca="true" t="shared" si="6" ref="D50:D63">IF(OR(H50=I50,AND(H50="Identification",I50="Identifier")),IF(OR(I50="Text",I50="Details"),CONCATENATE(G50,SUBSTITUTE(H50," ","",1)),CONCATENATE(G50,SUBSTITUTE(I50," ","",1))),IF(OR(I50="Text",I50="Details"),CONCATENATE(G50,SUBSTITUTE(H50," ","",1)),CONCATENATE(G50,SUBSTITUTE(H50," ","",1),IF(AND(I50="Identifier",H50&lt;&gt;" "),"Id",SUBSTITUTE(I50," ","",1)))))</f>
        <v>Line ItemCountValue</v>
      </c>
      <c r="E50" s="36" t="str">
        <f aca="true" t="shared" si="7" ref="E50:E55">IF(OR(H50=I50),IF(G50="",CONCATENATE(F50,". ",H50),CONCATENATE(F50,". ",G50,". ",H50)),IF(G50="",CONCATENATE(F50,". ",H50,". ",I50),CONCATENATE(F50,". ",G50," ",H50,". ",I50)))</f>
        <v>Order. Line Item Count. Value</v>
      </c>
      <c r="F50" s="2" t="s">
        <v>342</v>
      </c>
      <c r="G50" s="6" t="s">
        <v>520</v>
      </c>
      <c r="H50" s="2" t="s">
        <v>635</v>
      </c>
      <c r="I50" s="2" t="s">
        <v>404</v>
      </c>
      <c r="J50" s="2" t="s">
        <v>405</v>
      </c>
      <c r="K50" s="2"/>
      <c r="L50" s="48" t="s">
        <v>721</v>
      </c>
      <c r="M50" s="48" t="s">
        <v>94</v>
      </c>
      <c r="N50" s="6" t="s">
        <v>13</v>
      </c>
      <c r="O50" s="6"/>
      <c r="P50" s="6" t="s">
        <v>1073</v>
      </c>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row>
    <row r="51" spans="1:61" s="53" customFormat="1" ht="12.75">
      <c r="A51" s="81">
        <f t="shared" si="5"/>
        <v>340</v>
      </c>
      <c r="B51" s="6" t="str">
        <f t="shared" si="4"/>
        <v>UBL000340</v>
      </c>
      <c r="C51" s="6" t="s">
        <v>10</v>
      </c>
      <c r="D51" s="36" t="str">
        <f t="shared" si="6"/>
        <v>TaxAmount</v>
      </c>
      <c r="E51" s="36" t="str">
        <f t="shared" si="7"/>
        <v>Order. Tax. Amount</v>
      </c>
      <c r="F51" s="2" t="s">
        <v>342</v>
      </c>
      <c r="G51" s="2"/>
      <c r="H51" s="2" t="s">
        <v>881</v>
      </c>
      <c r="I51" s="2" t="s">
        <v>704</v>
      </c>
      <c r="J51" s="2" t="s">
        <v>704</v>
      </c>
      <c r="K51" s="2"/>
      <c r="L51" s="48" t="s">
        <v>721</v>
      </c>
      <c r="M51" s="48" t="s">
        <v>94</v>
      </c>
      <c r="N51" s="6" t="s">
        <v>14</v>
      </c>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row>
    <row r="52" spans="1:61" s="53" customFormat="1" ht="22.5">
      <c r="A52" s="81">
        <f t="shared" si="5"/>
        <v>341</v>
      </c>
      <c r="B52" s="6" t="str">
        <f t="shared" si="4"/>
        <v>UBL000341</v>
      </c>
      <c r="C52" s="6" t="s">
        <v>886</v>
      </c>
      <c r="D52" s="36" t="str">
        <f t="shared" si="6"/>
        <v>TaxExchangeRate</v>
      </c>
      <c r="E52" s="36" t="str">
        <f t="shared" si="7"/>
        <v>Order. Tax ExchangeRate. Details</v>
      </c>
      <c r="F52" s="2" t="s">
        <v>342</v>
      </c>
      <c r="G52" s="2" t="s">
        <v>881</v>
      </c>
      <c r="H52" s="49" t="s">
        <v>63</v>
      </c>
      <c r="I52" s="2" t="s">
        <v>340</v>
      </c>
      <c r="J52" s="49" t="s">
        <v>63</v>
      </c>
      <c r="K52" s="49"/>
      <c r="L52" s="48" t="s">
        <v>721</v>
      </c>
      <c r="M52" s="48" t="s">
        <v>914</v>
      </c>
      <c r="N52" s="6" t="s">
        <v>21</v>
      </c>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row>
    <row r="53" spans="1:61" s="53" customFormat="1" ht="12.75">
      <c r="A53" s="81">
        <f t="shared" si="5"/>
        <v>342</v>
      </c>
      <c r="B53" s="6" t="str">
        <f t="shared" si="4"/>
        <v>UBL000342</v>
      </c>
      <c r="C53" s="6" t="s">
        <v>11</v>
      </c>
      <c r="D53" s="36" t="str">
        <f t="shared" si="6"/>
        <v>PriceAmount</v>
      </c>
      <c r="E53" s="36" t="str">
        <f t="shared" si="7"/>
        <v>Order. Price. Amount</v>
      </c>
      <c r="F53" s="2" t="s">
        <v>342</v>
      </c>
      <c r="G53" s="2"/>
      <c r="H53" s="2" t="s">
        <v>882</v>
      </c>
      <c r="I53" s="2" t="s">
        <v>704</v>
      </c>
      <c r="J53" s="2" t="s">
        <v>704</v>
      </c>
      <c r="K53" s="2"/>
      <c r="L53" s="48" t="s">
        <v>721</v>
      </c>
      <c r="M53" s="48" t="s">
        <v>94</v>
      </c>
      <c r="N53" s="6" t="s">
        <v>15</v>
      </c>
      <c r="O53" s="6"/>
      <c r="P53" s="6"/>
      <c r="Q53" s="6"/>
      <c r="R53" s="6"/>
      <c r="S53" s="6"/>
      <c r="T53" s="6"/>
      <c r="U53" s="6"/>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row>
    <row r="54" spans="1:61" s="53" customFormat="1" ht="22.5">
      <c r="A54" s="81">
        <f t="shared" si="5"/>
        <v>343</v>
      </c>
      <c r="B54" s="6" t="str">
        <f t="shared" si="4"/>
        <v>UBL000343</v>
      </c>
      <c r="C54" s="6" t="s">
        <v>886</v>
      </c>
      <c r="D54" s="36" t="str">
        <f t="shared" si="6"/>
        <v>PriceExchangeRate</v>
      </c>
      <c r="E54" s="36" t="str">
        <f t="shared" si="7"/>
        <v>Order. Price ExchangeRate. Details</v>
      </c>
      <c r="F54" s="2" t="s">
        <v>342</v>
      </c>
      <c r="G54" s="2" t="s">
        <v>882</v>
      </c>
      <c r="H54" s="49" t="s">
        <v>63</v>
      </c>
      <c r="I54" s="2" t="s">
        <v>340</v>
      </c>
      <c r="J54" s="49" t="s">
        <v>63</v>
      </c>
      <c r="K54" s="49"/>
      <c r="L54" s="48" t="s">
        <v>721</v>
      </c>
      <c r="M54" s="48" t="s">
        <v>914</v>
      </c>
      <c r="N54" s="6" t="s">
        <v>21</v>
      </c>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row>
    <row r="55" spans="1:61" s="53" customFormat="1" ht="22.5">
      <c r="A55" s="81">
        <f t="shared" si="5"/>
        <v>344</v>
      </c>
      <c r="B55" s="6" t="str">
        <f t="shared" si="4"/>
        <v>UBL000344</v>
      </c>
      <c r="C55" s="6" t="s">
        <v>38</v>
      </c>
      <c r="D55" s="36" t="str">
        <f t="shared" si="6"/>
        <v>PackageQuantity</v>
      </c>
      <c r="E55" s="36" t="str">
        <f t="shared" si="7"/>
        <v>Order. Package. Quantity</v>
      </c>
      <c r="F55" s="2" t="s">
        <v>342</v>
      </c>
      <c r="H55" s="2" t="s">
        <v>892</v>
      </c>
      <c r="I55" s="2" t="s">
        <v>700</v>
      </c>
      <c r="J55" s="2" t="s">
        <v>700</v>
      </c>
      <c r="K55" s="2"/>
      <c r="L55" s="48" t="s">
        <v>721</v>
      </c>
      <c r="M55" s="48" t="s">
        <v>94</v>
      </c>
      <c r="N55" s="6" t="s">
        <v>46</v>
      </c>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row>
    <row r="56" spans="1:61" s="53" customFormat="1" ht="33.75">
      <c r="A56" s="81">
        <f t="shared" si="5"/>
        <v>345</v>
      </c>
      <c r="B56" s="6" t="str">
        <f t="shared" si="4"/>
        <v>UBL000345</v>
      </c>
      <c r="C56" s="6" t="s">
        <v>39</v>
      </c>
      <c r="D56" s="36" t="str">
        <f t="shared" si="6"/>
        <v>LevelId</v>
      </c>
      <c r="E56" s="36" t="str">
        <f>IF(OR(H56=I56),IF(H55="",CONCATENATE(F56,". ",H56),CONCATENATE(F56,". ",H55,". ",H56)),IF(H55="",CONCATENATE(F56,". ",H56,". ",I56),CONCATENATE(F56,". ",H55," ",H56,". ",I56)))</f>
        <v>Order. Package Level. Identifier</v>
      </c>
      <c r="F56" s="2" t="s">
        <v>342</v>
      </c>
      <c r="H56" s="2" t="s">
        <v>585</v>
      </c>
      <c r="I56" s="2" t="s">
        <v>699</v>
      </c>
      <c r="J56" s="2" t="s">
        <v>699</v>
      </c>
      <c r="K56" s="2"/>
      <c r="L56" s="48" t="s">
        <v>721</v>
      </c>
      <c r="M56" s="48" t="s">
        <v>94</v>
      </c>
      <c r="N56" s="6" t="s">
        <v>47</v>
      </c>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row>
    <row r="57" spans="1:61" s="53" customFormat="1" ht="45">
      <c r="A57" s="81">
        <f t="shared" si="5"/>
        <v>346</v>
      </c>
      <c r="B57" s="6" t="str">
        <f t="shared" si="4"/>
        <v>UBL000346</v>
      </c>
      <c r="C57" s="6" t="s">
        <v>40</v>
      </c>
      <c r="D57" s="36" t="str">
        <f t="shared" si="6"/>
        <v>Top LevelPackageQuantity</v>
      </c>
      <c r="E57" s="36" t="str">
        <f aca="true" t="shared" si="8" ref="E57:E63">IF(OR(H57=I57),IF(G57="",CONCATENATE(F57,". ",H57),CONCATENATE(F57,". ",G57,". ",H57)),IF(G57="",CONCATENATE(F57,". ",H57,". ",I57),CONCATENATE(F57,". ",G57," ",H57,". ",I57)))</f>
        <v>Order. Top Level Package. Quantity</v>
      </c>
      <c r="F57" s="2" t="s">
        <v>342</v>
      </c>
      <c r="G57" s="2" t="s">
        <v>636</v>
      </c>
      <c r="H57" s="2" t="s">
        <v>892</v>
      </c>
      <c r="I57" s="2" t="s">
        <v>700</v>
      </c>
      <c r="J57" s="2" t="s">
        <v>700</v>
      </c>
      <c r="K57" s="2"/>
      <c r="L57" s="48" t="s">
        <v>721</v>
      </c>
      <c r="M57" s="48" t="s">
        <v>94</v>
      </c>
      <c r="N57" s="6" t="s">
        <v>894</v>
      </c>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row>
    <row r="58" spans="1:61" s="53" customFormat="1" ht="123.75">
      <c r="A58" s="81">
        <f t="shared" si="5"/>
        <v>347</v>
      </c>
      <c r="B58" s="6" t="str">
        <f t="shared" si="4"/>
        <v>UBL000347</v>
      </c>
      <c r="C58" s="6" t="s">
        <v>41</v>
      </c>
      <c r="D58" s="36" t="str">
        <f t="shared" si="6"/>
        <v>ShipmentGrossWeightMeasure</v>
      </c>
      <c r="E58" s="36" t="str">
        <f t="shared" si="8"/>
        <v>Order. Shipment Gross Weight. Measure</v>
      </c>
      <c r="F58" s="2" t="s">
        <v>342</v>
      </c>
      <c r="G58" s="49" t="s">
        <v>1089</v>
      </c>
      <c r="H58" s="49" t="s">
        <v>637</v>
      </c>
      <c r="I58" s="49" t="s">
        <v>705</v>
      </c>
      <c r="J58" s="49" t="s">
        <v>705</v>
      </c>
      <c r="K58" s="49"/>
      <c r="L58" s="49" t="s">
        <v>721</v>
      </c>
      <c r="M58" s="49" t="s">
        <v>94</v>
      </c>
      <c r="N58" s="6" t="s">
        <v>888</v>
      </c>
      <c r="O58" s="6"/>
      <c r="P58" s="6" t="s">
        <v>895</v>
      </c>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row>
    <row r="59" spans="1:61" s="53" customFormat="1" ht="22.5">
      <c r="A59" s="81">
        <f t="shared" si="5"/>
        <v>348</v>
      </c>
      <c r="B59" s="6" t="str">
        <f t="shared" si="4"/>
        <v>UBL000348</v>
      </c>
      <c r="C59" s="6" t="s">
        <v>42</v>
      </c>
      <c r="D59" s="36" t="str">
        <f t="shared" si="6"/>
        <v>ShipmentNetWeightMeasure</v>
      </c>
      <c r="E59" s="36" t="str">
        <f t="shared" si="8"/>
        <v>Order. Shipment Net Weight. Measure</v>
      </c>
      <c r="F59" s="2" t="s">
        <v>342</v>
      </c>
      <c r="G59" s="49" t="s">
        <v>1089</v>
      </c>
      <c r="H59" s="49" t="s">
        <v>638</v>
      </c>
      <c r="I59" s="49" t="s">
        <v>705</v>
      </c>
      <c r="J59" s="49" t="s">
        <v>705</v>
      </c>
      <c r="K59" s="49"/>
      <c r="L59" s="49" t="s">
        <v>721</v>
      </c>
      <c r="M59" s="49" t="s">
        <v>94</v>
      </c>
      <c r="N59" s="6" t="s">
        <v>889</v>
      </c>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row>
    <row r="60" spans="1:61" s="53" customFormat="1" ht="123.75">
      <c r="A60" s="81">
        <f t="shared" si="5"/>
        <v>349</v>
      </c>
      <c r="B60" s="6" t="str">
        <f t="shared" si="4"/>
        <v>UBL000349</v>
      </c>
      <c r="C60" s="6" t="s">
        <v>43</v>
      </c>
      <c r="D60" s="36" t="str">
        <f t="shared" si="6"/>
        <v>ShipmentNetNet WeightMeasure</v>
      </c>
      <c r="E60" s="36" t="str">
        <f t="shared" si="8"/>
        <v>Order. Shipment Net Net Weight. Measure</v>
      </c>
      <c r="F60" s="2" t="s">
        <v>342</v>
      </c>
      <c r="G60" s="49" t="s">
        <v>1089</v>
      </c>
      <c r="H60" s="49" t="s">
        <v>639</v>
      </c>
      <c r="I60" s="49" t="s">
        <v>705</v>
      </c>
      <c r="J60" s="49" t="s">
        <v>705</v>
      </c>
      <c r="K60" s="49"/>
      <c r="L60" s="49" t="s">
        <v>721</v>
      </c>
      <c r="M60" s="49" t="s">
        <v>94</v>
      </c>
      <c r="N60" s="6" t="s">
        <v>897</v>
      </c>
      <c r="O60" s="6"/>
      <c r="P60" s="5" t="s">
        <v>896</v>
      </c>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row>
    <row r="61" spans="1:61" s="53" customFormat="1" ht="33.75">
      <c r="A61" s="81">
        <f t="shared" si="5"/>
        <v>350</v>
      </c>
      <c r="B61" s="6" t="str">
        <f t="shared" si="4"/>
        <v>UBL000350</v>
      </c>
      <c r="C61" s="6" t="s">
        <v>44</v>
      </c>
      <c r="D61" s="36" t="str">
        <f t="shared" si="6"/>
        <v>ShipmentTareWeightMeasure</v>
      </c>
      <c r="E61" s="36" t="str">
        <f t="shared" si="8"/>
        <v>Order. Shipment Tare Weight. Measure</v>
      </c>
      <c r="F61" s="2" t="s">
        <v>342</v>
      </c>
      <c r="G61" s="49" t="s">
        <v>1089</v>
      </c>
      <c r="H61" s="2" t="s">
        <v>640</v>
      </c>
      <c r="I61" s="49" t="s">
        <v>705</v>
      </c>
      <c r="J61" s="49" t="s">
        <v>705</v>
      </c>
      <c r="K61" s="49"/>
      <c r="L61" s="49" t="s">
        <v>721</v>
      </c>
      <c r="M61" s="49" t="s">
        <v>94</v>
      </c>
      <c r="N61" s="6" t="s">
        <v>890</v>
      </c>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row>
    <row r="62" spans="1:61" s="53" customFormat="1" ht="22.5">
      <c r="A62" s="81">
        <f t="shared" si="5"/>
        <v>351</v>
      </c>
      <c r="B62" s="6" t="str">
        <f t="shared" si="4"/>
        <v>UBL000351</v>
      </c>
      <c r="C62" s="6" t="s">
        <v>45</v>
      </c>
      <c r="D62" s="36" t="str">
        <f t="shared" si="6"/>
        <v>ShipmentVolumeMeasure</v>
      </c>
      <c r="E62" s="36" t="str">
        <f t="shared" si="8"/>
        <v>Order. Shipment Volume. Measure</v>
      </c>
      <c r="F62" s="2" t="s">
        <v>342</v>
      </c>
      <c r="G62" s="49" t="s">
        <v>1089</v>
      </c>
      <c r="H62" s="2" t="s">
        <v>641</v>
      </c>
      <c r="I62" s="49" t="s">
        <v>705</v>
      </c>
      <c r="J62" s="49" t="s">
        <v>705</v>
      </c>
      <c r="K62" s="49"/>
      <c r="L62" s="49" t="s">
        <v>721</v>
      </c>
      <c r="M62" s="49" t="s">
        <v>94</v>
      </c>
      <c r="N62" s="6" t="s">
        <v>891</v>
      </c>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row>
    <row r="63" spans="1:61" s="53" customFormat="1" ht="56.25">
      <c r="A63" s="81">
        <f t="shared" si="5"/>
        <v>352</v>
      </c>
      <c r="B63" s="6" t="str">
        <f t="shared" si="4"/>
        <v>UBL000352</v>
      </c>
      <c r="C63" s="6" t="s">
        <v>12</v>
      </c>
      <c r="D63" s="36" t="str">
        <f t="shared" si="6"/>
        <v>SummaryNote</v>
      </c>
      <c r="E63" s="36" t="str">
        <f t="shared" si="8"/>
        <v>Order. Summary Note. Details</v>
      </c>
      <c r="F63" s="2" t="s">
        <v>342</v>
      </c>
      <c r="G63" s="2" t="s">
        <v>625</v>
      </c>
      <c r="H63" s="2" t="s">
        <v>19</v>
      </c>
      <c r="I63" s="2" t="s">
        <v>340</v>
      </c>
      <c r="J63" s="2" t="s">
        <v>19</v>
      </c>
      <c r="K63" s="2"/>
      <c r="L63" s="49" t="s">
        <v>721</v>
      </c>
      <c r="M63" s="49" t="s">
        <v>94</v>
      </c>
      <c r="N63" s="6" t="s">
        <v>660</v>
      </c>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row>
    <row r="64" spans="4:17" s="54" customFormat="1" ht="11.25">
      <c r="D64" s="63"/>
      <c r="E64" s="63"/>
      <c r="L64" s="63"/>
      <c r="M64" s="63"/>
      <c r="P64" s="55"/>
      <c r="Q64" s="56"/>
    </row>
    <row r="65" ht="11.25">
      <c r="B65" s="6"/>
    </row>
    <row r="66" spans="2:14" s="70" customFormat="1" ht="45">
      <c r="B66" s="70" t="s">
        <v>128</v>
      </c>
      <c r="D66" s="92" t="s">
        <v>661</v>
      </c>
      <c r="E66" s="92" t="str">
        <f aca="true" t="shared" si="9" ref="E66:E72">IF(OR(H66=I66),IF(G66="",CONCATENATE(F66,". ",H66),CONCATENATE(F66,". ",G66,". ",H66)),IF(G66="",CONCATENATE(F66,". ",H66,". ",I66),CONCATENATE(F66,". ",G66," ",H66,". ",I66)))</f>
        <v>Order. Response . Details</v>
      </c>
      <c r="F66" s="70" t="s">
        <v>342</v>
      </c>
      <c r="G66" s="70" t="s">
        <v>728</v>
      </c>
      <c r="I66" s="70" t="s">
        <v>340</v>
      </c>
      <c r="J66" s="70" t="s">
        <v>340</v>
      </c>
      <c r="N66" s="70" t="s">
        <v>857</v>
      </c>
    </row>
    <row r="67" spans="2:18" ht="56.25">
      <c r="B67" s="2" t="s">
        <v>128</v>
      </c>
      <c r="C67" s="2" t="s">
        <v>858</v>
      </c>
      <c r="D67" s="36" t="str">
        <f aca="true" t="shared" si="10" ref="D66:D72">IF(OR(H67=I67,AND(H67="Identification",I67="Identifier")),IF(OR(I67="Text",I67="Details"),CONCATENATE(G67,SUBSTITUTE(H67," ","",1)),CONCATENATE(G67,SUBSTITUTE(I67," ","",1))),IF(OR(I67="Text",I67="Details"),CONCATENATE(G67,SUBSTITUTE(H67," ","",1)),CONCATENATE(G67,SUBSTITUTE(H67," ","",1),IF(AND(I67="Identifier",H67&lt;&gt;" "),"Id",SUBSTITUTE(I67," ","",1)))))</f>
        <v>ResponseIssueDateTime</v>
      </c>
      <c r="E67" s="36" t="str">
        <f t="shared" si="9"/>
        <v>Order. Response Issue. Date Time</v>
      </c>
      <c r="F67" s="2" t="s">
        <v>342</v>
      </c>
      <c r="G67" s="2" t="s">
        <v>728</v>
      </c>
      <c r="H67" s="2" t="s">
        <v>408</v>
      </c>
      <c r="I67" s="2" t="s">
        <v>300</v>
      </c>
      <c r="J67" s="2" t="s">
        <v>832</v>
      </c>
      <c r="L67" s="2" t="s">
        <v>719</v>
      </c>
      <c r="M67" s="2" t="s">
        <v>94</v>
      </c>
      <c r="N67" s="2" t="s">
        <v>859</v>
      </c>
      <c r="P67" s="2" t="s">
        <v>325</v>
      </c>
      <c r="Q67" s="2"/>
      <c r="R67" s="2" t="s">
        <v>323</v>
      </c>
    </row>
    <row r="68" spans="2:17" ht="33.75">
      <c r="B68" s="2" t="s">
        <v>860</v>
      </c>
      <c r="D68" s="36" t="str">
        <f t="shared" si="10"/>
        <v>Identifier</v>
      </c>
      <c r="E68" s="36" t="str">
        <f t="shared" si="9"/>
        <v>Order. Identifier</v>
      </c>
      <c r="F68" s="2" t="s">
        <v>342</v>
      </c>
      <c r="H68" s="2" t="s">
        <v>699</v>
      </c>
      <c r="I68" s="2" t="s">
        <v>699</v>
      </c>
      <c r="J68" s="2" t="s">
        <v>699</v>
      </c>
      <c r="L68" s="2" t="s">
        <v>720</v>
      </c>
      <c r="M68" s="2" t="s">
        <v>94</v>
      </c>
      <c r="N68" s="2" t="s">
        <v>302</v>
      </c>
      <c r="O68" s="2" t="s">
        <v>319</v>
      </c>
      <c r="P68" s="2" t="s">
        <v>861</v>
      </c>
      <c r="Q68" s="2"/>
    </row>
    <row r="69" spans="2:14" ht="33.75">
      <c r="B69" s="3" t="s">
        <v>128</v>
      </c>
      <c r="C69" s="3" t="s">
        <v>471</v>
      </c>
      <c r="D69" s="115" t="str">
        <f>IF(OR(H69=I69,AND(H69="Identification",I69="Identifier")),IF(OR(I69="Text",I69="Details"),CONCATENATE(G69,SUBSTITUTE(H69," ","",1)),CONCATENATE(G69,SUBSTITUTE(I69," ","",1))),IF(OR(I69="Text",I69="Details"),CONCATENATE(G69,SUBSTITUTE(H69," ","",1)),CONCATENATE(G69,SUBSTITUTE(H69," ","",1),IF(AND(I69="Identifier",H69&lt;&gt;" "),"Id",SUBSTITUTE(I69," ","",1)))))</f>
        <v>ResponseIdentifier</v>
      </c>
      <c r="E69" s="115" t="str">
        <f>IF(OR(H69=I69),IF(G69="",CONCATENATE(F69,". ",H69),CONCATENATE(F69,". ",G69,". ",H69)),IF(G69="",CONCATENATE(F69,". ",H69,". ",I69),CONCATENATE(F69,". ",G69," ",H69,". ",I69)))</f>
        <v>Order. Response. Identifier</v>
      </c>
      <c r="F69" s="3" t="s">
        <v>342</v>
      </c>
      <c r="G69" s="3" t="s">
        <v>728</v>
      </c>
      <c r="H69" s="3" t="s">
        <v>699</v>
      </c>
      <c r="I69" s="3" t="s">
        <v>699</v>
      </c>
      <c r="J69" s="3" t="s">
        <v>699</v>
      </c>
      <c r="K69" s="3"/>
      <c r="L69" s="65" t="s">
        <v>721</v>
      </c>
      <c r="M69" s="65" t="s">
        <v>94</v>
      </c>
      <c r="N69" s="3" t="s">
        <v>472</v>
      </c>
    </row>
    <row r="70" spans="2:17" ht="33.75">
      <c r="B70" s="2" t="s">
        <v>862</v>
      </c>
      <c r="C70" s="2" t="s">
        <v>243</v>
      </c>
      <c r="D70" s="36" t="str">
        <f t="shared" si="10"/>
        <v>Release</v>
      </c>
      <c r="E70" s="36" t="str">
        <f t="shared" si="9"/>
        <v>Order. Release. Text</v>
      </c>
      <c r="F70" s="2" t="s">
        <v>342</v>
      </c>
      <c r="H70" s="2" t="s">
        <v>244</v>
      </c>
      <c r="I70" s="2" t="s">
        <v>406</v>
      </c>
      <c r="J70" s="2" t="s">
        <v>406</v>
      </c>
      <c r="L70" s="2" t="s">
        <v>721</v>
      </c>
      <c r="M70" s="2" t="s">
        <v>94</v>
      </c>
      <c r="N70" s="2" t="s">
        <v>863</v>
      </c>
      <c r="P70" s="2"/>
      <c r="Q70" s="2"/>
    </row>
    <row r="71" spans="2:17" ht="135">
      <c r="B71" s="3" t="s">
        <v>128</v>
      </c>
      <c r="C71" s="3" t="s">
        <v>129</v>
      </c>
      <c r="D71" s="115" t="str">
        <f t="shared" si="10"/>
        <v>ResponseCode</v>
      </c>
      <c r="E71" s="115" t="str">
        <f t="shared" si="9"/>
        <v>Acknowledgement. Response. Code</v>
      </c>
      <c r="F71" s="3" t="s">
        <v>72</v>
      </c>
      <c r="G71" s="3" t="s">
        <v>728</v>
      </c>
      <c r="H71" s="3" t="s">
        <v>338</v>
      </c>
      <c r="I71" s="3" t="s">
        <v>338</v>
      </c>
      <c r="J71" s="3"/>
      <c r="K71" s="3"/>
      <c r="L71" s="3" t="s">
        <v>721</v>
      </c>
      <c r="M71" s="3" t="s">
        <v>94</v>
      </c>
      <c r="N71" s="3" t="s">
        <v>474</v>
      </c>
      <c r="O71" s="3" t="s">
        <v>475</v>
      </c>
      <c r="P71" s="9" t="s">
        <v>476</v>
      </c>
      <c r="Q71" s="2"/>
    </row>
    <row r="72" spans="2:17" ht="22.5">
      <c r="B72" s="2" t="s">
        <v>128</v>
      </c>
      <c r="C72" s="2" t="s">
        <v>864</v>
      </c>
      <c r="D72" s="36" t="str">
        <f t="shared" si="10"/>
        <v>Note</v>
      </c>
      <c r="E72" s="36" t="str">
        <f t="shared" si="9"/>
        <v>OrderResponse. Note. Details</v>
      </c>
      <c r="F72" s="2" t="s">
        <v>661</v>
      </c>
      <c r="H72" s="2" t="s">
        <v>19</v>
      </c>
      <c r="I72" s="2" t="s">
        <v>340</v>
      </c>
      <c r="J72" s="2" t="s">
        <v>19</v>
      </c>
      <c r="L72" s="2" t="s">
        <v>720</v>
      </c>
      <c r="M72" s="2" t="s">
        <v>914</v>
      </c>
      <c r="N72" s="2" t="s">
        <v>1088</v>
      </c>
      <c r="P72" s="2"/>
      <c r="Q72" s="2"/>
    </row>
    <row r="73" spans="2:17" ht="11.25">
      <c r="B73" s="8"/>
      <c r="C73" s="8"/>
      <c r="D73" s="8"/>
      <c r="E73" s="8"/>
      <c r="F73" s="8"/>
      <c r="G73" s="8"/>
      <c r="H73" s="8"/>
      <c r="I73" s="8"/>
      <c r="J73" s="8"/>
      <c r="K73" s="8"/>
      <c r="M73" s="8"/>
      <c r="N73" s="8"/>
      <c r="O73" s="8"/>
      <c r="P73" s="8"/>
      <c r="Q73" s="2"/>
    </row>
    <row r="74" ht="11.25">
      <c r="B74" s="6"/>
    </row>
    <row r="75" ht="11.25"/>
    <row r="76" ht="11.25">
      <c r="B76" s="6"/>
    </row>
    <row r="77" spans="2:6" ht="11.25">
      <c r="B77" s="114" t="s">
        <v>473</v>
      </c>
      <c r="C77" s="3"/>
      <c r="D77" s="65"/>
      <c r="E77" s="65"/>
      <c r="F77" s="3"/>
    </row>
    <row r="78" ht="11.25">
      <c r="B78" s="6"/>
    </row>
    <row r="79" ht="11.25">
      <c r="B79" s="6"/>
    </row>
    <row r="80" spans="1:17" ht="12.75">
      <c r="A80" s="3"/>
      <c r="B80"/>
      <c r="C80"/>
      <c r="D80"/>
      <c r="E80"/>
      <c r="F80"/>
      <c r="G80"/>
      <c r="H80"/>
      <c r="I80"/>
      <c r="J80"/>
      <c r="K80"/>
      <c r="L80"/>
      <c r="M80"/>
      <c r="N80"/>
      <c r="O80"/>
      <c r="P80"/>
      <c r="Q80"/>
    </row>
    <row r="81" ht="11.25">
      <c r="B81" s="6"/>
    </row>
    <row r="82" ht="11.25">
      <c r="B82" s="6"/>
    </row>
    <row r="83" ht="11.25">
      <c r="B83" s="6"/>
    </row>
    <row r="84" ht="11.25">
      <c r="B84" s="6"/>
    </row>
    <row r="85" ht="11.25">
      <c r="B85" s="6"/>
    </row>
    <row r="86" ht="11.25">
      <c r="B86" s="6"/>
    </row>
    <row r="87" ht="11.25">
      <c r="B87" s="6"/>
    </row>
    <row r="88" ht="11.25">
      <c r="B88" s="6"/>
    </row>
    <row r="89" ht="11.25">
      <c r="B89" s="6"/>
    </row>
    <row r="90" ht="11.25">
      <c r="B90" s="6"/>
    </row>
    <row r="91" ht="11.25">
      <c r="B91" s="6"/>
    </row>
    <row r="92" ht="11.25">
      <c r="B92" s="6"/>
    </row>
    <row r="93" ht="11.25">
      <c r="B93" s="6"/>
    </row>
    <row r="94" ht="11.25">
      <c r="B94" s="6"/>
    </row>
    <row r="95" ht="11.25">
      <c r="B95" s="6"/>
    </row>
    <row r="96" ht="11.25">
      <c r="B96" s="6"/>
    </row>
    <row r="97" ht="11.25">
      <c r="B97" s="6"/>
    </row>
    <row r="98" ht="11.25">
      <c r="B98" s="6"/>
    </row>
    <row r="99" ht="11.25">
      <c r="B99" s="6"/>
    </row>
    <row r="100" ht="11.25">
      <c r="B100" s="6"/>
    </row>
    <row r="101" ht="11.25">
      <c r="B101" s="6"/>
    </row>
    <row r="102" ht="11.25">
      <c r="B102" s="6"/>
    </row>
    <row r="103" ht="11.25">
      <c r="B103" s="6"/>
    </row>
    <row r="104" ht="11.25">
      <c r="B104" s="6"/>
    </row>
    <row r="105" ht="11.25">
      <c r="B105" s="6"/>
    </row>
    <row r="106" ht="11.25">
      <c r="B106" s="6"/>
    </row>
    <row r="107" ht="11.25">
      <c r="B107" s="6"/>
    </row>
    <row r="108" ht="11.25">
      <c r="B108" s="6"/>
    </row>
    <row r="109" ht="11.25">
      <c r="B109" s="6"/>
    </row>
    <row r="110" ht="11.25">
      <c r="B110" s="6"/>
    </row>
    <row r="111" ht="11.25">
      <c r="B111" s="6"/>
    </row>
    <row r="112" ht="11.25">
      <c r="B112" s="6"/>
    </row>
    <row r="113" ht="11.25">
      <c r="B113" s="6"/>
    </row>
    <row r="114" ht="11.25">
      <c r="B114" s="6"/>
    </row>
    <row r="115" ht="11.25">
      <c r="B115" s="6"/>
    </row>
    <row r="116" ht="11.25">
      <c r="B116" s="6"/>
    </row>
    <row r="117" ht="11.25">
      <c r="B117" s="6"/>
    </row>
    <row r="118" ht="11.25">
      <c r="B118" s="6"/>
    </row>
    <row r="119" ht="11.25">
      <c r="B119" s="6"/>
    </row>
    <row r="120" ht="11.25">
      <c r="B120" s="6"/>
    </row>
    <row r="121" ht="11.25">
      <c r="B121" s="6"/>
    </row>
    <row r="122" ht="11.25">
      <c r="B122" s="6"/>
    </row>
    <row r="123" ht="11.25">
      <c r="B123" s="6"/>
    </row>
    <row r="124" ht="11.25">
      <c r="B124" s="6"/>
    </row>
    <row r="125" ht="11.25">
      <c r="B125" s="6"/>
    </row>
    <row r="126" ht="11.25">
      <c r="B126" s="6"/>
    </row>
    <row r="127" ht="11.25">
      <c r="B127" s="6"/>
    </row>
    <row r="128" ht="11.25">
      <c r="B128" s="6"/>
    </row>
    <row r="129" ht="11.25">
      <c r="B129" s="6"/>
    </row>
    <row r="130" ht="11.25">
      <c r="B130" s="6"/>
    </row>
    <row r="131" ht="11.25">
      <c r="B131" s="6"/>
    </row>
    <row r="132" ht="11.25">
      <c r="B132" s="6"/>
    </row>
    <row r="133" ht="11.25">
      <c r="B133" s="6"/>
    </row>
    <row r="134" ht="11.25">
      <c r="B134" s="6"/>
    </row>
    <row r="135" ht="11.25">
      <c r="B135" s="6"/>
    </row>
    <row r="136" ht="11.25">
      <c r="B136" s="6"/>
    </row>
    <row r="137" ht="11.25">
      <c r="B137" s="6"/>
    </row>
    <row r="138" ht="11.25">
      <c r="B138" s="6"/>
    </row>
    <row r="139" ht="11.25">
      <c r="B139" s="6"/>
    </row>
    <row r="140" ht="11.25">
      <c r="B140" s="6"/>
    </row>
    <row r="141" ht="11.25">
      <c r="B141" s="6"/>
    </row>
    <row r="142" ht="11.25">
      <c r="B142" s="6"/>
    </row>
    <row r="143" ht="11.25">
      <c r="B143" s="6"/>
    </row>
    <row r="144" ht="11.25">
      <c r="B144" s="6"/>
    </row>
    <row r="145" ht="11.25">
      <c r="B145" s="6"/>
    </row>
    <row r="146" ht="11.25">
      <c r="B146" s="6"/>
    </row>
    <row r="147" ht="11.25">
      <c r="B147" s="6"/>
    </row>
    <row r="148" ht="11.25">
      <c r="B148" s="6"/>
    </row>
    <row r="149" ht="11.25">
      <c r="B149" s="6"/>
    </row>
    <row r="150" ht="11.25">
      <c r="B150" s="6"/>
    </row>
    <row r="151" ht="11.25">
      <c r="B151" s="6"/>
    </row>
    <row r="152" ht="11.25">
      <c r="B152" s="6"/>
    </row>
    <row r="153" ht="11.25">
      <c r="B153" s="6"/>
    </row>
    <row r="154" ht="11.25">
      <c r="B154" s="6"/>
    </row>
    <row r="155" ht="11.25">
      <c r="B155" s="6"/>
    </row>
    <row r="156" ht="11.25">
      <c r="B156" s="6"/>
    </row>
    <row r="157" ht="11.25">
      <c r="B157" s="6"/>
    </row>
    <row r="158" ht="11.25">
      <c r="B158" s="6"/>
    </row>
    <row r="159" ht="11.25">
      <c r="B159" s="6"/>
    </row>
    <row r="160" ht="11.25">
      <c r="B160" s="6"/>
    </row>
    <row r="161" ht="11.25">
      <c r="B161" s="6"/>
    </row>
    <row r="162" ht="11.25">
      <c r="B162" s="6"/>
    </row>
    <row r="163" ht="11.25">
      <c r="B163" s="6"/>
    </row>
    <row r="164" ht="11.25">
      <c r="B164" s="6"/>
    </row>
    <row r="165" ht="11.25">
      <c r="B165" s="6"/>
    </row>
    <row r="166" ht="11.25">
      <c r="B166" s="6"/>
    </row>
    <row r="167" ht="11.25">
      <c r="B167" s="6"/>
    </row>
    <row r="168" ht="11.25">
      <c r="B168" s="6"/>
    </row>
    <row r="169" ht="11.25">
      <c r="B169" s="6"/>
    </row>
    <row r="170" ht="11.25">
      <c r="B170" s="6"/>
    </row>
    <row r="171" ht="11.25">
      <c r="B171" s="6"/>
    </row>
    <row r="172" ht="11.25">
      <c r="B172" s="6"/>
    </row>
    <row r="173" spans="2:12" ht="11.25">
      <c r="B173" s="6"/>
      <c r="L173" s="73"/>
    </row>
    <row r="174" spans="1:185" s="10" customFormat="1" ht="11.25">
      <c r="A174" s="36"/>
      <c r="B174" s="6"/>
      <c r="C174" s="36"/>
      <c r="D174" s="73"/>
      <c r="E174" s="73"/>
      <c r="F174" s="36"/>
      <c r="G174" s="36"/>
      <c r="H174" s="36"/>
      <c r="I174" s="36"/>
      <c r="J174" s="36"/>
      <c r="K174" s="36"/>
      <c r="L174" s="49"/>
      <c r="M174" s="73"/>
      <c r="N174" s="36"/>
      <c r="O174" s="36"/>
      <c r="P174" s="51"/>
      <c r="Q174" s="52"/>
      <c r="R174" s="36"/>
      <c r="S174" s="36"/>
      <c r="T174" s="36"/>
      <c r="U174" s="36"/>
      <c r="V174" s="36"/>
      <c r="W174" s="36"/>
      <c r="X174" s="36"/>
      <c r="Y174" s="36"/>
      <c r="Z174" s="36"/>
      <c r="AA174" s="36"/>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2"/>
      <c r="DD174" s="2"/>
      <c r="DE174" s="2"/>
      <c r="DF174" s="2"/>
      <c r="DG174" s="2"/>
      <c r="DH174" s="2"/>
      <c r="DI174" s="2"/>
      <c r="DJ174" s="2"/>
      <c r="DK174" s="2"/>
      <c r="DL174" s="2"/>
      <c r="DM174" s="2"/>
      <c r="DN174" s="2"/>
      <c r="DO174" s="2"/>
      <c r="DP174" s="2"/>
      <c r="DQ174" s="2"/>
      <c r="DR174" s="2"/>
      <c r="DS174" s="2"/>
      <c r="DT174" s="2"/>
      <c r="DU174" s="2"/>
      <c r="DV174" s="2"/>
      <c r="DW174" s="2"/>
      <c r="DX174" s="2"/>
      <c r="DY174" s="2"/>
      <c r="DZ174" s="2"/>
      <c r="EA174" s="2"/>
      <c r="EB174" s="2"/>
      <c r="EC174" s="2"/>
      <c r="ED174" s="2"/>
      <c r="EE174" s="2"/>
      <c r="EF174" s="2"/>
      <c r="EG174" s="2"/>
      <c r="EH174" s="2"/>
      <c r="EI174" s="2"/>
      <c r="EJ174" s="2"/>
      <c r="EK174" s="2"/>
      <c r="EL174" s="2"/>
      <c r="EM174" s="2"/>
      <c r="EN174" s="2"/>
      <c r="EO174" s="2"/>
      <c r="EP174" s="2"/>
      <c r="EQ174" s="2"/>
      <c r="ER174" s="2"/>
      <c r="ES174" s="2"/>
      <c r="ET174" s="2"/>
      <c r="EU174" s="2"/>
      <c r="EV174" s="2"/>
      <c r="EW174" s="2"/>
      <c r="EX174" s="2"/>
      <c r="EY174" s="2"/>
      <c r="EZ174" s="2"/>
      <c r="FA174" s="2"/>
      <c r="FB174" s="2"/>
      <c r="FC174" s="2"/>
      <c r="FD174" s="2"/>
      <c r="FE174" s="2"/>
      <c r="FF174" s="2"/>
      <c r="FG174" s="2"/>
      <c r="FH174" s="2"/>
      <c r="FI174" s="2"/>
      <c r="FJ174" s="2"/>
      <c r="FK174" s="2"/>
      <c r="FL174" s="2"/>
      <c r="FM174" s="2"/>
      <c r="FN174" s="2"/>
      <c r="FO174" s="2"/>
      <c r="FP174" s="2"/>
      <c r="FQ174" s="2"/>
      <c r="FR174" s="2"/>
      <c r="FS174" s="2"/>
      <c r="FT174" s="2"/>
      <c r="FU174" s="2"/>
      <c r="FV174" s="2"/>
      <c r="FW174" s="2"/>
      <c r="FX174" s="2"/>
      <c r="FY174" s="2"/>
      <c r="FZ174" s="2"/>
      <c r="GA174" s="2"/>
      <c r="GB174" s="2"/>
      <c r="GC174" s="2"/>
    </row>
    <row r="175" ht="11.25"/>
    <row r="176" ht="11.25"/>
    <row r="177" ht="11.25"/>
    <row r="178" ht="11.25"/>
    <row r="179" ht="11.25"/>
    <row r="180" ht="11.25"/>
    <row r="181" ht="11.25"/>
    <row r="182" ht="11.25"/>
    <row r="183" ht="11.25"/>
    <row r="184" ht="11.25"/>
    <row r="185" ht="11.25"/>
    <row r="186" ht="11.25"/>
    <row r="187" ht="11.25"/>
    <row r="188" ht="11.25"/>
    <row r="189" ht="11.25"/>
    <row r="190" ht="11.25"/>
    <row r="191" ht="11.25"/>
    <row r="192" ht="11.25"/>
    <row r="193" ht="11.25"/>
    <row r="194" ht="11.25"/>
    <row r="195" ht="11.25"/>
    <row r="196" ht="11.25"/>
    <row r="197" ht="11.25"/>
    <row r="198" ht="11.25"/>
    <row r="199" ht="11.25"/>
    <row r="200" ht="11.25"/>
    <row r="201" ht="11.25"/>
    <row r="202" ht="11.25"/>
    <row r="203" ht="11.25"/>
    <row r="204" ht="11.25"/>
    <row r="205" ht="11.25"/>
    <row r="206" ht="11.25"/>
    <row r="207" ht="11.25"/>
    <row r="208" ht="11.25"/>
    <row r="209" ht="11.25"/>
    <row r="210" ht="11.25"/>
    <row r="211" ht="11.25"/>
    <row r="212" ht="11.25"/>
    <row r="213" ht="11.25"/>
    <row r="214" ht="11.25"/>
    <row r="215" ht="11.25"/>
    <row r="216" ht="11.25"/>
    <row r="217" ht="11.25"/>
    <row r="218" ht="11.25"/>
    <row r="219" ht="11.25"/>
    <row r="220" ht="11.25"/>
    <row r="221" ht="11.25"/>
    <row r="222" ht="11.25"/>
    <row r="223" ht="11.25"/>
    <row r="224" ht="11.25"/>
    <row r="225" ht="11.25"/>
    <row r="226" ht="11.25"/>
    <row r="227" ht="11.25"/>
    <row r="228" ht="11.25"/>
    <row r="229" ht="11.25"/>
    <row r="230" ht="11.25"/>
    <row r="231" ht="11.25"/>
    <row r="232" ht="11.25">
      <c r="H232" s="3"/>
    </row>
    <row r="233" ht="11.25"/>
    <row r="234" ht="11.25"/>
    <row r="235" spans="8:11" ht="11.25">
      <c r="H235" s="3"/>
      <c r="I235" s="3"/>
      <c r="J235" s="3"/>
      <c r="K235" s="3"/>
    </row>
    <row r="236" ht="11.25"/>
    <row r="237" ht="11.25"/>
    <row r="238" spans="9:11" ht="11.25">
      <c r="I238" s="3"/>
      <c r="J238" s="3"/>
      <c r="K238" s="3"/>
    </row>
    <row r="239" spans="6:7" ht="11.25">
      <c r="F239" s="3"/>
      <c r="G239" s="3"/>
    </row>
    <row r="240" ht="11.25"/>
    <row r="241" ht="11.25"/>
    <row r="242" spans="6:7" ht="11.25">
      <c r="F242" s="3"/>
      <c r="G242" s="3"/>
    </row>
    <row r="243" ht="11.25"/>
    <row r="244" ht="11.25"/>
    <row r="245" ht="11.25"/>
    <row r="246" ht="11.25"/>
    <row r="247" ht="11.25"/>
    <row r="248" ht="11.25">
      <c r="L248" s="65"/>
    </row>
    <row r="249" spans="4:17" s="3" customFormat="1" ht="11.25">
      <c r="D249" s="65"/>
      <c r="E249" s="65"/>
      <c r="L249" s="65"/>
      <c r="M249" s="65"/>
      <c r="P249" s="9"/>
      <c r="Q249" s="42"/>
    </row>
    <row r="250" spans="4:17" s="3" customFormat="1" ht="11.25">
      <c r="D250" s="65"/>
      <c r="E250" s="65"/>
      <c r="L250" s="65"/>
      <c r="M250" s="65"/>
      <c r="P250" s="9"/>
      <c r="Q250" s="42"/>
    </row>
    <row r="251" spans="4:17" s="3" customFormat="1" ht="11.25">
      <c r="D251" s="65"/>
      <c r="E251" s="65"/>
      <c r="L251" s="65"/>
      <c r="M251" s="65"/>
      <c r="P251" s="9"/>
      <c r="Q251" s="42"/>
    </row>
    <row r="252" spans="4:17" s="3" customFormat="1" ht="11.25">
      <c r="D252" s="65"/>
      <c r="E252" s="65"/>
      <c r="L252" s="65"/>
      <c r="M252" s="65"/>
      <c r="P252" s="9"/>
      <c r="Q252" s="42"/>
    </row>
    <row r="253" spans="4:17" s="3" customFormat="1" ht="11.25">
      <c r="D253" s="65"/>
      <c r="E253" s="65"/>
      <c r="L253" s="65"/>
      <c r="M253" s="65"/>
      <c r="P253" s="9"/>
      <c r="Q253" s="42"/>
    </row>
    <row r="254" spans="4:17" s="3" customFormat="1" ht="11.25">
      <c r="D254" s="65"/>
      <c r="E254" s="65"/>
      <c r="L254" s="49"/>
      <c r="M254" s="65"/>
      <c r="P254" s="9"/>
      <c r="Q254" s="42"/>
    </row>
    <row r="255" ht="11.25"/>
    <row r="256" ht="11.25"/>
    <row r="257" ht="11.25">
      <c r="B257" s="6"/>
    </row>
    <row r="258" ht="11.25">
      <c r="B258" s="6"/>
    </row>
    <row r="259" ht="11.25">
      <c r="B259" s="6"/>
    </row>
    <row r="260" ht="11.25">
      <c r="B260" s="6"/>
    </row>
    <row r="261" ht="11.25">
      <c r="B261" s="6"/>
    </row>
    <row r="262" ht="11.25">
      <c r="B262" s="6"/>
    </row>
    <row r="263" ht="10.5" customHeight="1">
      <c r="B263" s="6"/>
    </row>
  </sheetData>
  <printOptions gridLines="1"/>
  <pageMargins left="0.75" right="0.75" top="1" bottom="1" header="0.5" footer="0.5"/>
  <pageSetup fitToHeight="2" fitToWidth="1" horizontalDpi="300" verticalDpi="300" orientation="landscape" paperSize="9" scale="67" r:id="rId3"/>
  <legacyDrawing r:id="rId2"/>
</worksheet>
</file>

<file path=xl/worksheets/sheet4.xml><?xml version="1.0" encoding="utf-8"?>
<worksheet xmlns="http://schemas.openxmlformats.org/spreadsheetml/2006/main" xmlns:r="http://schemas.openxmlformats.org/officeDocument/2006/relationships">
  <dimension ref="A1:C4"/>
  <sheetViews>
    <sheetView workbookViewId="0" topLeftCell="A1">
      <selection activeCell="B6" sqref="B6"/>
    </sheetView>
  </sheetViews>
  <sheetFormatPr defaultColWidth="9.140625" defaultRowHeight="12.75"/>
  <cols>
    <col min="1" max="1" width="33.00390625" style="20" customWidth="1"/>
    <col min="2" max="3" width="33.00390625" style="8" customWidth="1"/>
    <col min="4" max="16384" width="9.140625" style="8" customWidth="1"/>
  </cols>
  <sheetData>
    <row r="1" spans="1:3" s="27" customFormat="1" ht="11.25">
      <c r="A1" s="30" t="s">
        <v>309</v>
      </c>
      <c r="B1" s="30" t="s">
        <v>411</v>
      </c>
      <c r="C1" s="30" t="s">
        <v>460</v>
      </c>
    </row>
    <row r="2" spans="1:3" ht="33.75">
      <c r="A2" s="28" t="s">
        <v>340</v>
      </c>
      <c r="B2" s="29" t="s">
        <v>461</v>
      </c>
      <c r="C2" s="29" t="s">
        <v>462</v>
      </c>
    </row>
    <row r="3" spans="1:3" ht="56.25">
      <c r="A3" s="28" t="s">
        <v>410</v>
      </c>
      <c r="B3" s="29" t="s">
        <v>463</v>
      </c>
      <c r="C3" s="29" t="s">
        <v>462</v>
      </c>
    </row>
    <row r="4" spans="1:3" ht="33.75">
      <c r="A4" s="28" t="s">
        <v>464</v>
      </c>
      <c r="B4" s="29" t="s">
        <v>465</v>
      </c>
      <c r="C4" s="29" t="s">
        <v>466</v>
      </c>
    </row>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C25"/>
  <sheetViews>
    <sheetView workbookViewId="0" topLeftCell="A1">
      <selection activeCell="B11" sqref="B11"/>
    </sheetView>
  </sheetViews>
  <sheetFormatPr defaultColWidth="9.140625" defaultRowHeight="12.75"/>
  <cols>
    <col min="1" max="1" width="20.8515625" style="8" customWidth="1"/>
    <col min="2" max="2" width="46.7109375" style="8" customWidth="1"/>
    <col min="3" max="3" width="20.8515625" style="8" customWidth="1"/>
    <col min="4" max="16384" width="9.140625" style="8" customWidth="1"/>
  </cols>
  <sheetData>
    <row r="1" spans="1:3" ht="11.25">
      <c r="A1" s="21" t="s">
        <v>309</v>
      </c>
      <c r="B1" s="21" t="s">
        <v>411</v>
      </c>
      <c r="C1" s="22" t="s">
        <v>413</v>
      </c>
    </row>
    <row r="2" spans="1:3" ht="11.25">
      <c r="A2" s="23"/>
      <c r="B2" s="23"/>
      <c r="C2" s="24" t="s">
        <v>344</v>
      </c>
    </row>
    <row r="3" spans="1:3" ht="22.5">
      <c r="A3" s="19" t="s">
        <v>704</v>
      </c>
      <c r="B3" s="13" t="s">
        <v>414</v>
      </c>
      <c r="C3" s="13" t="s">
        <v>297</v>
      </c>
    </row>
    <row r="4" spans="1:3" ht="45">
      <c r="A4" s="19" t="s">
        <v>415</v>
      </c>
      <c r="B4" s="13" t="s">
        <v>435</v>
      </c>
      <c r="C4" s="13" t="s">
        <v>291</v>
      </c>
    </row>
    <row r="5" spans="1:3" ht="11.25">
      <c r="A5" s="19" t="s">
        <v>341</v>
      </c>
      <c r="B5" s="13" t="s">
        <v>436</v>
      </c>
      <c r="C5" s="13" t="s">
        <v>293</v>
      </c>
    </row>
    <row r="6" spans="1:3" ht="44.25" customHeight="1">
      <c r="A6" s="25" t="s">
        <v>300</v>
      </c>
      <c r="B6" s="14" t="s">
        <v>437</v>
      </c>
      <c r="C6" s="14" t="s">
        <v>293</v>
      </c>
    </row>
    <row r="7" spans="1:3" ht="11.25">
      <c r="A7" s="23"/>
      <c r="B7" s="26"/>
      <c r="C7" s="26"/>
    </row>
    <row r="8" spans="1:3" ht="33.75" customHeight="1">
      <c r="A8" s="25" t="s">
        <v>438</v>
      </c>
      <c r="B8" s="14" t="s">
        <v>439</v>
      </c>
      <c r="C8" s="14" t="s">
        <v>440</v>
      </c>
    </row>
    <row r="9" spans="1:3" ht="11.25">
      <c r="A9" s="23"/>
      <c r="B9" s="26"/>
      <c r="C9" s="26"/>
    </row>
    <row r="10" spans="1:3" ht="33.75">
      <c r="A10" s="25" t="s">
        <v>699</v>
      </c>
      <c r="B10" s="18" t="s">
        <v>441</v>
      </c>
      <c r="C10" s="14" t="s">
        <v>294</v>
      </c>
    </row>
    <row r="11" spans="1:3" ht="33.75">
      <c r="A11" s="19"/>
      <c r="B11" s="13" t="s">
        <v>459</v>
      </c>
      <c r="C11" s="12"/>
    </row>
    <row r="12" spans="1:3" ht="22.5">
      <c r="A12" s="19" t="s">
        <v>442</v>
      </c>
      <c r="B12" s="13" t="s">
        <v>443</v>
      </c>
      <c r="C12" s="13" t="s">
        <v>299</v>
      </c>
    </row>
    <row r="13" spans="1:3" ht="33.75">
      <c r="A13" s="19" t="s">
        <v>705</v>
      </c>
      <c r="B13" s="13" t="s">
        <v>444</v>
      </c>
      <c r="C13" s="13" t="s">
        <v>445</v>
      </c>
    </row>
    <row r="14" spans="1:3" ht="22.5">
      <c r="A14" s="19" t="s">
        <v>296</v>
      </c>
      <c r="B14" s="13" t="s">
        <v>446</v>
      </c>
      <c r="C14" s="13" t="s">
        <v>295</v>
      </c>
    </row>
    <row r="15" spans="1:3" ht="36" customHeight="1">
      <c r="A15" s="25" t="s">
        <v>702</v>
      </c>
      <c r="B15" s="14" t="s">
        <v>447</v>
      </c>
      <c r="C15" s="14" t="s">
        <v>298</v>
      </c>
    </row>
    <row r="16" spans="1:3" ht="11.25">
      <c r="A16" s="23"/>
      <c r="B16" s="26"/>
      <c r="C16" s="26"/>
    </row>
    <row r="17" spans="1:3" ht="30" customHeight="1">
      <c r="A17" s="25" t="s">
        <v>448</v>
      </c>
      <c r="B17" s="14" t="s">
        <v>449</v>
      </c>
      <c r="C17" s="14" t="s">
        <v>450</v>
      </c>
    </row>
    <row r="18" spans="1:3" ht="11.25">
      <c r="A18" s="23"/>
      <c r="B18" s="26"/>
      <c r="C18" s="26"/>
    </row>
    <row r="19" spans="1:3" ht="51" customHeight="1">
      <c r="A19" s="19" t="s">
        <v>451</v>
      </c>
      <c r="B19" s="13" t="s">
        <v>452</v>
      </c>
      <c r="C19" s="13" t="s">
        <v>292</v>
      </c>
    </row>
    <row r="20" spans="1:3" ht="68.25" customHeight="1">
      <c r="A20" s="25" t="s">
        <v>701</v>
      </c>
      <c r="B20" s="14" t="s">
        <v>453</v>
      </c>
      <c r="C20" s="14" t="s">
        <v>298</v>
      </c>
    </row>
    <row r="21" spans="1:3" ht="13.5" customHeight="1">
      <c r="A21" s="23"/>
      <c r="B21" s="26"/>
      <c r="C21" s="26"/>
    </row>
    <row r="22" spans="1:3" ht="11.25">
      <c r="A22" s="19" t="s">
        <v>454</v>
      </c>
      <c r="B22" s="13" t="s">
        <v>455</v>
      </c>
      <c r="C22" s="13" t="s">
        <v>295</v>
      </c>
    </row>
    <row r="23" spans="1:3" ht="11.25">
      <c r="A23" s="19" t="s">
        <v>456</v>
      </c>
      <c r="B23" s="13" t="s">
        <v>457</v>
      </c>
      <c r="C23" s="13" t="s">
        <v>293</v>
      </c>
    </row>
    <row r="24" spans="1:3" ht="59.25" customHeight="1">
      <c r="A24" s="25" t="s">
        <v>404</v>
      </c>
      <c r="B24" s="14" t="s">
        <v>458</v>
      </c>
      <c r="C24" s="14" t="s">
        <v>298</v>
      </c>
    </row>
    <row r="25" spans="1:3" ht="11.25">
      <c r="A25" s="23"/>
      <c r="B25" s="26"/>
      <c r="C25" s="26"/>
    </row>
  </sheetData>
  <printOptions/>
  <pageMargins left="0.75" right="0.35" top="0.94" bottom="0.59" header="0.71" footer="0.46"/>
  <pageSetup fitToHeight="1" fitToWidth="1"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1:BK664"/>
  <sheetViews>
    <sheetView zoomScale="150" zoomScaleNormal="150" workbookViewId="0" topLeftCell="D23">
      <selection activeCell="G33" sqref="G33"/>
    </sheetView>
  </sheetViews>
  <sheetFormatPr defaultColWidth="9.140625" defaultRowHeight="25.5" customHeight="1"/>
  <cols>
    <col min="1" max="1" width="6.421875" style="20" customWidth="1"/>
    <col min="2" max="2" width="13.28125" style="8" customWidth="1"/>
    <col min="3" max="3" width="22.421875" style="8" customWidth="1"/>
    <col min="4" max="4" width="10.7109375" style="8" customWidth="1"/>
    <col min="5" max="5" width="9.140625" style="8" customWidth="1"/>
    <col min="6" max="6" width="13.140625" style="8" customWidth="1"/>
    <col min="7" max="7" width="51.00390625" style="8" customWidth="1"/>
    <col min="8" max="8" width="11.421875" style="8" customWidth="1"/>
    <col min="9" max="9" width="13.8515625" style="8" customWidth="1"/>
    <col min="10" max="10" width="9.140625" style="8" customWidth="1"/>
    <col min="11" max="11" width="12.8515625" style="8" customWidth="1"/>
    <col min="12" max="16384" width="9.140625" style="8" customWidth="1"/>
  </cols>
  <sheetData>
    <row r="1" spans="1:63" s="20" customFormat="1" ht="25.5" customHeight="1">
      <c r="A1" s="103" t="s">
        <v>289</v>
      </c>
      <c r="B1" s="22" t="s">
        <v>467</v>
      </c>
      <c r="C1" s="103" t="s">
        <v>411</v>
      </c>
      <c r="D1" s="103" t="s">
        <v>412</v>
      </c>
      <c r="E1" s="103" t="s">
        <v>290</v>
      </c>
      <c r="F1" s="103" t="s">
        <v>308</v>
      </c>
      <c r="G1" s="103" t="s">
        <v>468</v>
      </c>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row>
    <row r="2" spans="1:7" ht="25.5" customHeight="1">
      <c r="A2" s="104"/>
      <c r="B2" s="34" t="s">
        <v>301</v>
      </c>
      <c r="C2" s="104"/>
      <c r="D2" s="104"/>
      <c r="E2" s="104"/>
      <c r="F2" s="104"/>
      <c r="G2" s="104"/>
    </row>
    <row r="3" spans="1:7" ht="25.5" customHeight="1">
      <c r="A3" s="105">
        <v>105</v>
      </c>
      <c r="B3" s="105" t="s">
        <v>297</v>
      </c>
      <c r="C3" s="105" t="s">
        <v>414</v>
      </c>
      <c r="D3" s="108"/>
      <c r="E3" s="105" t="s">
        <v>704</v>
      </c>
      <c r="F3" s="105" t="s">
        <v>410</v>
      </c>
      <c r="G3" s="15" t="s">
        <v>686</v>
      </c>
    </row>
    <row r="4" spans="1:7" ht="21" customHeight="1">
      <c r="A4" s="107"/>
      <c r="B4" s="107"/>
      <c r="C4" s="107"/>
      <c r="D4" s="109"/>
      <c r="E4" s="107"/>
      <c r="F4" s="107"/>
      <c r="G4" s="16" t="s">
        <v>687</v>
      </c>
    </row>
    <row r="5" spans="1:7" ht="25.5" customHeight="1">
      <c r="A5" s="105">
        <v>89</v>
      </c>
      <c r="B5" s="105" t="s">
        <v>291</v>
      </c>
      <c r="C5" s="105" t="s">
        <v>469</v>
      </c>
      <c r="D5" s="108"/>
      <c r="E5" s="105" t="s">
        <v>338</v>
      </c>
      <c r="F5" s="105" t="s">
        <v>410</v>
      </c>
      <c r="G5" s="18" t="s">
        <v>680</v>
      </c>
    </row>
    <row r="6" spans="1:7" ht="25.5" customHeight="1">
      <c r="A6" s="106"/>
      <c r="B6" s="106"/>
      <c r="C6" s="106"/>
      <c r="D6" s="110"/>
      <c r="E6" s="106"/>
      <c r="F6" s="106"/>
      <c r="G6" s="18" t="s">
        <v>681</v>
      </c>
    </row>
    <row r="7" spans="1:7" ht="25.5" customHeight="1">
      <c r="A7" s="106"/>
      <c r="B7" s="106"/>
      <c r="C7" s="106"/>
      <c r="D7" s="110"/>
      <c r="E7" s="106"/>
      <c r="F7" s="106"/>
      <c r="G7" s="18" t="s">
        <v>682</v>
      </c>
    </row>
    <row r="8" spans="1:7" ht="25.5" customHeight="1">
      <c r="A8" s="106"/>
      <c r="B8" s="106"/>
      <c r="C8" s="106"/>
      <c r="D8" s="110"/>
      <c r="E8" s="106"/>
      <c r="F8" s="106"/>
      <c r="G8" s="18" t="s">
        <v>683</v>
      </c>
    </row>
    <row r="9" spans="1:7" ht="25.5" customHeight="1">
      <c r="A9" s="106"/>
      <c r="B9" s="106"/>
      <c r="C9" s="106"/>
      <c r="D9" s="110"/>
      <c r="E9" s="106"/>
      <c r="F9" s="106"/>
      <c r="G9" s="18" t="s">
        <v>684</v>
      </c>
    </row>
    <row r="10" spans="1:7" ht="25.5" customHeight="1">
      <c r="A10" s="107"/>
      <c r="B10" s="107"/>
      <c r="C10" s="107"/>
      <c r="D10" s="109"/>
      <c r="E10" s="107"/>
      <c r="F10" s="107"/>
      <c r="G10" s="13" t="s">
        <v>679</v>
      </c>
    </row>
    <row r="11" spans="1:7" ht="25.5" customHeight="1">
      <c r="A11" s="105">
        <v>66</v>
      </c>
      <c r="B11" s="105" t="s">
        <v>293</v>
      </c>
      <c r="C11" s="105" t="s">
        <v>470</v>
      </c>
      <c r="D11" s="105" t="s">
        <v>477</v>
      </c>
      <c r="E11" s="105" t="s">
        <v>300</v>
      </c>
      <c r="F11" s="105" t="s">
        <v>410</v>
      </c>
      <c r="G11" s="18" t="s">
        <v>658</v>
      </c>
    </row>
    <row r="12" spans="1:7" ht="25.5" customHeight="1">
      <c r="A12" s="107"/>
      <c r="B12" s="107"/>
      <c r="C12" s="107"/>
      <c r="D12" s="107"/>
      <c r="E12" s="107"/>
      <c r="F12" s="107"/>
      <c r="G12" s="13" t="s">
        <v>662</v>
      </c>
    </row>
    <row r="13" spans="1:7" ht="20.25" customHeight="1">
      <c r="A13" s="105">
        <v>200</v>
      </c>
      <c r="B13" s="105" t="s">
        <v>440</v>
      </c>
      <c r="C13" s="105" t="s">
        <v>478</v>
      </c>
      <c r="D13" s="108"/>
      <c r="E13" s="105" t="s">
        <v>438</v>
      </c>
      <c r="F13" s="105" t="s">
        <v>410</v>
      </c>
      <c r="G13" s="18" t="s">
        <v>656</v>
      </c>
    </row>
    <row r="14" spans="1:7" ht="20.25" customHeight="1">
      <c r="A14" s="107"/>
      <c r="B14" s="107"/>
      <c r="C14" s="107"/>
      <c r="D14" s="109"/>
      <c r="E14" s="107"/>
      <c r="F14" s="107"/>
      <c r="G14" s="13" t="s">
        <v>657</v>
      </c>
    </row>
    <row r="15" spans="1:7" ht="25.5" customHeight="1">
      <c r="A15" s="105">
        <v>101</v>
      </c>
      <c r="B15" s="105" t="s">
        <v>294</v>
      </c>
      <c r="C15" s="105" t="s">
        <v>479</v>
      </c>
      <c r="D15" s="108"/>
      <c r="E15" s="105" t="s">
        <v>699</v>
      </c>
      <c r="F15" s="105" t="s">
        <v>410</v>
      </c>
      <c r="G15" s="18" t="s">
        <v>663</v>
      </c>
    </row>
    <row r="16" spans="1:7" ht="25.5" customHeight="1">
      <c r="A16" s="106"/>
      <c r="B16" s="106"/>
      <c r="C16" s="106"/>
      <c r="D16" s="110"/>
      <c r="E16" s="106"/>
      <c r="F16" s="106"/>
      <c r="G16" s="18" t="s">
        <v>664</v>
      </c>
    </row>
    <row r="17" spans="1:7" ht="25.5" customHeight="1">
      <c r="A17" s="106"/>
      <c r="B17" s="106"/>
      <c r="C17" s="106"/>
      <c r="D17" s="110"/>
      <c r="E17" s="106"/>
      <c r="F17" s="106"/>
      <c r="G17" s="18" t="s">
        <v>665</v>
      </c>
    </row>
    <row r="18" spans="1:7" ht="25.5" customHeight="1">
      <c r="A18" s="107"/>
      <c r="B18" s="107"/>
      <c r="C18" s="107"/>
      <c r="D18" s="109"/>
      <c r="E18" s="107"/>
      <c r="F18" s="107"/>
      <c r="G18" s="13" t="s">
        <v>666</v>
      </c>
    </row>
    <row r="19" spans="1:7" ht="25.5" customHeight="1">
      <c r="A19" s="105">
        <v>180</v>
      </c>
      <c r="B19" s="105" t="s">
        <v>299</v>
      </c>
      <c r="C19" s="105" t="s">
        <v>443</v>
      </c>
      <c r="D19" s="111"/>
      <c r="E19" s="105" t="s">
        <v>703</v>
      </c>
      <c r="F19" s="105" t="s">
        <v>410</v>
      </c>
      <c r="G19" s="18" t="s">
        <v>685</v>
      </c>
    </row>
    <row r="20" spans="1:7" ht="25.5" customHeight="1">
      <c r="A20" s="106"/>
      <c r="B20" s="106"/>
      <c r="C20" s="106"/>
      <c r="D20" s="112"/>
      <c r="E20" s="106"/>
      <c r="F20" s="106"/>
      <c r="G20" s="18" t="s">
        <v>667</v>
      </c>
    </row>
    <row r="21" spans="1:7" ht="25.5" customHeight="1">
      <c r="A21" s="107"/>
      <c r="B21" s="107"/>
      <c r="C21" s="107"/>
      <c r="D21" s="113"/>
      <c r="E21" s="107"/>
      <c r="F21" s="107"/>
      <c r="G21" s="17"/>
    </row>
    <row r="22" spans="1:7" ht="25.5" customHeight="1">
      <c r="A22" s="105">
        <v>152</v>
      </c>
      <c r="B22" s="105" t="s">
        <v>445</v>
      </c>
      <c r="C22" s="105" t="s">
        <v>648</v>
      </c>
      <c r="D22" s="108"/>
      <c r="E22" s="105" t="s">
        <v>705</v>
      </c>
      <c r="F22" s="105" t="s">
        <v>410</v>
      </c>
      <c r="G22" s="18" t="s">
        <v>668</v>
      </c>
    </row>
    <row r="23" spans="1:7" ht="25.5" customHeight="1">
      <c r="A23" s="107"/>
      <c r="B23" s="107"/>
      <c r="C23" s="107"/>
      <c r="D23" s="109"/>
      <c r="E23" s="107"/>
      <c r="F23" s="107"/>
      <c r="G23" s="13" t="s">
        <v>669</v>
      </c>
    </row>
    <row r="24" spans="1:7" ht="25.5" customHeight="1">
      <c r="A24" s="105">
        <v>182</v>
      </c>
      <c r="B24" s="105" t="s">
        <v>298</v>
      </c>
      <c r="C24" s="105" t="s">
        <v>649</v>
      </c>
      <c r="D24" s="105" t="s">
        <v>650</v>
      </c>
      <c r="E24" s="105" t="s">
        <v>405</v>
      </c>
      <c r="F24" s="105" t="s">
        <v>410</v>
      </c>
      <c r="G24" s="18" t="s">
        <v>670</v>
      </c>
    </row>
    <row r="25" spans="1:7" ht="25.5" customHeight="1">
      <c r="A25" s="107"/>
      <c r="B25" s="107"/>
      <c r="C25" s="107"/>
      <c r="D25" s="107"/>
      <c r="E25" s="107"/>
      <c r="F25" s="107"/>
      <c r="G25" s="13" t="s">
        <v>671</v>
      </c>
    </row>
    <row r="26" spans="1:7" ht="25.5" customHeight="1">
      <c r="A26" s="105">
        <v>201</v>
      </c>
      <c r="B26" s="105" t="s">
        <v>450</v>
      </c>
      <c r="C26" s="105" t="s">
        <v>651</v>
      </c>
      <c r="D26" s="108"/>
      <c r="E26" s="105" t="s">
        <v>652</v>
      </c>
      <c r="F26" s="105" t="s">
        <v>410</v>
      </c>
      <c r="G26" s="18" t="s">
        <v>672</v>
      </c>
    </row>
    <row r="27" spans="1:7" ht="25.5" customHeight="1">
      <c r="A27" s="107"/>
      <c r="B27" s="107"/>
      <c r="C27" s="107"/>
      <c r="D27" s="109"/>
      <c r="E27" s="107"/>
      <c r="F27" s="107"/>
      <c r="G27" s="13" t="s">
        <v>673</v>
      </c>
    </row>
    <row r="28" spans="1:7" ht="25.5" customHeight="1">
      <c r="A28" s="105">
        <v>108</v>
      </c>
      <c r="B28" s="105" t="s">
        <v>292</v>
      </c>
      <c r="C28" s="105" t="s">
        <v>653</v>
      </c>
      <c r="D28" s="108"/>
      <c r="E28" s="105" t="s">
        <v>700</v>
      </c>
      <c r="F28" s="105" t="s">
        <v>410</v>
      </c>
      <c r="G28" s="18" t="s">
        <v>674</v>
      </c>
    </row>
    <row r="29" spans="1:7" ht="25.5" customHeight="1">
      <c r="A29" s="106"/>
      <c r="B29" s="106"/>
      <c r="C29" s="106"/>
      <c r="D29" s="110"/>
      <c r="E29" s="106"/>
      <c r="F29" s="106"/>
      <c r="G29" s="18" t="s">
        <v>675</v>
      </c>
    </row>
    <row r="30" spans="1:7" ht="25.5" customHeight="1">
      <c r="A30" s="106"/>
      <c r="B30" s="106"/>
      <c r="C30" s="106"/>
      <c r="D30" s="110"/>
      <c r="E30" s="106"/>
      <c r="F30" s="106"/>
      <c r="G30" s="18" t="s">
        <v>676</v>
      </c>
    </row>
    <row r="31" spans="1:7" ht="25.5" customHeight="1">
      <c r="A31" s="107"/>
      <c r="B31" s="107"/>
      <c r="C31" s="107"/>
      <c r="D31" s="109"/>
      <c r="E31" s="107"/>
      <c r="F31" s="107"/>
      <c r="G31" s="13" t="s">
        <v>677</v>
      </c>
    </row>
    <row r="32" spans="1:7" ht="27.75" customHeight="1">
      <c r="A32" s="105">
        <v>90</v>
      </c>
      <c r="B32" s="105" t="s">
        <v>295</v>
      </c>
      <c r="C32" s="105" t="s">
        <v>654</v>
      </c>
      <c r="D32" s="108"/>
      <c r="E32" s="105" t="s">
        <v>406</v>
      </c>
      <c r="F32" s="105" t="s">
        <v>410</v>
      </c>
      <c r="G32" s="40" t="s">
        <v>678</v>
      </c>
    </row>
    <row r="33" spans="1:7" ht="25.5" customHeight="1">
      <c r="A33" s="107"/>
      <c r="B33" s="107"/>
      <c r="C33" s="107"/>
      <c r="D33" s="109"/>
      <c r="E33" s="107"/>
      <c r="F33" s="107"/>
      <c r="G33" s="13" t="s">
        <v>679</v>
      </c>
    </row>
    <row r="34" spans="1:7" ht="25.5" customHeight="1">
      <c r="A34" s="35"/>
      <c r="B34" s="36"/>
      <c r="C34" s="36"/>
      <c r="D34" s="36"/>
      <c r="E34" s="36"/>
      <c r="F34" s="37"/>
      <c r="G34" s="36"/>
    </row>
    <row r="35" spans="1:7" ht="25.5" customHeight="1">
      <c r="A35" s="35"/>
      <c r="B35" s="36"/>
      <c r="C35" s="36"/>
      <c r="D35" s="36"/>
      <c r="E35" s="36"/>
      <c r="F35" s="37"/>
      <c r="G35" s="36"/>
    </row>
    <row r="36" spans="1:7" ht="25.5" customHeight="1">
      <c r="A36" s="35"/>
      <c r="B36" s="36"/>
      <c r="C36" s="36"/>
      <c r="D36" s="36"/>
      <c r="E36" s="36"/>
      <c r="F36" s="37"/>
      <c r="G36" s="36"/>
    </row>
    <row r="37" spans="1:7" ht="25.5" customHeight="1">
      <c r="A37" s="35"/>
      <c r="B37" s="36"/>
      <c r="C37" s="36"/>
      <c r="D37" s="36"/>
      <c r="E37" s="36"/>
      <c r="F37" s="37"/>
      <c r="G37" s="36"/>
    </row>
    <row r="38" spans="1:7" ht="25.5" customHeight="1">
      <c r="A38" s="35"/>
      <c r="B38" s="36"/>
      <c r="C38" s="36"/>
      <c r="D38" s="36"/>
      <c r="E38" s="36"/>
      <c r="F38" s="37"/>
      <c r="G38" s="36"/>
    </row>
    <row r="39" spans="1:7" ht="25.5" customHeight="1">
      <c r="A39" s="35"/>
      <c r="B39" s="36"/>
      <c r="C39" s="36"/>
      <c r="D39" s="36"/>
      <c r="E39" s="36"/>
      <c r="F39" s="37"/>
      <c r="G39" s="36"/>
    </row>
    <row r="40" spans="1:7" ht="25.5" customHeight="1">
      <c r="A40" s="35"/>
      <c r="B40" s="36"/>
      <c r="C40" s="36"/>
      <c r="D40" s="36"/>
      <c r="E40" s="36"/>
      <c r="F40" s="36"/>
      <c r="G40" s="36"/>
    </row>
    <row r="41" spans="1:7" ht="25.5" customHeight="1">
      <c r="A41" s="35"/>
      <c r="B41" s="36"/>
      <c r="C41" s="36"/>
      <c r="D41" s="36"/>
      <c r="E41" s="36"/>
      <c r="F41" s="36"/>
      <c r="G41" s="36"/>
    </row>
    <row r="42" spans="1:7" ht="25.5" customHeight="1">
      <c r="A42" s="35"/>
      <c r="B42" s="36"/>
      <c r="C42" s="36"/>
      <c r="D42" s="36"/>
      <c r="E42" s="36"/>
      <c r="F42" s="36"/>
      <c r="G42" s="36"/>
    </row>
    <row r="43" spans="1:7" ht="25.5" customHeight="1">
      <c r="A43" s="35"/>
      <c r="B43" s="36"/>
      <c r="C43" s="36"/>
      <c r="D43" s="36"/>
      <c r="E43" s="36"/>
      <c r="F43" s="37"/>
      <c r="G43" s="36"/>
    </row>
    <row r="44" spans="1:7" ht="25.5" customHeight="1">
      <c r="A44" s="35"/>
      <c r="B44" s="36"/>
      <c r="C44" s="36"/>
      <c r="D44" s="36"/>
      <c r="E44" s="36"/>
      <c r="F44" s="37"/>
      <c r="G44" s="36"/>
    </row>
    <row r="45" spans="1:7" ht="25.5" customHeight="1">
      <c r="A45" s="35"/>
      <c r="B45" s="36"/>
      <c r="C45" s="36"/>
      <c r="D45" s="36"/>
      <c r="E45" s="36"/>
      <c r="F45" s="37"/>
      <c r="G45" s="36"/>
    </row>
    <row r="46" spans="1:7" ht="25.5" customHeight="1">
      <c r="A46" s="35"/>
      <c r="B46" s="36"/>
      <c r="C46" s="36"/>
      <c r="D46" s="36"/>
      <c r="E46" s="36"/>
      <c r="F46" s="37"/>
      <c r="G46" s="36"/>
    </row>
    <row r="47" spans="1:7" ht="25.5" customHeight="1">
      <c r="A47" s="35"/>
      <c r="B47" s="36"/>
      <c r="C47" s="36"/>
      <c r="D47" s="36"/>
      <c r="E47" s="36"/>
      <c r="F47" s="36"/>
      <c r="G47" s="36"/>
    </row>
    <row r="48" spans="1:7" ht="25.5" customHeight="1">
      <c r="A48" s="35"/>
      <c r="B48" s="36"/>
      <c r="C48" s="36"/>
      <c r="D48" s="36"/>
      <c r="E48" s="36"/>
      <c r="F48" s="37"/>
      <c r="G48" s="36"/>
    </row>
    <row r="49" spans="1:7" ht="25.5" customHeight="1">
      <c r="A49" s="35"/>
      <c r="B49" s="36"/>
      <c r="C49" s="36"/>
      <c r="D49" s="36"/>
      <c r="E49" s="36"/>
      <c r="F49" s="37"/>
      <c r="G49" s="36"/>
    </row>
    <row r="50" spans="1:7" ht="25.5" customHeight="1">
      <c r="A50" s="35"/>
      <c r="B50" s="36"/>
      <c r="C50" s="36"/>
      <c r="D50" s="36"/>
      <c r="E50" s="36"/>
      <c r="F50" s="36"/>
      <c r="G50" s="36"/>
    </row>
    <row r="51" spans="1:7" ht="25.5" customHeight="1">
      <c r="A51" s="35"/>
      <c r="B51" s="36"/>
      <c r="C51" s="36"/>
      <c r="D51" s="36"/>
      <c r="E51" s="36"/>
      <c r="F51" s="36"/>
      <c r="G51" s="36"/>
    </row>
    <row r="52" spans="1:7" ht="25.5" customHeight="1">
      <c r="A52" s="35"/>
      <c r="B52" s="36"/>
      <c r="C52" s="36"/>
      <c r="D52" s="36"/>
      <c r="E52" s="36"/>
      <c r="F52" s="36"/>
      <c r="G52" s="36"/>
    </row>
    <row r="53" spans="1:7" ht="25.5" customHeight="1">
      <c r="A53" s="35"/>
      <c r="B53" s="36"/>
      <c r="C53" s="36"/>
      <c r="D53" s="36"/>
      <c r="E53" s="36"/>
      <c r="F53" s="36"/>
      <c r="G53" s="36"/>
    </row>
    <row r="54" spans="1:7" ht="25.5" customHeight="1">
      <c r="A54" s="35"/>
      <c r="B54" s="36"/>
      <c r="C54" s="36"/>
      <c r="D54" s="36"/>
      <c r="E54" s="36"/>
      <c r="F54" s="36"/>
      <c r="G54" s="36"/>
    </row>
    <row r="55" spans="1:7" ht="25.5" customHeight="1">
      <c r="A55" s="35"/>
      <c r="B55" s="36"/>
      <c r="C55" s="36"/>
      <c r="D55" s="36"/>
      <c r="E55" s="36"/>
      <c r="F55" s="36"/>
      <c r="G55" s="36"/>
    </row>
    <row r="56" spans="1:7" ht="25.5" customHeight="1">
      <c r="A56" s="35"/>
      <c r="B56" s="36"/>
      <c r="C56" s="36"/>
      <c r="D56" s="36"/>
      <c r="E56" s="36"/>
      <c r="F56" s="37"/>
      <c r="G56" s="36"/>
    </row>
    <row r="57" spans="1:7" ht="25.5" customHeight="1">
      <c r="A57" s="35"/>
      <c r="B57" s="36"/>
      <c r="C57" s="36"/>
      <c r="D57" s="36"/>
      <c r="E57" s="36"/>
      <c r="F57" s="36"/>
      <c r="G57" s="36"/>
    </row>
    <row r="58" spans="1:7" ht="25.5" customHeight="1">
      <c r="A58" s="35"/>
      <c r="B58" s="36"/>
      <c r="C58" s="36"/>
      <c r="D58" s="36"/>
      <c r="E58" s="36"/>
      <c r="F58" s="37"/>
      <c r="G58" s="36"/>
    </row>
    <row r="59" spans="1:7" ht="25.5" customHeight="1">
      <c r="A59" s="35"/>
      <c r="B59" s="36"/>
      <c r="C59" s="36"/>
      <c r="D59" s="36"/>
      <c r="E59" s="36"/>
      <c r="F59" s="36"/>
      <c r="G59" s="36"/>
    </row>
    <row r="60" spans="1:7" ht="25.5" customHeight="1">
      <c r="A60" s="35"/>
      <c r="B60" s="36"/>
      <c r="C60" s="36"/>
      <c r="D60" s="36"/>
      <c r="E60" s="36"/>
      <c r="F60" s="37"/>
      <c r="G60" s="36"/>
    </row>
    <row r="61" spans="1:7" ht="25.5" customHeight="1">
      <c r="A61" s="35"/>
      <c r="B61" s="36"/>
      <c r="C61" s="36"/>
      <c r="D61" s="36"/>
      <c r="E61" s="36"/>
      <c r="F61" s="37"/>
      <c r="G61" s="36"/>
    </row>
    <row r="62" spans="1:7" ht="25.5" customHeight="1">
      <c r="A62" s="35"/>
      <c r="B62" s="36"/>
      <c r="C62" s="36"/>
      <c r="D62" s="36"/>
      <c r="E62" s="36"/>
      <c r="F62" s="37"/>
      <c r="G62" s="36"/>
    </row>
    <row r="63" spans="1:7" ht="25.5" customHeight="1">
      <c r="A63" s="35"/>
      <c r="B63" s="36"/>
      <c r="C63" s="36"/>
      <c r="D63" s="36"/>
      <c r="E63" s="36"/>
      <c r="F63" s="37"/>
      <c r="G63" s="36"/>
    </row>
    <row r="64" spans="1:7" ht="25.5" customHeight="1">
      <c r="A64" s="35"/>
      <c r="B64" s="36"/>
      <c r="C64" s="36"/>
      <c r="D64" s="36"/>
      <c r="E64" s="36"/>
      <c r="F64" s="37"/>
      <c r="G64" s="36"/>
    </row>
    <row r="65" spans="1:7" ht="25.5" customHeight="1">
      <c r="A65" s="35"/>
      <c r="B65" s="36"/>
      <c r="C65" s="36"/>
      <c r="D65" s="36"/>
      <c r="E65" s="36"/>
      <c r="F65" s="36"/>
      <c r="G65" s="36"/>
    </row>
    <row r="66" spans="1:7" ht="25.5" customHeight="1">
      <c r="A66" s="35"/>
      <c r="B66" s="36"/>
      <c r="C66" s="36"/>
      <c r="D66" s="36"/>
      <c r="E66" s="36"/>
      <c r="F66" s="37"/>
      <c r="G66" s="36"/>
    </row>
    <row r="67" spans="1:7" ht="25.5" customHeight="1">
      <c r="A67" s="35"/>
      <c r="B67" s="36"/>
      <c r="C67" s="36"/>
      <c r="D67" s="36"/>
      <c r="E67" s="36"/>
      <c r="F67" s="37"/>
      <c r="G67" s="36"/>
    </row>
    <row r="68" spans="1:7" ht="25.5" customHeight="1">
      <c r="A68" s="35"/>
      <c r="B68" s="36"/>
      <c r="C68" s="36"/>
      <c r="D68" s="36"/>
      <c r="E68" s="36"/>
      <c r="F68" s="37"/>
      <c r="G68" s="36"/>
    </row>
    <row r="69" spans="1:7" ht="25.5" customHeight="1">
      <c r="A69" s="35"/>
      <c r="B69" s="36"/>
      <c r="C69" s="36"/>
      <c r="D69" s="36"/>
      <c r="E69" s="36"/>
      <c r="F69" s="37"/>
      <c r="G69" s="36"/>
    </row>
    <row r="70" spans="1:7" ht="25.5" customHeight="1">
      <c r="A70" s="35"/>
      <c r="B70" s="36"/>
      <c r="C70" s="36"/>
      <c r="D70" s="36"/>
      <c r="E70" s="36"/>
      <c r="F70" s="37"/>
      <c r="G70" s="36"/>
    </row>
    <row r="71" spans="1:7" ht="25.5" customHeight="1">
      <c r="A71" s="35"/>
      <c r="B71" s="36"/>
      <c r="C71" s="36"/>
      <c r="D71" s="36"/>
      <c r="E71" s="36"/>
      <c r="F71" s="37"/>
      <c r="G71" s="36"/>
    </row>
    <row r="72" spans="1:7" ht="25.5" customHeight="1">
      <c r="A72" s="35"/>
      <c r="B72" s="36"/>
      <c r="C72" s="36"/>
      <c r="D72" s="36"/>
      <c r="E72" s="36"/>
      <c r="F72" s="37"/>
      <c r="G72" s="36"/>
    </row>
    <row r="73" spans="1:7" ht="25.5" customHeight="1">
      <c r="A73" s="35"/>
      <c r="B73" s="36"/>
      <c r="C73" s="36"/>
      <c r="D73" s="36"/>
      <c r="E73" s="36"/>
      <c r="F73" s="37"/>
      <c r="G73" s="36"/>
    </row>
    <row r="74" spans="1:7" ht="25.5" customHeight="1">
      <c r="A74" s="35"/>
      <c r="B74" s="36"/>
      <c r="C74" s="36"/>
      <c r="D74" s="36"/>
      <c r="E74" s="36"/>
      <c r="F74" s="37"/>
      <c r="G74" s="36"/>
    </row>
    <row r="75" spans="1:7" ht="25.5" customHeight="1">
      <c r="A75" s="35"/>
      <c r="B75" s="36"/>
      <c r="C75" s="36"/>
      <c r="D75" s="36"/>
      <c r="E75" s="36"/>
      <c r="F75" s="36"/>
      <c r="G75" s="36"/>
    </row>
    <row r="76" spans="1:7" ht="25.5" customHeight="1">
      <c r="A76" s="35"/>
      <c r="B76" s="36"/>
      <c r="C76" s="36"/>
      <c r="D76" s="36"/>
      <c r="E76" s="36"/>
      <c r="F76" s="36"/>
      <c r="G76" s="36"/>
    </row>
    <row r="77" spans="1:7" ht="25.5" customHeight="1">
      <c r="A77" s="35"/>
      <c r="B77" s="36"/>
      <c r="C77" s="36"/>
      <c r="D77" s="36"/>
      <c r="E77" s="36"/>
      <c r="F77" s="36"/>
      <c r="G77" s="36"/>
    </row>
    <row r="78" spans="1:7" ht="25.5" customHeight="1">
      <c r="A78" s="35"/>
      <c r="B78" s="36"/>
      <c r="C78" s="36"/>
      <c r="D78" s="36"/>
      <c r="E78" s="36"/>
      <c r="F78" s="36"/>
      <c r="G78" s="36"/>
    </row>
    <row r="79" spans="1:7" ht="25.5" customHeight="1">
      <c r="A79" s="35"/>
      <c r="B79" s="36"/>
      <c r="C79" s="36"/>
      <c r="D79" s="36"/>
      <c r="E79" s="36"/>
      <c r="F79" s="36"/>
      <c r="G79" s="36"/>
    </row>
    <row r="80" spans="1:7" ht="25.5" customHeight="1">
      <c r="A80" s="35"/>
      <c r="B80" s="36"/>
      <c r="C80" s="36"/>
      <c r="D80" s="36"/>
      <c r="E80" s="36"/>
      <c r="F80" s="36"/>
      <c r="G80" s="36"/>
    </row>
    <row r="81" spans="1:7" ht="25.5" customHeight="1">
      <c r="A81" s="35"/>
      <c r="B81" s="36"/>
      <c r="C81" s="36"/>
      <c r="D81" s="36"/>
      <c r="E81" s="36"/>
      <c r="F81" s="36"/>
      <c r="G81" s="36"/>
    </row>
    <row r="82" spans="1:7" ht="25.5" customHeight="1">
      <c r="A82" s="35"/>
      <c r="B82" s="36"/>
      <c r="C82" s="36"/>
      <c r="D82" s="36"/>
      <c r="E82" s="36"/>
      <c r="F82" s="37"/>
      <c r="G82" s="36"/>
    </row>
    <row r="83" spans="1:7" ht="25.5" customHeight="1">
      <c r="A83" s="35"/>
      <c r="B83" s="36"/>
      <c r="C83" s="36"/>
      <c r="D83" s="36"/>
      <c r="E83" s="36"/>
      <c r="F83" s="36"/>
      <c r="G83" s="36"/>
    </row>
    <row r="84" spans="1:7" ht="25.5" customHeight="1">
      <c r="A84" s="35"/>
      <c r="B84" s="36"/>
      <c r="C84" s="36"/>
      <c r="D84" s="36"/>
      <c r="E84" s="36"/>
      <c r="F84" s="36"/>
      <c r="G84" s="36"/>
    </row>
    <row r="85" spans="1:7" ht="25.5" customHeight="1">
      <c r="A85" s="35"/>
      <c r="B85" s="36"/>
      <c r="C85" s="36"/>
      <c r="D85" s="36"/>
      <c r="E85" s="36"/>
      <c r="F85" s="37"/>
      <c r="G85" s="36"/>
    </row>
    <row r="86" spans="1:7" ht="25.5" customHeight="1">
      <c r="A86" s="35"/>
      <c r="B86" s="36"/>
      <c r="C86" s="36"/>
      <c r="D86" s="36"/>
      <c r="E86" s="36"/>
      <c r="F86" s="37"/>
      <c r="G86" s="36"/>
    </row>
    <row r="87" spans="1:7" ht="25.5" customHeight="1">
      <c r="A87" s="35"/>
      <c r="B87" s="36"/>
      <c r="C87" s="36"/>
      <c r="D87" s="36"/>
      <c r="E87" s="36"/>
      <c r="F87" s="37"/>
      <c r="G87" s="36"/>
    </row>
    <row r="88" spans="1:7" ht="25.5" customHeight="1">
      <c r="A88" s="35"/>
      <c r="B88" s="36"/>
      <c r="C88" s="36"/>
      <c r="D88" s="36"/>
      <c r="E88" s="36"/>
      <c r="F88" s="37"/>
      <c r="G88" s="36"/>
    </row>
    <row r="89" spans="1:7" ht="25.5" customHeight="1">
      <c r="A89" s="35"/>
      <c r="B89" s="36"/>
      <c r="C89" s="36"/>
      <c r="D89" s="36"/>
      <c r="E89" s="36"/>
      <c r="F89" s="37"/>
      <c r="G89" s="36"/>
    </row>
    <row r="90" spans="1:7" ht="25.5" customHeight="1">
      <c r="A90" s="35"/>
      <c r="B90" s="36"/>
      <c r="C90" s="36"/>
      <c r="D90" s="36"/>
      <c r="E90" s="36"/>
      <c r="F90" s="37"/>
      <c r="G90" s="36"/>
    </row>
    <row r="91" spans="1:7" ht="25.5" customHeight="1">
      <c r="A91" s="35"/>
      <c r="B91" s="36"/>
      <c r="C91" s="36"/>
      <c r="D91" s="36"/>
      <c r="E91" s="36"/>
      <c r="F91" s="36"/>
      <c r="G91" s="36"/>
    </row>
    <row r="92" spans="1:7" ht="25.5" customHeight="1">
      <c r="A92" s="35"/>
      <c r="B92" s="36"/>
      <c r="C92" s="36"/>
      <c r="D92" s="36"/>
      <c r="E92" s="36"/>
      <c r="F92" s="37"/>
      <c r="G92" s="36"/>
    </row>
    <row r="93" spans="1:7" ht="25.5" customHeight="1">
      <c r="A93" s="35"/>
      <c r="B93" s="36"/>
      <c r="C93" s="36"/>
      <c r="D93" s="36"/>
      <c r="E93" s="36"/>
      <c r="F93" s="37"/>
      <c r="G93" s="36"/>
    </row>
    <row r="94" spans="1:7" ht="25.5" customHeight="1">
      <c r="A94" s="35"/>
      <c r="B94" s="36"/>
      <c r="C94" s="36"/>
      <c r="D94" s="36"/>
      <c r="E94" s="36"/>
      <c r="F94" s="37"/>
      <c r="G94" s="36"/>
    </row>
    <row r="95" spans="1:7" ht="25.5" customHeight="1">
      <c r="A95" s="35"/>
      <c r="B95" s="36"/>
      <c r="C95" s="36"/>
      <c r="D95" s="36"/>
      <c r="E95" s="36"/>
      <c r="F95" s="37"/>
      <c r="G95" s="36"/>
    </row>
    <row r="96" spans="1:7" ht="25.5" customHeight="1">
      <c r="A96" s="35"/>
      <c r="B96" s="36"/>
      <c r="C96" s="36"/>
      <c r="D96" s="36"/>
      <c r="E96" s="36"/>
      <c r="F96" s="37"/>
      <c r="G96" s="36"/>
    </row>
    <row r="97" spans="1:7" ht="25.5" customHeight="1">
      <c r="A97" s="35"/>
      <c r="B97" s="36"/>
      <c r="C97" s="36"/>
      <c r="D97" s="36"/>
      <c r="E97" s="36"/>
      <c r="F97" s="37"/>
      <c r="G97" s="36"/>
    </row>
    <row r="98" spans="1:7" ht="25.5" customHeight="1">
      <c r="A98" s="35"/>
      <c r="B98" s="36"/>
      <c r="C98" s="36"/>
      <c r="D98" s="36"/>
      <c r="E98" s="36"/>
      <c r="F98" s="37"/>
      <c r="G98" s="36"/>
    </row>
    <row r="99" spans="1:7" ht="25.5" customHeight="1">
      <c r="A99" s="35"/>
      <c r="B99" s="36"/>
      <c r="C99" s="36"/>
      <c r="D99" s="36"/>
      <c r="E99" s="36"/>
      <c r="F99" s="37"/>
      <c r="G99" s="36"/>
    </row>
    <row r="100" spans="1:7" ht="25.5" customHeight="1">
      <c r="A100" s="35"/>
      <c r="B100" s="36"/>
      <c r="C100" s="36"/>
      <c r="D100" s="36"/>
      <c r="E100" s="36"/>
      <c r="F100" s="37"/>
      <c r="G100" s="36"/>
    </row>
    <row r="101" spans="1:7" ht="25.5" customHeight="1">
      <c r="A101" s="35"/>
      <c r="B101" s="36"/>
      <c r="C101" s="36"/>
      <c r="D101" s="36"/>
      <c r="E101" s="36"/>
      <c r="F101" s="37"/>
      <c r="G101" s="36"/>
    </row>
    <row r="102" spans="1:7" ht="25.5" customHeight="1">
      <c r="A102" s="35"/>
      <c r="B102" s="36"/>
      <c r="C102" s="36"/>
      <c r="D102" s="36"/>
      <c r="E102" s="36"/>
      <c r="F102" s="37"/>
      <c r="G102" s="36"/>
    </row>
    <row r="103" spans="1:7" ht="25.5" customHeight="1">
      <c r="A103" s="35"/>
      <c r="B103" s="36"/>
      <c r="C103" s="36"/>
      <c r="D103" s="36"/>
      <c r="E103" s="36"/>
      <c r="F103" s="37"/>
      <c r="G103" s="36"/>
    </row>
    <row r="104" spans="1:7" ht="25.5" customHeight="1">
      <c r="A104" s="35"/>
      <c r="B104" s="36"/>
      <c r="C104" s="36"/>
      <c r="D104" s="36"/>
      <c r="E104" s="36"/>
      <c r="F104" s="37"/>
      <c r="G104" s="36"/>
    </row>
    <row r="105" spans="1:7" ht="25.5" customHeight="1">
      <c r="A105" s="35"/>
      <c r="B105" s="36"/>
      <c r="C105" s="36"/>
      <c r="D105" s="36"/>
      <c r="E105" s="36"/>
      <c r="F105" s="37"/>
      <c r="G105" s="36"/>
    </row>
    <row r="106" spans="1:7" ht="25.5" customHeight="1">
      <c r="A106" s="35"/>
      <c r="B106" s="36"/>
      <c r="C106" s="36"/>
      <c r="D106" s="36"/>
      <c r="E106" s="36"/>
      <c r="F106" s="36"/>
      <c r="G106" s="36"/>
    </row>
    <row r="107" spans="1:7" ht="25.5" customHeight="1">
      <c r="A107" s="35"/>
      <c r="B107" s="36"/>
      <c r="C107" s="36"/>
      <c r="D107" s="36"/>
      <c r="E107" s="36"/>
      <c r="F107" s="36"/>
      <c r="G107" s="36"/>
    </row>
    <row r="108" spans="1:7" ht="25.5" customHeight="1">
      <c r="A108" s="35"/>
      <c r="B108" s="36"/>
      <c r="C108" s="36"/>
      <c r="D108" s="36"/>
      <c r="E108" s="36"/>
      <c r="F108" s="36"/>
      <c r="G108" s="36"/>
    </row>
    <row r="109" spans="1:7" ht="25.5" customHeight="1">
      <c r="A109" s="35"/>
      <c r="B109" s="36"/>
      <c r="C109" s="36"/>
      <c r="D109" s="36"/>
      <c r="E109" s="36"/>
      <c r="F109" s="36"/>
      <c r="G109" s="36"/>
    </row>
    <row r="110" spans="1:7" ht="25.5" customHeight="1">
      <c r="A110" s="35"/>
      <c r="B110" s="36"/>
      <c r="C110" s="36"/>
      <c r="D110" s="36"/>
      <c r="E110" s="36"/>
      <c r="F110" s="36"/>
      <c r="G110" s="36"/>
    </row>
    <row r="111" spans="1:7" ht="25.5" customHeight="1">
      <c r="A111" s="35"/>
      <c r="B111" s="36"/>
      <c r="C111" s="36"/>
      <c r="D111" s="36"/>
      <c r="E111" s="36"/>
      <c r="F111" s="36"/>
      <c r="G111" s="36"/>
    </row>
    <row r="112" spans="1:7" ht="25.5" customHeight="1">
      <c r="A112" s="35"/>
      <c r="B112" s="36"/>
      <c r="C112" s="36"/>
      <c r="D112" s="36"/>
      <c r="E112" s="36"/>
      <c r="F112" s="37"/>
      <c r="G112" s="36"/>
    </row>
    <row r="113" spans="1:7" ht="25.5" customHeight="1">
      <c r="A113" s="35"/>
      <c r="B113" s="36"/>
      <c r="C113" s="36"/>
      <c r="D113" s="36"/>
      <c r="E113" s="36"/>
      <c r="F113" s="36"/>
      <c r="G113" s="36"/>
    </row>
    <row r="114" spans="1:7" ht="25.5" customHeight="1">
      <c r="A114" s="35"/>
      <c r="B114" s="36"/>
      <c r="C114" s="36"/>
      <c r="D114" s="36"/>
      <c r="E114" s="36"/>
      <c r="F114" s="36"/>
      <c r="G114" s="36"/>
    </row>
    <row r="115" spans="1:7" ht="25.5" customHeight="1">
      <c r="A115" s="35"/>
      <c r="B115" s="36"/>
      <c r="C115" s="36"/>
      <c r="D115" s="36"/>
      <c r="E115" s="36"/>
      <c r="F115" s="37"/>
      <c r="G115" s="36"/>
    </row>
    <row r="116" spans="1:7" ht="25.5" customHeight="1">
      <c r="A116" s="35"/>
      <c r="B116" s="36"/>
      <c r="C116" s="36"/>
      <c r="D116" s="36"/>
      <c r="E116" s="36"/>
      <c r="F116" s="37"/>
      <c r="G116" s="36"/>
    </row>
    <row r="117" spans="1:7" ht="25.5" customHeight="1">
      <c r="A117" s="35"/>
      <c r="B117" s="36"/>
      <c r="C117" s="36"/>
      <c r="D117" s="36"/>
      <c r="E117" s="36"/>
      <c r="F117" s="36"/>
      <c r="G117" s="36"/>
    </row>
    <row r="118" spans="1:7" ht="25.5" customHeight="1">
      <c r="A118" s="35"/>
      <c r="B118" s="36"/>
      <c r="C118" s="36"/>
      <c r="D118" s="36"/>
      <c r="E118" s="36"/>
      <c r="F118" s="36"/>
      <c r="G118" s="36"/>
    </row>
    <row r="119" spans="1:7" ht="25.5" customHeight="1">
      <c r="A119" s="35"/>
      <c r="B119" s="36"/>
      <c r="C119" s="36"/>
      <c r="D119" s="36"/>
      <c r="E119" s="36"/>
      <c r="F119" s="36"/>
      <c r="G119" s="36"/>
    </row>
    <row r="120" spans="1:7" ht="25.5" customHeight="1">
      <c r="A120" s="35"/>
      <c r="B120" s="36"/>
      <c r="C120" s="36"/>
      <c r="D120" s="36"/>
      <c r="E120" s="36"/>
      <c r="F120" s="36"/>
      <c r="G120" s="36"/>
    </row>
    <row r="121" spans="1:7" ht="25.5" customHeight="1">
      <c r="A121" s="35"/>
      <c r="B121" s="36"/>
      <c r="C121" s="36"/>
      <c r="D121" s="36"/>
      <c r="E121" s="36"/>
      <c r="F121" s="36"/>
      <c r="G121" s="36"/>
    </row>
    <row r="122" spans="1:7" ht="25.5" customHeight="1">
      <c r="A122" s="35"/>
      <c r="B122" s="36"/>
      <c r="C122" s="36"/>
      <c r="D122" s="36"/>
      <c r="E122" s="36"/>
      <c r="F122" s="36"/>
      <c r="G122" s="36"/>
    </row>
    <row r="123" spans="1:7" ht="25.5" customHeight="1">
      <c r="A123" s="35"/>
      <c r="B123" s="36"/>
      <c r="C123" s="36"/>
      <c r="D123" s="36"/>
      <c r="E123" s="36"/>
      <c r="F123" s="36"/>
      <c r="G123" s="36"/>
    </row>
    <row r="124" spans="1:7" ht="25.5" customHeight="1">
      <c r="A124" s="35"/>
      <c r="B124" s="36"/>
      <c r="C124" s="36"/>
      <c r="D124" s="36"/>
      <c r="E124" s="36"/>
      <c r="F124" s="36"/>
      <c r="G124" s="36"/>
    </row>
    <row r="125" spans="1:7" ht="25.5" customHeight="1">
      <c r="A125" s="35"/>
      <c r="B125" s="36"/>
      <c r="C125" s="36"/>
      <c r="D125" s="36"/>
      <c r="E125" s="36"/>
      <c r="F125" s="36"/>
      <c r="G125" s="36"/>
    </row>
    <row r="126" spans="1:7" ht="25.5" customHeight="1">
      <c r="A126" s="35"/>
      <c r="B126" s="36"/>
      <c r="C126" s="36"/>
      <c r="D126" s="36"/>
      <c r="E126" s="36"/>
      <c r="F126" s="36"/>
      <c r="G126" s="36"/>
    </row>
    <row r="127" spans="1:7" ht="25.5" customHeight="1">
      <c r="A127" s="35"/>
      <c r="B127" s="36"/>
      <c r="C127" s="36"/>
      <c r="D127" s="36"/>
      <c r="E127" s="36"/>
      <c r="F127" s="36"/>
      <c r="G127" s="36"/>
    </row>
    <row r="128" spans="1:7" ht="25.5" customHeight="1">
      <c r="A128" s="35"/>
      <c r="B128" s="36"/>
      <c r="C128" s="36"/>
      <c r="D128" s="36"/>
      <c r="E128" s="36"/>
      <c r="F128" s="36"/>
      <c r="G128" s="36"/>
    </row>
    <row r="129" spans="1:7" ht="25.5" customHeight="1">
      <c r="A129" s="35"/>
      <c r="B129" s="36"/>
      <c r="C129" s="36"/>
      <c r="D129" s="36"/>
      <c r="E129" s="36"/>
      <c r="F129" s="36"/>
      <c r="G129" s="36"/>
    </row>
    <row r="130" spans="1:7" ht="25.5" customHeight="1">
      <c r="A130" s="35"/>
      <c r="B130" s="36"/>
      <c r="C130" s="36"/>
      <c r="D130" s="36"/>
      <c r="E130" s="36"/>
      <c r="F130" s="36"/>
      <c r="G130" s="36"/>
    </row>
    <row r="131" spans="1:7" ht="25.5" customHeight="1">
      <c r="A131" s="35"/>
      <c r="B131" s="36"/>
      <c r="C131" s="36"/>
      <c r="D131" s="36"/>
      <c r="E131" s="36"/>
      <c r="F131" s="36"/>
      <c r="G131" s="36"/>
    </row>
    <row r="132" spans="1:7" ht="25.5" customHeight="1">
      <c r="A132" s="35"/>
      <c r="B132" s="36"/>
      <c r="C132" s="36"/>
      <c r="D132" s="36"/>
      <c r="E132" s="36"/>
      <c r="F132" s="36"/>
      <c r="G132" s="36"/>
    </row>
    <row r="133" spans="1:7" ht="25.5" customHeight="1">
      <c r="A133" s="35"/>
      <c r="B133" s="36"/>
      <c r="C133" s="36"/>
      <c r="D133" s="36"/>
      <c r="E133" s="36"/>
      <c r="F133" s="36"/>
      <c r="G133" s="36"/>
    </row>
    <row r="134" spans="1:7" ht="25.5" customHeight="1">
      <c r="A134" s="35"/>
      <c r="B134" s="36"/>
      <c r="C134" s="36"/>
      <c r="D134" s="36"/>
      <c r="E134" s="36"/>
      <c r="F134" s="36"/>
      <c r="G134" s="36"/>
    </row>
    <row r="135" spans="1:7" ht="25.5" customHeight="1">
      <c r="A135" s="35"/>
      <c r="B135" s="36"/>
      <c r="C135" s="36"/>
      <c r="D135" s="36"/>
      <c r="E135" s="36"/>
      <c r="F135" s="36"/>
      <c r="G135" s="36"/>
    </row>
    <row r="136" spans="1:7" ht="25.5" customHeight="1">
      <c r="A136" s="35"/>
      <c r="B136" s="36"/>
      <c r="C136" s="36"/>
      <c r="D136" s="36"/>
      <c r="E136" s="36"/>
      <c r="F136" s="36"/>
      <c r="G136" s="36"/>
    </row>
    <row r="137" spans="1:7" ht="25.5" customHeight="1">
      <c r="A137" s="35"/>
      <c r="B137" s="36"/>
      <c r="C137" s="36"/>
      <c r="D137" s="36"/>
      <c r="E137" s="36"/>
      <c r="F137" s="36"/>
      <c r="G137" s="36"/>
    </row>
    <row r="138" spans="1:7" ht="25.5" customHeight="1">
      <c r="A138" s="35"/>
      <c r="B138" s="36"/>
      <c r="C138" s="36"/>
      <c r="D138" s="36"/>
      <c r="E138" s="36"/>
      <c r="F138" s="36"/>
      <c r="G138" s="36"/>
    </row>
    <row r="139" spans="1:7" ht="25.5" customHeight="1">
      <c r="A139" s="35"/>
      <c r="B139" s="36"/>
      <c r="C139" s="36"/>
      <c r="D139" s="36"/>
      <c r="E139" s="36"/>
      <c r="F139" s="36"/>
      <c r="G139" s="36"/>
    </row>
    <row r="140" spans="1:7" ht="25.5" customHeight="1">
      <c r="A140" s="35"/>
      <c r="B140" s="36"/>
      <c r="C140" s="36"/>
      <c r="D140" s="36"/>
      <c r="E140" s="36"/>
      <c r="F140" s="36"/>
      <c r="G140" s="36"/>
    </row>
    <row r="141" spans="1:7" ht="25.5" customHeight="1">
      <c r="A141" s="35"/>
      <c r="B141" s="36"/>
      <c r="C141" s="36"/>
      <c r="D141" s="36"/>
      <c r="E141" s="36"/>
      <c r="F141" s="37"/>
      <c r="G141" s="36"/>
    </row>
    <row r="142" spans="1:7" ht="25.5" customHeight="1">
      <c r="A142" s="35"/>
      <c r="B142" s="36"/>
      <c r="C142" s="36"/>
      <c r="D142" s="36"/>
      <c r="E142" s="36"/>
      <c r="F142" s="37"/>
      <c r="G142" s="36"/>
    </row>
    <row r="143" spans="1:7" ht="25.5" customHeight="1">
      <c r="A143" s="35"/>
      <c r="B143" s="36"/>
      <c r="C143" s="36"/>
      <c r="D143" s="36"/>
      <c r="E143" s="36"/>
      <c r="F143" s="37"/>
      <c r="G143" s="36"/>
    </row>
    <row r="144" spans="1:7" ht="25.5" customHeight="1">
      <c r="A144" s="35"/>
      <c r="B144" s="36"/>
      <c r="C144" s="36"/>
      <c r="D144" s="36"/>
      <c r="E144" s="36"/>
      <c r="F144" s="37"/>
      <c r="G144" s="36"/>
    </row>
    <row r="145" spans="1:7" ht="25.5" customHeight="1">
      <c r="A145" s="35"/>
      <c r="B145" s="36"/>
      <c r="C145" s="36"/>
      <c r="D145" s="36"/>
      <c r="E145" s="36"/>
      <c r="F145" s="37"/>
      <c r="G145" s="36"/>
    </row>
    <row r="146" spans="1:7" ht="25.5" customHeight="1">
      <c r="A146" s="35"/>
      <c r="B146" s="36"/>
      <c r="C146" s="36"/>
      <c r="D146" s="36"/>
      <c r="E146" s="36"/>
      <c r="F146" s="37"/>
      <c r="G146" s="36"/>
    </row>
    <row r="147" spans="1:7" ht="25.5" customHeight="1">
      <c r="A147" s="35"/>
      <c r="B147" s="36"/>
      <c r="C147" s="36"/>
      <c r="D147" s="36"/>
      <c r="E147" s="36"/>
      <c r="F147" s="37"/>
      <c r="G147" s="36"/>
    </row>
    <row r="148" spans="1:7" ht="25.5" customHeight="1">
      <c r="A148" s="35"/>
      <c r="B148" s="36"/>
      <c r="C148" s="36"/>
      <c r="D148" s="36"/>
      <c r="E148" s="36"/>
      <c r="F148" s="37"/>
      <c r="G148" s="36"/>
    </row>
    <row r="149" spans="1:7" ht="25.5" customHeight="1">
      <c r="A149" s="35"/>
      <c r="B149" s="36"/>
      <c r="C149" s="36"/>
      <c r="D149" s="36"/>
      <c r="E149" s="36"/>
      <c r="F149" s="37"/>
      <c r="G149" s="36"/>
    </row>
    <row r="150" spans="1:7" ht="25.5" customHeight="1">
      <c r="A150" s="35"/>
      <c r="B150" s="36"/>
      <c r="C150" s="36"/>
      <c r="D150" s="36"/>
      <c r="E150" s="36"/>
      <c r="F150" s="37"/>
      <c r="G150" s="36"/>
    </row>
    <row r="151" spans="1:7" ht="25.5" customHeight="1">
      <c r="A151" s="35"/>
      <c r="B151" s="36"/>
      <c r="C151" s="36"/>
      <c r="D151" s="36"/>
      <c r="E151" s="36"/>
      <c r="F151" s="37"/>
      <c r="G151" s="36"/>
    </row>
    <row r="152" spans="1:7" ht="25.5" customHeight="1">
      <c r="A152" s="35"/>
      <c r="B152" s="36"/>
      <c r="C152" s="36"/>
      <c r="D152" s="36"/>
      <c r="E152" s="36"/>
      <c r="F152" s="37"/>
      <c r="G152" s="36"/>
    </row>
    <row r="153" spans="1:7" ht="25.5" customHeight="1">
      <c r="A153" s="35"/>
      <c r="B153" s="36"/>
      <c r="C153" s="36"/>
      <c r="D153" s="36"/>
      <c r="E153" s="36"/>
      <c r="F153" s="37"/>
      <c r="G153" s="36"/>
    </row>
    <row r="154" spans="1:7" ht="25.5" customHeight="1">
      <c r="A154" s="35"/>
      <c r="B154" s="36"/>
      <c r="C154" s="36"/>
      <c r="D154" s="36"/>
      <c r="E154" s="36"/>
      <c r="F154" s="37"/>
      <c r="G154" s="36"/>
    </row>
    <row r="155" spans="1:7" ht="25.5" customHeight="1">
      <c r="A155" s="35"/>
      <c r="B155" s="36"/>
      <c r="C155" s="36"/>
      <c r="D155" s="36"/>
      <c r="E155" s="36"/>
      <c r="F155" s="37"/>
      <c r="G155" s="36"/>
    </row>
    <row r="156" spans="1:7" ht="25.5" customHeight="1">
      <c r="A156" s="35"/>
      <c r="B156" s="36"/>
      <c r="C156" s="36"/>
      <c r="D156" s="36"/>
      <c r="E156" s="36"/>
      <c r="F156" s="37"/>
      <c r="G156" s="36"/>
    </row>
    <row r="157" spans="1:7" ht="25.5" customHeight="1">
      <c r="A157" s="35"/>
      <c r="B157" s="36"/>
      <c r="C157" s="36"/>
      <c r="D157" s="36"/>
      <c r="E157" s="36"/>
      <c r="F157" s="37"/>
      <c r="G157" s="36"/>
    </row>
    <row r="158" spans="1:7" ht="25.5" customHeight="1">
      <c r="A158" s="35"/>
      <c r="B158" s="36"/>
      <c r="C158" s="36"/>
      <c r="D158" s="36"/>
      <c r="E158" s="36"/>
      <c r="F158" s="36"/>
      <c r="G158" s="36"/>
    </row>
    <row r="159" spans="1:7" ht="25.5" customHeight="1">
      <c r="A159" s="35"/>
      <c r="B159" s="36"/>
      <c r="C159" s="36"/>
      <c r="D159" s="36"/>
      <c r="E159" s="36"/>
      <c r="F159" s="37"/>
      <c r="G159" s="36"/>
    </row>
    <row r="160" spans="1:7" ht="25.5" customHeight="1">
      <c r="A160" s="35"/>
      <c r="B160" s="36"/>
      <c r="C160" s="36"/>
      <c r="D160" s="36"/>
      <c r="E160" s="36"/>
      <c r="F160" s="37"/>
      <c r="G160" s="36"/>
    </row>
    <row r="161" spans="1:7" ht="25.5" customHeight="1">
      <c r="A161" s="35"/>
      <c r="B161" s="36"/>
      <c r="C161" s="36"/>
      <c r="D161" s="36"/>
      <c r="E161" s="36"/>
      <c r="F161" s="36"/>
      <c r="G161" s="36"/>
    </row>
    <row r="162" spans="1:7" ht="25.5" customHeight="1">
      <c r="A162" s="35"/>
      <c r="B162" s="36"/>
      <c r="C162" s="36"/>
      <c r="D162" s="36"/>
      <c r="E162" s="36"/>
      <c r="F162" s="37"/>
      <c r="G162" s="36"/>
    </row>
    <row r="163" spans="1:7" ht="25.5" customHeight="1">
      <c r="A163" s="35"/>
      <c r="B163" s="36"/>
      <c r="C163" s="36"/>
      <c r="D163" s="36"/>
      <c r="E163" s="36"/>
      <c r="F163" s="37"/>
      <c r="G163" s="36"/>
    </row>
    <row r="164" spans="1:7" ht="25.5" customHeight="1">
      <c r="A164" s="35"/>
      <c r="B164" s="36"/>
      <c r="C164" s="36"/>
      <c r="D164" s="36"/>
      <c r="E164" s="36"/>
      <c r="F164" s="37"/>
      <c r="G164" s="36"/>
    </row>
    <row r="165" spans="1:7" ht="25.5" customHeight="1">
      <c r="A165" s="35"/>
      <c r="B165" s="36"/>
      <c r="C165" s="36"/>
      <c r="D165" s="36"/>
      <c r="E165" s="36"/>
      <c r="F165" s="37"/>
      <c r="G165" s="36"/>
    </row>
    <row r="166" spans="1:7" ht="25.5" customHeight="1">
      <c r="A166" s="35"/>
      <c r="B166" s="36"/>
      <c r="C166" s="36"/>
      <c r="D166" s="36"/>
      <c r="E166" s="36"/>
      <c r="F166" s="37"/>
      <c r="G166" s="36"/>
    </row>
    <row r="167" spans="1:7" ht="25.5" customHeight="1">
      <c r="A167" s="35"/>
      <c r="B167" s="36"/>
      <c r="C167" s="36"/>
      <c r="D167" s="36"/>
      <c r="E167" s="36"/>
      <c r="F167" s="36"/>
      <c r="G167" s="36"/>
    </row>
    <row r="168" spans="1:7" ht="25.5" customHeight="1">
      <c r="A168" s="35"/>
      <c r="B168" s="36"/>
      <c r="C168" s="36"/>
      <c r="D168" s="36"/>
      <c r="E168" s="36"/>
      <c r="F168" s="37"/>
      <c r="G168" s="36"/>
    </row>
    <row r="169" spans="1:7" ht="25.5" customHeight="1">
      <c r="A169" s="35"/>
      <c r="B169" s="36"/>
      <c r="C169" s="36"/>
      <c r="D169" s="36"/>
      <c r="E169" s="36"/>
      <c r="F169" s="36"/>
      <c r="G169" s="36"/>
    </row>
    <row r="170" spans="1:7" ht="25.5" customHeight="1">
      <c r="A170" s="35"/>
      <c r="B170" s="36"/>
      <c r="C170" s="36"/>
      <c r="D170" s="36"/>
      <c r="E170" s="36"/>
      <c r="F170" s="36"/>
      <c r="G170" s="36"/>
    </row>
    <row r="171" spans="1:7" ht="25.5" customHeight="1">
      <c r="A171" s="35"/>
      <c r="B171" s="36"/>
      <c r="C171" s="36"/>
      <c r="D171" s="36"/>
      <c r="E171" s="36"/>
      <c r="F171" s="37"/>
      <c r="G171" s="36"/>
    </row>
    <row r="172" spans="1:7" ht="25.5" customHeight="1">
      <c r="A172" s="35"/>
      <c r="B172" s="36"/>
      <c r="C172" s="36"/>
      <c r="D172" s="36"/>
      <c r="E172" s="36"/>
      <c r="F172" s="37"/>
      <c r="G172" s="36"/>
    </row>
    <row r="173" spans="1:7" ht="25.5" customHeight="1">
      <c r="A173" s="35"/>
      <c r="B173" s="36"/>
      <c r="C173" s="36"/>
      <c r="D173" s="36"/>
      <c r="E173" s="36"/>
      <c r="F173" s="37"/>
      <c r="G173" s="36"/>
    </row>
    <row r="174" spans="1:7" ht="25.5" customHeight="1">
      <c r="A174" s="35"/>
      <c r="B174" s="36"/>
      <c r="C174" s="36"/>
      <c r="D174" s="36"/>
      <c r="E174" s="36"/>
      <c r="F174" s="37"/>
      <c r="G174" s="36"/>
    </row>
    <row r="175" spans="1:7" ht="25.5" customHeight="1">
      <c r="A175" s="35"/>
      <c r="B175" s="36"/>
      <c r="C175" s="36"/>
      <c r="D175" s="36"/>
      <c r="E175" s="36"/>
      <c r="F175" s="37"/>
      <c r="G175" s="36"/>
    </row>
    <row r="176" spans="1:7" ht="25.5" customHeight="1">
      <c r="A176" s="35"/>
      <c r="B176" s="36"/>
      <c r="C176" s="36"/>
      <c r="D176" s="36"/>
      <c r="E176" s="36"/>
      <c r="F176" s="37"/>
      <c r="G176" s="36"/>
    </row>
    <row r="177" spans="1:7" ht="25.5" customHeight="1">
      <c r="A177" s="35"/>
      <c r="B177" s="36"/>
      <c r="C177" s="36"/>
      <c r="D177" s="36"/>
      <c r="E177" s="36"/>
      <c r="F177" s="36"/>
      <c r="G177" s="36"/>
    </row>
    <row r="178" spans="1:7" ht="25.5" customHeight="1">
      <c r="A178" s="35"/>
      <c r="B178" s="36"/>
      <c r="C178" s="36"/>
      <c r="D178" s="36"/>
      <c r="E178" s="36"/>
      <c r="F178" s="37"/>
      <c r="G178" s="36"/>
    </row>
    <row r="179" spans="1:7" ht="25.5" customHeight="1">
      <c r="A179" s="35"/>
      <c r="B179" s="36"/>
      <c r="C179" s="36"/>
      <c r="D179" s="36"/>
      <c r="E179" s="36"/>
      <c r="F179" s="36"/>
      <c r="G179" s="36"/>
    </row>
    <row r="180" spans="1:7" ht="25.5" customHeight="1">
      <c r="A180" s="35"/>
      <c r="B180" s="36"/>
      <c r="C180" s="36"/>
      <c r="D180" s="36"/>
      <c r="E180" s="36"/>
      <c r="F180" s="37"/>
      <c r="G180" s="36"/>
    </row>
    <row r="181" spans="1:7" ht="25.5" customHeight="1">
      <c r="A181" s="35"/>
      <c r="B181" s="36"/>
      <c r="C181" s="36"/>
      <c r="D181" s="36"/>
      <c r="E181" s="36"/>
      <c r="F181" s="37"/>
      <c r="G181" s="36"/>
    </row>
    <row r="182" spans="1:7" ht="25.5" customHeight="1">
      <c r="A182" s="35"/>
      <c r="B182" s="36"/>
      <c r="C182" s="36"/>
      <c r="D182" s="36"/>
      <c r="E182" s="36"/>
      <c r="F182" s="37"/>
      <c r="G182" s="36"/>
    </row>
    <row r="183" spans="1:7" ht="25.5" customHeight="1">
      <c r="A183" s="35"/>
      <c r="B183" s="36"/>
      <c r="C183" s="36"/>
      <c r="D183" s="36"/>
      <c r="E183" s="36"/>
      <c r="F183" s="36"/>
      <c r="G183" s="36"/>
    </row>
    <row r="184" spans="1:7" ht="25.5" customHeight="1">
      <c r="A184" s="35"/>
      <c r="B184" s="36"/>
      <c r="C184" s="36"/>
      <c r="D184" s="36"/>
      <c r="E184" s="36"/>
      <c r="F184" s="36"/>
      <c r="G184" s="36"/>
    </row>
    <row r="185" spans="1:7" ht="25.5" customHeight="1">
      <c r="A185" s="35"/>
      <c r="B185" s="36"/>
      <c r="C185" s="36"/>
      <c r="D185" s="36"/>
      <c r="E185" s="36"/>
      <c r="F185" s="37"/>
      <c r="G185" s="36"/>
    </row>
    <row r="186" spans="1:7" ht="25.5" customHeight="1">
      <c r="A186" s="35"/>
      <c r="B186" s="36"/>
      <c r="C186" s="36"/>
      <c r="D186" s="36"/>
      <c r="E186" s="36"/>
      <c r="F186" s="36"/>
      <c r="G186" s="36"/>
    </row>
    <row r="187" spans="1:7" ht="25.5" customHeight="1">
      <c r="A187" s="35"/>
      <c r="B187" s="36"/>
      <c r="C187" s="36"/>
      <c r="D187" s="36"/>
      <c r="E187" s="36"/>
      <c r="F187" s="36"/>
      <c r="G187" s="36"/>
    </row>
    <row r="188" spans="1:7" ht="25.5" customHeight="1">
      <c r="A188" s="35"/>
      <c r="B188" s="36"/>
      <c r="C188" s="36"/>
      <c r="D188" s="36"/>
      <c r="E188" s="36"/>
      <c r="F188" s="36"/>
      <c r="G188" s="36"/>
    </row>
    <row r="189" spans="1:7" ht="25.5" customHeight="1">
      <c r="A189" s="35"/>
      <c r="B189" s="36"/>
      <c r="C189" s="36"/>
      <c r="D189" s="36"/>
      <c r="E189" s="36"/>
      <c r="F189" s="36"/>
      <c r="G189" s="36"/>
    </row>
    <row r="190" spans="1:7" ht="25.5" customHeight="1">
      <c r="A190" s="35"/>
      <c r="B190" s="36"/>
      <c r="C190" s="36"/>
      <c r="D190" s="36"/>
      <c r="E190" s="36"/>
      <c r="F190" s="36"/>
      <c r="G190" s="36"/>
    </row>
    <row r="191" spans="1:7" ht="25.5" customHeight="1">
      <c r="A191" s="35"/>
      <c r="B191" s="36"/>
      <c r="C191" s="36"/>
      <c r="D191" s="36"/>
      <c r="E191" s="36"/>
      <c r="F191" s="36"/>
      <c r="G191" s="36"/>
    </row>
    <row r="192" spans="1:7" ht="25.5" customHeight="1">
      <c r="A192" s="35"/>
      <c r="B192" s="36"/>
      <c r="C192" s="36"/>
      <c r="D192" s="36"/>
      <c r="E192" s="36"/>
      <c r="F192" s="36"/>
      <c r="G192" s="36"/>
    </row>
    <row r="193" spans="1:7" ht="25.5" customHeight="1">
      <c r="A193" s="35"/>
      <c r="B193" s="36"/>
      <c r="C193" s="36"/>
      <c r="D193" s="36"/>
      <c r="E193" s="36"/>
      <c r="F193" s="36"/>
      <c r="G193" s="36"/>
    </row>
    <row r="194" spans="1:7" ht="25.5" customHeight="1">
      <c r="A194" s="35"/>
      <c r="B194" s="36"/>
      <c r="C194" s="36"/>
      <c r="D194" s="36"/>
      <c r="E194" s="36"/>
      <c r="F194" s="36"/>
      <c r="G194" s="36"/>
    </row>
    <row r="195" spans="1:7" ht="25.5" customHeight="1">
      <c r="A195" s="38"/>
      <c r="B195" s="39"/>
      <c r="C195" s="39"/>
      <c r="D195" s="39"/>
      <c r="E195" s="39"/>
      <c r="F195" s="39"/>
      <c r="G195" s="39"/>
    </row>
    <row r="196" spans="1:7" ht="25.5" customHeight="1">
      <c r="A196" s="38"/>
      <c r="B196" s="39"/>
      <c r="C196" s="39"/>
      <c r="D196" s="39"/>
      <c r="E196" s="39"/>
      <c r="F196" s="39"/>
      <c r="G196" s="39"/>
    </row>
    <row r="197" spans="1:7" ht="25.5" customHeight="1">
      <c r="A197" s="38"/>
      <c r="B197" s="39"/>
      <c r="C197" s="39"/>
      <c r="D197" s="39"/>
      <c r="E197" s="39"/>
      <c r="F197" s="39"/>
      <c r="G197" s="39"/>
    </row>
    <row r="198" spans="1:7" ht="25.5" customHeight="1">
      <c r="A198" s="38"/>
      <c r="B198" s="39"/>
      <c r="C198" s="39"/>
      <c r="D198" s="39"/>
      <c r="E198" s="39"/>
      <c r="F198" s="39"/>
      <c r="G198" s="39"/>
    </row>
    <row r="199" spans="1:7" ht="25.5" customHeight="1">
      <c r="A199" s="38"/>
      <c r="B199" s="39"/>
      <c r="C199" s="39"/>
      <c r="D199" s="39"/>
      <c r="E199" s="39"/>
      <c r="F199" s="39"/>
      <c r="G199" s="39"/>
    </row>
    <row r="200" spans="1:7" ht="25.5" customHeight="1">
      <c r="A200" s="38"/>
      <c r="B200" s="39"/>
      <c r="C200" s="39"/>
      <c r="D200" s="39"/>
      <c r="E200" s="39"/>
      <c r="F200" s="39"/>
      <c r="G200" s="39"/>
    </row>
    <row r="201" spans="1:7" ht="25.5" customHeight="1">
      <c r="A201" s="38"/>
      <c r="B201" s="39"/>
      <c r="C201" s="39"/>
      <c r="D201" s="39"/>
      <c r="E201" s="39"/>
      <c r="F201" s="39"/>
      <c r="G201" s="39"/>
    </row>
    <row r="202" spans="1:7" ht="25.5" customHeight="1">
      <c r="A202" s="38"/>
      <c r="B202" s="39"/>
      <c r="C202" s="39"/>
      <c r="D202" s="39"/>
      <c r="E202" s="39"/>
      <c r="F202" s="39"/>
      <c r="G202" s="39"/>
    </row>
    <row r="203" spans="1:7" ht="25.5" customHeight="1">
      <c r="A203" s="38"/>
      <c r="B203" s="39"/>
      <c r="C203" s="39"/>
      <c r="D203" s="39"/>
      <c r="E203" s="39"/>
      <c r="F203" s="39"/>
      <c r="G203" s="39"/>
    </row>
    <row r="204" spans="1:7" ht="25.5" customHeight="1">
      <c r="A204" s="38"/>
      <c r="B204" s="39"/>
      <c r="C204" s="39"/>
      <c r="D204" s="39"/>
      <c r="E204" s="39"/>
      <c r="F204" s="39"/>
      <c r="G204" s="39"/>
    </row>
    <row r="205" spans="1:7" ht="25.5" customHeight="1">
      <c r="A205" s="38"/>
      <c r="B205" s="39"/>
      <c r="C205" s="39"/>
      <c r="D205" s="39"/>
      <c r="E205" s="39"/>
      <c r="F205" s="39"/>
      <c r="G205" s="39"/>
    </row>
    <row r="206" spans="1:7" ht="25.5" customHeight="1">
      <c r="A206" s="38"/>
      <c r="B206" s="39"/>
      <c r="C206" s="39"/>
      <c r="D206" s="39"/>
      <c r="E206" s="39"/>
      <c r="F206" s="39"/>
      <c r="G206" s="39"/>
    </row>
    <row r="207" spans="1:7" ht="25.5" customHeight="1">
      <c r="A207" s="38"/>
      <c r="B207" s="39"/>
      <c r="C207" s="39"/>
      <c r="D207" s="39"/>
      <c r="E207" s="39"/>
      <c r="F207" s="39"/>
      <c r="G207" s="39"/>
    </row>
    <row r="208" spans="1:7" ht="25.5" customHeight="1">
      <c r="A208" s="38"/>
      <c r="B208" s="39"/>
      <c r="C208" s="39"/>
      <c r="D208" s="39"/>
      <c r="E208" s="39"/>
      <c r="F208" s="39"/>
      <c r="G208" s="39"/>
    </row>
    <row r="209" spans="1:7" ht="25.5" customHeight="1">
      <c r="A209" s="38"/>
      <c r="B209" s="39"/>
      <c r="C209" s="39"/>
      <c r="D209" s="39"/>
      <c r="E209" s="39"/>
      <c r="F209" s="39"/>
      <c r="G209" s="39"/>
    </row>
    <row r="210" spans="1:7" ht="25.5" customHeight="1">
      <c r="A210" s="38"/>
      <c r="B210" s="39"/>
      <c r="C210" s="39"/>
      <c r="D210" s="39"/>
      <c r="E210" s="39"/>
      <c r="F210" s="39"/>
      <c r="G210" s="39"/>
    </row>
    <row r="211" spans="1:7" ht="25.5" customHeight="1">
      <c r="A211" s="38"/>
      <c r="B211" s="39"/>
      <c r="C211" s="39"/>
      <c r="D211" s="39"/>
      <c r="E211" s="39"/>
      <c r="F211" s="39"/>
      <c r="G211" s="39"/>
    </row>
    <row r="212" spans="1:7" ht="25.5" customHeight="1">
      <c r="A212" s="38"/>
      <c r="B212" s="39"/>
      <c r="C212" s="39"/>
      <c r="D212" s="39"/>
      <c r="E212" s="39"/>
      <c r="F212" s="39"/>
      <c r="G212" s="39"/>
    </row>
    <row r="213" spans="1:7" ht="25.5" customHeight="1">
      <c r="A213" s="38"/>
      <c r="B213" s="39"/>
      <c r="C213" s="39"/>
      <c r="D213" s="39"/>
      <c r="E213" s="39"/>
      <c r="F213" s="39"/>
      <c r="G213" s="39"/>
    </row>
    <row r="214" spans="1:7" ht="25.5" customHeight="1">
      <c r="A214" s="38"/>
      <c r="B214" s="39"/>
      <c r="C214" s="39"/>
      <c r="D214" s="39"/>
      <c r="E214" s="39"/>
      <c r="F214" s="39"/>
      <c r="G214" s="39"/>
    </row>
    <row r="215" spans="1:7" ht="25.5" customHeight="1">
      <c r="A215" s="38"/>
      <c r="B215" s="39"/>
      <c r="C215" s="39"/>
      <c r="D215" s="39"/>
      <c r="E215" s="39"/>
      <c r="F215" s="39"/>
      <c r="G215" s="39"/>
    </row>
    <row r="216" spans="1:7" ht="25.5" customHeight="1">
      <c r="A216" s="38"/>
      <c r="B216" s="39"/>
      <c r="C216" s="39"/>
      <c r="D216" s="39"/>
      <c r="E216" s="39"/>
      <c r="F216" s="39"/>
      <c r="G216" s="39"/>
    </row>
    <row r="217" spans="1:7" ht="25.5" customHeight="1">
      <c r="A217" s="38"/>
      <c r="B217" s="39"/>
      <c r="C217" s="39"/>
      <c r="D217" s="39"/>
      <c r="E217" s="39"/>
      <c r="F217" s="39"/>
      <c r="G217" s="39"/>
    </row>
    <row r="218" spans="1:7" ht="25.5" customHeight="1">
      <c r="A218" s="38"/>
      <c r="B218" s="39"/>
      <c r="C218" s="39"/>
      <c r="D218" s="39"/>
      <c r="E218" s="39"/>
      <c r="F218" s="39"/>
      <c r="G218" s="39"/>
    </row>
    <row r="219" spans="1:7" ht="25.5" customHeight="1">
      <c r="A219" s="38"/>
      <c r="B219" s="39"/>
      <c r="C219" s="39"/>
      <c r="D219" s="39"/>
      <c r="E219" s="39"/>
      <c r="F219" s="39"/>
      <c r="G219" s="39"/>
    </row>
    <row r="220" spans="1:7" ht="25.5" customHeight="1">
      <c r="A220" s="38"/>
      <c r="B220" s="39"/>
      <c r="C220" s="39"/>
      <c r="D220" s="39"/>
      <c r="E220" s="39"/>
      <c r="F220" s="39"/>
      <c r="G220" s="39"/>
    </row>
    <row r="221" spans="1:7" ht="25.5" customHeight="1">
      <c r="A221" s="38"/>
      <c r="B221" s="39"/>
      <c r="C221" s="39"/>
      <c r="D221" s="39"/>
      <c r="E221" s="39"/>
      <c r="F221" s="39"/>
      <c r="G221" s="39"/>
    </row>
    <row r="222" spans="1:7" ht="25.5" customHeight="1">
      <c r="A222" s="38"/>
      <c r="B222" s="39"/>
      <c r="C222" s="39"/>
      <c r="D222" s="39"/>
      <c r="E222" s="39"/>
      <c r="F222" s="39"/>
      <c r="G222" s="39"/>
    </row>
    <row r="223" spans="1:7" ht="25.5" customHeight="1">
      <c r="A223" s="38"/>
      <c r="B223" s="39"/>
      <c r="C223" s="39"/>
      <c r="D223" s="39"/>
      <c r="E223" s="39"/>
      <c r="F223" s="39"/>
      <c r="G223" s="39"/>
    </row>
    <row r="224" spans="1:7" ht="25.5" customHeight="1">
      <c r="A224" s="38"/>
      <c r="B224" s="39"/>
      <c r="C224" s="39"/>
      <c r="D224" s="39"/>
      <c r="E224" s="39"/>
      <c r="F224" s="39"/>
      <c r="G224" s="39"/>
    </row>
    <row r="225" spans="1:7" ht="25.5" customHeight="1">
      <c r="A225" s="38"/>
      <c r="B225" s="39"/>
      <c r="C225" s="39"/>
      <c r="D225" s="39"/>
      <c r="E225" s="39"/>
      <c r="F225" s="39"/>
      <c r="G225" s="39"/>
    </row>
    <row r="226" spans="1:7" ht="25.5" customHeight="1">
      <c r="A226" s="38"/>
      <c r="B226" s="39"/>
      <c r="C226" s="39"/>
      <c r="D226" s="39"/>
      <c r="E226" s="39"/>
      <c r="F226" s="39"/>
      <c r="G226" s="39"/>
    </row>
    <row r="227" spans="1:7" ht="25.5" customHeight="1">
      <c r="A227" s="38"/>
      <c r="B227" s="39"/>
      <c r="C227" s="39"/>
      <c r="D227" s="39"/>
      <c r="E227" s="39"/>
      <c r="F227" s="39"/>
      <c r="G227" s="39"/>
    </row>
    <row r="228" spans="1:7" ht="25.5" customHeight="1">
      <c r="A228" s="38"/>
      <c r="B228" s="39"/>
      <c r="C228" s="39"/>
      <c r="D228" s="39"/>
      <c r="E228" s="39"/>
      <c r="F228" s="39"/>
      <c r="G228" s="39"/>
    </row>
    <row r="229" spans="1:7" ht="25.5" customHeight="1">
      <c r="A229" s="38"/>
      <c r="B229" s="39"/>
      <c r="C229" s="39"/>
      <c r="D229" s="39"/>
      <c r="E229" s="39"/>
      <c r="F229" s="39"/>
      <c r="G229" s="39"/>
    </row>
    <row r="230" spans="1:7" ht="25.5" customHeight="1">
      <c r="A230" s="38"/>
      <c r="B230" s="39"/>
      <c r="C230" s="39"/>
      <c r="D230" s="39"/>
      <c r="E230" s="39"/>
      <c r="F230" s="39"/>
      <c r="G230" s="39"/>
    </row>
    <row r="231" spans="1:7" ht="25.5" customHeight="1">
      <c r="A231" s="38"/>
      <c r="B231" s="39"/>
      <c r="C231" s="39"/>
      <c r="D231" s="39"/>
      <c r="E231" s="39"/>
      <c r="F231" s="39"/>
      <c r="G231" s="39"/>
    </row>
    <row r="232" spans="1:7" ht="25.5" customHeight="1">
      <c r="A232" s="38"/>
      <c r="B232" s="39"/>
      <c r="C232" s="39"/>
      <c r="D232" s="39"/>
      <c r="E232" s="39"/>
      <c r="F232" s="39"/>
      <c r="G232" s="39"/>
    </row>
    <row r="233" spans="1:7" ht="25.5" customHeight="1">
      <c r="A233" s="38"/>
      <c r="B233" s="39"/>
      <c r="C233" s="39"/>
      <c r="D233" s="39"/>
      <c r="E233" s="39"/>
      <c r="F233" s="39"/>
      <c r="G233" s="39"/>
    </row>
    <row r="234" spans="1:7" ht="25.5" customHeight="1">
      <c r="A234" s="38"/>
      <c r="B234" s="39"/>
      <c r="C234" s="39"/>
      <c r="D234" s="39"/>
      <c r="E234" s="39"/>
      <c r="F234" s="39"/>
      <c r="G234" s="39"/>
    </row>
    <row r="235" spans="1:7" ht="25.5" customHeight="1">
      <c r="A235" s="38"/>
      <c r="B235" s="39"/>
      <c r="C235" s="39"/>
      <c r="D235" s="39"/>
      <c r="E235" s="39"/>
      <c r="F235" s="39"/>
      <c r="G235" s="39"/>
    </row>
    <row r="236" spans="1:7" ht="25.5" customHeight="1">
      <c r="A236" s="38"/>
      <c r="B236" s="39"/>
      <c r="C236" s="39"/>
      <c r="D236" s="39"/>
      <c r="E236" s="39"/>
      <c r="F236" s="39"/>
      <c r="G236" s="39"/>
    </row>
    <row r="237" spans="1:7" ht="25.5" customHeight="1">
      <c r="A237" s="38"/>
      <c r="B237" s="39"/>
      <c r="C237" s="39"/>
      <c r="D237" s="39"/>
      <c r="E237" s="39"/>
      <c r="F237" s="39"/>
      <c r="G237" s="39"/>
    </row>
    <row r="238" spans="1:7" ht="25.5" customHeight="1">
      <c r="A238" s="38"/>
      <c r="B238" s="39"/>
      <c r="C238" s="39"/>
      <c r="D238" s="39"/>
      <c r="E238" s="39"/>
      <c r="F238" s="39"/>
      <c r="G238" s="39"/>
    </row>
    <row r="239" spans="1:7" ht="25.5" customHeight="1">
      <c r="A239" s="38"/>
      <c r="B239" s="39"/>
      <c r="C239" s="39"/>
      <c r="D239" s="39"/>
      <c r="E239" s="39"/>
      <c r="F239" s="39"/>
      <c r="G239" s="39"/>
    </row>
    <row r="240" spans="1:7" ht="25.5" customHeight="1">
      <c r="A240" s="38"/>
      <c r="B240" s="39"/>
      <c r="C240" s="39"/>
      <c r="D240" s="39"/>
      <c r="E240" s="39"/>
      <c r="F240" s="39"/>
      <c r="G240" s="39"/>
    </row>
    <row r="241" spans="1:7" ht="25.5" customHeight="1">
      <c r="A241" s="38"/>
      <c r="B241" s="39"/>
      <c r="C241" s="39"/>
      <c r="D241" s="39"/>
      <c r="E241" s="39"/>
      <c r="F241" s="39"/>
      <c r="G241" s="39"/>
    </row>
    <row r="242" spans="1:7" ht="25.5" customHeight="1">
      <c r="A242" s="38"/>
      <c r="B242" s="39"/>
      <c r="C242" s="39"/>
      <c r="D242" s="39"/>
      <c r="E242" s="39"/>
      <c r="F242" s="39"/>
      <c r="G242" s="39"/>
    </row>
    <row r="243" spans="1:7" ht="25.5" customHeight="1">
      <c r="A243" s="38"/>
      <c r="B243" s="39"/>
      <c r="C243" s="39"/>
      <c r="D243" s="39"/>
      <c r="E243" s="39"/>
      <c r="F243" s="39"/>
      <c r="G243" s="39"/>
    </row>
    <row r="244" spans="1:7" ht="25.5" customHeight="1">
      <c r="A244" s="38"/>
      <c r="B244" s="39"/>
      <c r="C244" s="39"/>
      <c r="D244" s="39"/>
      <c r="E244" s="39"/>
      <c r="F244" s="39"/>
      <c r="G244" s="39"/>
    </row>
    <row r="245" spans="1:7" ht="25.5" customHeight="1">
      <c r="A245" s="38"/>
      <c r="B245" s="39"/>
      <c r="C245" s="39"/>
      <c r="D245" s="39"/>
      <c r="E245" s="39"/>
      <c r="F245" s="39"/>
      <c r="G245" s="39"/>
    </row>
    <row r="246" spans="1:7" ht="25.5" customHeight="1">
      <c r="A246" s="38"/>
      <c r="B246" s="39"/>
      <c r="C246" s="39"/>
      <c r="D246" s="39"/>
      <c r="E246" s="39"/>
      <c r="F246" s="39"/>
      <c r="G246" s="39"/>
    </row>
    <row r="247" spans="1:7" ht="25.5" customHeight="1">
      <c r="A247" s="38"/>
      <c r="B247" s="39"/>
      <c r="C247" s="39"/>
      <c r="D247" s="39"/>
      <c r="E247" s="39"/>
      <c r="F247" s="39"/>
      <c r="G247" s="39"/>
    </row>
    <row r="248" spans="1:7" ht="25.5" customHeight="1">
      <c r="A248" s="38"/>
      <c r="B248" s="39"/>
      <c r="C248" s="39"/>
      <c r="D248" s="39"/>
      <c r="E248" s="39"/>
      <c r="F248" s="39"/>
      <c r="G248" s="39"/>
    </row>
    <row r="249" spans="1:7" ht="25.5" customHeight="1">
      <c r="A249" s="38"/>
      <c r="B249" s="39"/>
      <c r="C249" s="39"/>
      <c r="D249" s="39"/>
      <c r="E249" s="39"/>
      <c r="F249" s="39"/>
      <c r="G249" s="39"/>
    </row>
    <row r="250" spans="1:7" ht="25.5" customHeight="1">
      <c r="A250" s="38"/>
      <c r="B250" s="39"/>
      <c r="C250" s="39"/>
      <c r="D250" s="39"/>
      <c r="E250" s="39"/>
      <c r="F250" s="39"/>
      <c r="G250" s="39"/>
    </row>
    <row r="251" spans="1:7" ht="25.5" customHeight="1">
      <c r="A251" s="38"/>
      <c r="B251" s="39"/>
      <c r="C251" s="39"/>
      <c r="D251" s="39"/>
      <c r="E251" s="39"/>
      <c r="F251" s="39"/>
      <c r="G251" s="39"/>
    </row>
    <row r="252" spans="1:7" ht="25.5" customHeight="1">
      <c r="A252" s="38"/>
      <c r="B252" s="39"/>
      <c r="C252" s="39"/>
      <c r="D252" s="39"/>
      <c r="E252" s="39"/>
      <c r="F252" s="39"/>
      <c r="G252" s="39"/>
    </row>
    <row r="253" spans="1:7" ht="25.5" customHeight="1">
      <c r="A253" s="38"/>
      <c r="B253" s="39"/>
      <c r="C253" s="39"/>
      <c r="D253" s="39"/>
      <c r="E253" s="39"/>
      <c r="F253" s="39"/>
      <c r="G253" s="39"/>
    </row>
    <row r="254" spans="1:7" ht="25.5" customHeight="1">
      <c r="A254" s="38"/>
      <c r="B254" s="39"/>
      <c r="C254" s="39"/>
      <c r="D254" s="39"/>
      <c r="E254" s="39"/>
      <c r="F254" s="39"/>
      <c r="G254" s="39"/>
    </row>
    <row r="255" spans="1:7" ht="25.5" customHeight="1">
      <c r="A255" s="38"/>
      <c r="B255" s="39"/>
      <c r="C255" s="39"/>
      <c r="D255" s="39"/>
      <c r="E255" s="39"/>
      <c r="F255" s="39"/>
      <c r="G255" s="39"/>
    </row>
    <row r="256" spans="1:7" ht="25.5" customHeight="1">
      <c r="A256" s="38"/>
      <c r="B256" s="39"/>
      <c r="C256" s="39"/>
      <c r="D256" s="39"/>
      <c r="E256" s="39"/>
      <c r="F256" s="39"/>
      <c r="G256" s="39"/>
    </row>
    <row r="257" spans="1:7" ht="25.5" customHeight="1">
      <c r="A257" s="38"/>
      <c r="B257" s="39"/>
      <c r="C257" s="39"/>
      <c r="D257" s="39"/>
      <c r="E257" s="39"/>
      <c r="F257" s="39"/>
      <c r="G257" s="39"/>
    </row>
    <row r="258" spans="1:7" ht="25.5" customHeight="1">
      <c r="A258" s="38"/>
      <c r="B258" s="39"/>
      <c r="C258" s="39"/>
      <c r="D258" s="39"/>
      <c r="E258" s="39"/>
      <c r="F258" s="39"/>
      <c r="G258" s="39"/>
    </row>
    <row r="259" spans="1:7" ht="25.5" customHeight="1">
      <c r="A259" s="38"/>
      <c r="B259" s="39"/>
      <c r="C259" s="39"/>
      <c r="D259" s="39"/>
      <c r="E259" s="39"/>
      <c r="F259" s="39"/>
      <c r="G259" s="39"/>
    </row>
    <row r="260" spans="1:7" ht="25.5" customHeight="1">
      <c r="A260" s="38"/>
      <c r="B260" s="39"/>
      <c r="C260" s="39"/>
      <c r="D260" s="39"/>
      <c r="E260" s="39"/>
      <c r="F260" s="39"/>
      <c r="G260" s="39"/>
    </row>
    <row r="261" spans="1:7" ht="25.5" customHeight="1">
      <c r="A261" s="38"/>
      <c r="B261" s="39"/>
      <c r="C261" s="39"/>
      <c r="D261" s="39"/>
      <c r="E261" s="39"/>
      <c r="F261" s="39"/>
      <c r="G261" s="39"/>
    </row>
    <row r="262" spans="1:7" ht="25.5" customHeight="1">
      <c r="A262" s="38"/>
      <c r="B262" s="39"/>
      <c r="C262" s="39"/>
      <c r="D262" s="39"/>
      <c r="E262" s="39"/>
      <c r="F262" s="39"/>
      <c r="G262" s="39"/>
    </row>
    <row r="263" spans="1:7" ht="25.5" customHeight="1">
      <c r="A263" s="38"/>
      <c r="B263" s="39"/>
      <c r="C263" s="39"/>
      <c r="D263" s="39"/>
      <c r="E263" s="39"/>
      <c r="F263" s="39"/>
      <c r="G263" s="39"/>
    </row>
    <row r="264" spans="1:7" ht="25.5" customHeight="1">
      <c r="A264" s="38"/>
      <c r="B264" s="39"/>
      <c r="C264" s="39"/>
      <c r="D264" s="39"/>
      <c r="E264" s="39"/>
      <c r="F264" s="39"/>
      <c r="G264" s="39"/>
    </row>
    <row r="265" spans="1:7" ht="25.5" customHeight="1">
      <c r="A265" s="38"/>
      <c r="B265" s="39"/>
      <c r="C265" s="39"/>
      <c r="D265" s="39"/>
      <c r="E265" s="39"/>
      <c r="F265" s="39"/>
      <c r="G265" s="39"/>
    </row>
    <row r="266" spans="1:7" ht="25.5" customHeight="1">
      <c r="A266" s="38"/>
      <c r="B266" s="39"/>
      <c r="C266" s="39"/>
      <c r="D266" s="39"/>
      <c r="E266" s="39"/>
      <c r="F266" s="39"/>
      <c r="G266" s="39"/>
    </row>
    <row r="267" spans="1:7" ht="25.5" customHeight="1">
      <c r="A267" s="38"/>
      <c r="B267" s="39"/>
      <c r="C267" s="39"/>
      <c r="D267" s="39"/>
      <c r="E267" s="39"/>
      <c r="F267" s="39"/>
      <c r="G267" s="39"/>
    </row>
    <row r="268" spans="1:7" ht="25.5" customHeight="1">
      <c r="A268" s="38"/>
      <c r="B268" s="39"/>
      <c r="C268" s="39"/>
      <c r="D268" s="39"/>
      <c r="E268" s="39"/>
      <c r="F268" s="39"/>
      <c r="G268" s="39"/>
    </row>
    <row r="269" spans="1:7" ht="25.5" customHeight="1">
      <c r="A269" s="38"/>
      <c r="B269" s="39"/>
      <c r="C269" s="39"/>
      <c r="D269" s="39"/>
      <c r="E269" s="39"/>
      <c r="F269" s="39"/>
      <c r="G269" s="39"/>
    </row>
    <row r="270" spans="1:7" ht="25.5" customHeight="1">
      <c r="A270" s="38"/>
      <c r="B270" s="39"/>
      <c r="C270" s="39"/>
      <c r="D270" s="39"/>
      <c r="E270" s="39"/>
      <c r="F270" s="39"/>
      <c r="G270" s="39"/>
    </row>
    <row r="271" spans="1:7" ht="25.5" customHeight="1">
      <c r="A271" s="38"/>
      <c r="B271" s="39"/>
      <c r="C271" s="39"/>
      <c r="D271" s="39"/>
      <c r="E271" s="39"/>
      <c r="F271" s="39"/>
      <c r="G271" s="39"/>
    </row>
    <row r="272" spans="1:7" ht="25.5" customHeight="1">
      <c r="A272" s="38"/>
      <c r="B272" s="39"/>
      <c r="C272" s="39"/>
      <c r="D272" s="39"/>
      <c r="E272" s="39"/>
      <c r="F272" s="39"/>
      <c r="G272" s="39"/>
    </row>
    <row r="273" spans="1:7" ht="25.5" customHeight="1">
      <c r="A273" s="38"/>
      <c r="B273" s="39"/>
      <c r="C273" s="39"/>
      <c r="D273" s="39"/>
      <c r="E273" s="39"/>
      <c r="F273" s="39"/>
      <c r="G273" s="39"/>
    </row>
    <row r="274" spans="1:7" ht="25.5" customHeight="1">
      <c r="A274" s="38"/>
      <c r="B274" s="39"/>
      <c r="C274" s="39"/>
      <c r="D274" s="39"/>
      <c r="E274" s="39"/>
      <c r="F274" s="39"/>
      <c r="G274" s="39"/>
    </row>
    <row r="275" spans="1:7" ht="25.5" customHeight="1">
      <c r="A275" s="38"/>
      <c r="B275" s="39"/>
      <c r="C275" s="39"/>
      <c r="D275" s="39"/>
      <c r="E275" s="39"/>
      <c r="F275" s="39"/>
      <c r="G275" s="39"/>
    </row>
    <row r="276" spans="1:7" ht="25.5" customHeight="1">
      <c r="A276" s="38"/>
      <c r="B276" s="39"/>
      <c r="C276" s="39"/>
      <c r="D276" s="39"/>
      <c r="E276" s="39"/>
      <c r="F276" s="39"/>
      <c r="G276" s="39"/>
    </row>
    <row r="277" spans="1:7" ht="25.5" customHeight="1">
      <c r="A277" s="38"/>
      <c r="B277" s="39"/>
      <c r="C277" s="39"/>
      <c r="D277" s="39"/>
      <c r="E277" s="39"/>
      <c r="F277" s="39"/>
      <c r="G277" s="39"/>
    </row>
    <row r="278" spans="1:7" ht="25.5" customHeight="1">
      <c r="A278" s="38"/>
      <c r="B278" s="39"/>
      <c r="C278" s="39"/>
      <c r="D278" s="39"/>
      <c r="E278" s="39"/>
      <c r="F278" s="39"/>
      <c r="G278" s="39"/>
    </row>
    <row r="279" spans="1:7" ht="25.5" customHeight="1">
      <c r="A279" s="38"/>
      <c r="B279" s="39"/>
      <c r="C279" s="39"/>
      <c r="D279" s="39"/>
      <c r="E279" s="39"/>
      <c r="F279" s="39"/>
      <c r="G279" s="39"/>
    </row>
    <row r="280" spans="1:7" ht="25.5" customHeight="1">
      <c r="A280" s="38"/>
      <c r="B280" s="39"/>
      <c r="C280" s="39"/>
      <c r="D280" s="39"/>
      <c r="E280" s="39"/>
      <c r="F280" s="39"/>
      <c r="G280" s="39"/>
    </row>
    <row r="281" spans="1:7" ht="25.5" customHeight="1">
      <c r="A281" s="38"/>
      <c r="B281" s="39"/>
      <c r="C281" s="39"/>
      <c r="D281" s="39"/>
      <c r="E281" s="39"/>
      <c r="F281" s="39"/>
      <c r="G281" s="39"/>
    </row>
    <row r="282" spans="1:7" ht="25.5" customHeight="1">
      <c r="A282" s="38"/>
      <c r="B282" s="39"/>
      <c r="C282" s="39"/>
      <c r="D282" s="39"/>
      <c r="E282" s="39"/>
      <c r="F282" s="39"/>
      <c r="G282" s="39"/>
    </row>
    <row r="283" spans="1:7" ht="25.5" customHeight="1">
      <c r="A283" s="38"/>
      <c r="B283" s="39"/>
      <c r="C283" s="39"/>
      <c r="D283" s="39"/>
      <c r="E283" s="39"/>
      <c r="F283" s="39"/>
      <c r="G283" s="39"/>
    </row>
    <row r="284" spans="1:7" ht="25.5" customHeight="1">
      <c r="A284" s="38"/>
      <c r="B284" s="39"/>
      <c r="C284" s="39"/>
      <c r="D284" s="39"/>
      <c r="E284" s="39"/>
      <c r="F284" s="39"/>
      <c r="G284" s="39"/>
    </row>
    <row r="285" spans="1:7" ht="25.5" customHeight="1">
      <c r="A285" s="38"/>
      <c r="B285" s="39"/>
      <c r="C285" s="39"/>
      <c r="D285" s="39"/>
      <c r="E285" s="39"/>
      <c r="F285" s="39"/>
      <c r="G285" s="39"/>
    </row>
    <row r="286" spans="1:7" ht="25.5" customHeight="1">
      <c r="A286" s="38"/>
      <c r="B286" s="39"/>
      <c r="C286" s="39"/>
      <c r="D286" s="39"/>
      <c r="E286" s="39"/>
      <c r="F286" s="39"/>
      <c r="G286" s="39"/>
    </row>
    <row r="287" spans="1:7" ht="25.5" customHeight="1">
      <c r="A287" s="38"/>
      <c r="B287" s="39"/>
      <c r="C287" s="39"/>
      <c r="D287" s="39"/>
      <c r="E287" s="39"/>
      <c r="F287" s="39"/>
      <c r="G287" s="39"/>
    </row>
    <row r="288" spans="1:7" ht="25.5" customHeight="1">
      <c r="A288" s="38"/>
      <c r="B288" s="39"/>
      <c r="C288" s="39"/>
      <c r="D288" s="39"/>
      <c r="E288" s="39"/>
      <c r="F288" s="39"/>
      <c r="G288" s="39"/>
    </row>
    <row r="289" spans="1:7" ht="25.5" customHeight="1">
      <c r="A289" s="38"/>
      <c r="B289" s="39"/>
      <c r="C289" s="39"/>
      <c r="D289" s="39"/>
      <c r="E289" s="39"/>
      <c r="F289" s="39"/>
      <c r="G289" s="39"/>
    </row>
    <row r="290" spans="1:7" ht="25.5" customHeight="1">
      <c r="A290" s="38"/>
      <c r="B290" s="39"/>
      <c r="C290" s="39"/>
      <c r="D290" s="39"/>
      <c r="E290" s="39"/>
      <c r="F290" s="39"/>
      <c r="G290" s="39"/>
    </row>
    <row r="291" spans="1:7" ht="25.5" customHeight="1">
      <c r="A291" s="38"/>
      <c r="B291" s="39"/>
      <c r="C291" s="39"/>
      <c r="D291" s="39"/>
      <c r="E291" s="39"/>
      <c r="F291" s="39"/>
      <c r="G291" s="39"/>
    </row>
    <row r="292" spans="1:7" ht="25.5" customHeight="1">
      <c r="A292" s="38"/>
      <c r="B292" s="39"/>
      <c r="C292" s="39"/>
      <c r="D292" s="39"/>
      <c r="E292" s="39"/>
      <c r="F292" s="39"/>
      <c r="G292" s="39"/>
    </row>
    <row r="293" spans="1:7" ht="25.5" customHeight="1">
      <c r="A293" s="38"/>
      <c r="B293" s="39"/>
      <c r="C293" s="39"/>
      <c r="D293" s="39"/>
      <c r="E293" s="39"/>
      <c r="F293" s="39"/>
      <c r="G293" s="39"/>
    </row>
    <row r="294" spans="1:7" ht="25.5" customHeight="1">
      <c r="A294" s="38"/>
      <c r="B294" s="39"/>
      <c r="C294" s="39"/>
      <c r="D294" s="39"/>
      <c r="E294" s="39"/>
      <c r="F294" s="39"/>
      <c r="G294" s="39"/>
    </row>
    <row r="295" spans="1:7" ht="25.5" customHeight="1">
      <c r="A295" s="38"/>
      <c r="B295" s="39"/>
      <c r="C295" s="39"/>
      <c r="D295" s="39"/>
      <c r="E295" s="39"/>
      <c r="F295" s="39"/>
      <c r="G295" s="39"/>
    </row>
    <row r="296" spans="1:7" ht="25.5" customHeight="1">
      <c r="A296" s="38"/>
      <c r="B296" s="39"/>
      <c r="C296" s="39"/>
      <c r="D296" s="39"/>
      <c r="E296" s="39"/>
      <c r="F296" s="39"/>
      <c r="G296" s="39"/>
    </row>
    <row r="297" spans="1:7" ht="25.5" customHeight="1">
      <c r="A297" s="38"/>
      <c r="B297" s="39"/>
      <c r="C297" s="39"/>
      <c r="D297" s="39"/>
      <c r="E297" s="39"/>
      <c r="F297" s="39"/>
      <c r="G297" s="39"/>
    </row>
    <row r="298" spans="1:7" ht="25.5" customHeight="1">
      <c r="A298" s="38"/>
      <c r="B298" s="39"/>
      <c r="C298" s="39"/>
      <c r="D298" s="39"/>
      <c r="E298" s="39"/>
      <c r="F298" s="39"/>
      <c r="G298" s="39"/>
    </row>
    <row r="299" spans="1:7" ht="25.5" customHeight="1">
      <c r="A299" s="38"/>
      <c r="B299" s="39"/>
      <c r="C299" s="39"/>
      <c r="D299" s="39"/>
      <c r="E299" s="39"/>
      <c r="F299" s="39"/>
      <c r="G299" s="39"/>
    </row>
    <row r="300" spans="1:7" ht="25.5" customHeight="1">
      <c r="A300" s="38"/>
      <c r="B300" s="39"/>
      <c r="C300" s="39"/>
      <c r="D300" s="39"/>
      <c r="E300" s="39"/>
      <c r="F300" s="39"/>
      <c r="G300" s="39"/>
    </row>
    <row r="301" spans="1:7" ht="25.5" customHeight="1">
      <c r="A301" s="38"/>
      <c r="B301" s="39"/>
      <c r="C301" s="39"/>
      <c r="D301" s="39"/>
      <c r="E301" s="39"/>
      <c r="F301" s="39"/>
      <c r="G301" s="39"/>
    </row>
    <row r="302" spans="1:7" ht="25.5" customHeight="1">
      <c r="A302" s="38"/>
      <c r="B302" s="39"/>
      <c r="C302" s="39"/>
      <c r="D302" s="39"/>
      <c r="E302" s="39"/>
      <c r="F302" s="39"/>
      <c r="G302" s="39"/>
    </row>
    <row r="303" spans="1:7" ht="25.5" customHeight="1">
      <c r="A303" s="38"/>
      <c r="B303" s="39"/>
      <c r="C303" s="39"/>
      <c r="D303" s="39"/>
      <c r="E303" s="39"/>
      <c r="F303" s="39"/>
      <c r="G303" s="39"/>
    </row>
    <row r="304" spans="1:7" ht="25.5" customHeight="1">
      <c r="A304" s="38"/>
      <c r="B304" s="39"/>
      <c r="C304" s="39"/>
      <c r="D304" s="39"/>
      <c r="E304" s="39"/>
      <c r="F304" s="39"/>
      <c r="G304" s="39"/>
    </row>
    <row r="305" spans="1:7" ht="25.5" customHeight="1">
      <c r="A305" s="38"/>
      <c r="B305" s="39"/>
      <c r="C305" s="39"/>
      <c r="D305" s="39"/>
      <c r="E305" s="39"/>
      <c r="F305" s="39"/>
      <c r="G305" s="39"/>
    </row>
    <row r="306" spans="1:7" ht="25.5" customHeight="1">
      <c r="A306" s="38"/>
      <c r="B306" s="39"/>
      <c r="C306" s="39"/>
      <c r="D306" s="39"/>
      <c r="E306" s="39"/>
      <c r="F306" s="39"/>
      <c r="G306" s="39"/>
    </row>
    <row r="307" spans="1:7" ht="25.5" customHeight="1">
      <c r="A307" s="38"/>
      <c r="B307" s="39"/>
      <c r="C307" s="39"/>
      <c r="D307" s="39"/>
      <c r="E307" s="39"/>
      <c r="F307" s="39"/>
      <c r="G307" s="39"/>
    </row>
    <row r="308" spans="1:7" ht="25.5" customHeight="1">
      <c r="A308" s="38"/>
      <c r="B308" s="39"/>
      <c r="C308" s="39"/>
      <c r="D308" s="39"/>
      <c r="E308" s="39"/>
      <c r="F308" s="39"/>
      <c r="G308" s="39"/>
    </row>
    <row r="309" spans="1:7" ht="25.5" customHeight="1">
      <c r="A309" s="38"/>
      <c r="B309" s="39"/>
      <c r="C309" s="39"/>
      <c r="D309" s="39"/>
      <c r="E309" s="39"/>
      <c r="F309" s="39"/>
      <c r="G309" s="39"/>
    </row>
    <row r="310" spans="1:7" ht="25.5" customHeight="1">
      <c r="A310" s="38"/>
      <c r="B310" s="39"/>
      <c r="C310" s="39"/>
      <c r="D310" s="39"/>
      <c r="E310" s="39"/>
      <c r="F310" s="39"/>
      <c r="G310" s="39"/>
    </row>
    <row r="311" spans="1:7" ht="25.5" customHeight="1">
      <c r="A311" s="38"/>
      <c r="B311" s="39"/>
      <c r="C311" s="39"/>
      <c r="D311" s="39"/>
      <c r="E311" s="39"/>
      <c r="F311" s="39"/>
      <c r="G311" s="39"/>
    </row>
    <row r="312" spans="1:7" ht="25.5" customHeight="1">
      <c r="A312" s="38"/>
      <c r="B312" s="39"/>
      <c r="C312" s="39"/>
      <c r="D312" s="39"/>
      <c r="E312" s="39"/>
      <c r="F312" s="39"/>
      <c r="G312" s="39"/>
    </row>
    <row r="313" spans="1:7" ht="25.5" customHeight="1">
      <c r="A313" s="38"/>
      <c r="B313" s="39"/>
      <c r="C313" s="39"/>
      <c r="D313" s="39"/>
      <c r="E313" s="39"/>
      <c r="F313" s="39"/>
      <c r="G313" s="39"/>
    </row>
    <row r="314" spans="1:7" ht="25.5" customHeight="1">
      <c r="A314" s="38"/>
      <c r="B314" s="39"/>
      <c r="C314" s="39"/>
      <c r="D314" s="39"/>
      <c r="E314" s="39"/>
      <c r="F314" s="39"/>
      <c r="G314" s="39"/>
    </row>
    <row r="315" spans="1:7" ht="25.5" customHeight="1">
      <c r="A315" s="38"/>
      <c r="B315" s="39"/>
      <c r="C315" s="39"/>
      <c r="D315" s="39"/>
      <c r="E315" s="39"/>
      <c r="F315" s="39"/>
      <c r="G315" s="39"/>
    </row>
    <row r="316" spans="1:7" ht="25.5" customHeight="1">
      <c r="A316" s="38"/>
      <c r="B316" s="39"/>
      <c r="C316" s="39"/>
      <c r="D316" s="39"/>
      <c r="E316" s="39"/>
      <c r="F316" s="39"/>
      <c r="G316" s="39"/>
    </row>
    <row r="317" spans="1:7" ht="25.5" customHeight="1">
      <c r="A317" s="38"/>
      <c r="B317" s="39"/>
      <c r="C317" s="39"/>
      <c r="D317" s="39"/>
      <c r="E317" s="39"/>
      <c r="F317" s="39"/>
      <c r="G317" s="39"/>
    </row>
    <row r="318" spans="1:7" ht="25.5" customHeight="1">
      <c r="A318" s="38"/>
      <c r="B318" s="39"/>
      <c r="C318" s="39"/>
      <c r="D318" s="39"/>
      <c r="E318" s="39"/>
      <c r="F318" s="39"/>
      <c r="G318" s="39"/>
    </row>
    <row r="319" spans="1:7" ht="25.5" customHeight="1">
      <c r="A319" s="38"/>
      <c r="B319" s="39"/>
      <c r="C319" s="39"/>
      <c r="D319" s="39"/>
      <c r="E319" s="39"/>
      <c r="F319" s="39"/>
      <c r="G319" s="39"/>
    </row>
    <row r="320" spans="1:7" ht="25.5" customHeight="1">
      <c r="A320" s="38"/>
      <c r="B320" s="39"/>
      <c r="C320" s="39"/>
      <c r="D320" s="39"/>
      <c r="E320" s="39"/>
      <c r="F320" s="39"/>
      <c r="G320" s="39"/>
    </row>
    <row r="321" spans="1:7" ht="25.5" customHeight="1">
      <c r="A321" s="38"/>
      <c r="B321" s="39"/>
      <c r="C321" s="39"/>
      <c r="D321" s="39"/>
      <c r="E321" s="39"/>
      <c r="F321" s="39"/>
      <c r="G321" s="39"/>
    </row>
    <row r="322" spans="1:7" ht="25.5" customHeight="1">
      <c r="A322" s="38"/>
      <c r="B322" s="39"/>
      <c r="C322" s="39"/>
      <c r="D322" s="39"/>
      <c r="E322" s="39"/>
      <c r="F322" s="39"/>
      <c r="G322" s="39"/>
    </row>
    <row r="323" spans="1:7" ht="25.5" customHeight="1">
      <c r="A323" s="38"/>
      <c r="B323" s="39"/>
      <c r="C323" s="39"/>
      <c r="D323" s="39"/>
      <c r="E323" s="39"/>
      <c r="F323" s="39"/>
      <c r="G323" s="39"/>
    </row>
    <row r="324" spans="1:7" ht="25.5" customHeight="1">
      <c r="A324" s="38"/>
      <c r="B324" s="39"/>
      <c r="C324" s="39"/>
      <c r="D324" s="39"/>
      <c r="E324" s="39"/>
      <c r="F324" s="39"/>
      <c r="G324" s="39"/>
    </row>
    <row r="325" spans="1:7" ht="25.5" customHeight="1">
      <c r="A325" s="38"/>
      <c r="B325" s="39"/>
      <c r="C325" s="39"/>
      <c r="D325" s="39"/>
      <c r="E325" s="39"/>
      <c r="F325" s="39"/>
      <c r="G325" s="39"/>
    </row>
    <row r="326" spans="1:7" ht="25.5" customHeight="1">
      <c r="A326" s="38"/>
      <c r="B326" s="39"/>
      <c r="C326" s="39"/>
      <c r="D326" s="39"/>
      <c r="E326" s="39"/>
      <c r="F326" s="39"/>
      <c r="G326" s="39"/>
    </row>
    <row r="327" spans="1:7" ht="25.5" customHeight="1">
      <c r="A327" s="38"/>
      <c r="B327" s="39"/>
      <c r="C327" s="39"/>
      <c r="D327" s="39"/>
      <c r="E327" s="39"/>
      <c r="F327" s="39"/>
      <c r="G327" s="39"/>
    </row>
    <row r="328" spans="1:7" ht="25.5" customHeight="1">
      <c r="A328" s="38"/>
      <c r="B328" s="39"/>
      <c r="C328" s="39"/>
      <c r="D328" s="39"/>
      <c r="E328" s="39"/>
      <c r="F328" s="39"/>
      <c r="G328" s="39"/>
    </row>
    <row r="329" spans="1:7" ht="25.5" customHeight="1">
      <c r="A329" s="38"/>
      <c r="B329" s="39"/>
      <c r="C329" s="39"/>
      <c r="D329" s="39"/>
      <c r="E329" s="39"/>
      <c r="F329" s="39"/>
      <c r="G329" s="39"/>
    </row>
    <row r="330" spans="1:7" ht="25.5" customHeight="1">
      <c r="A330" s="38"/>
      <c r="B330" s="39"/>
      <c r="C330" s="39"/>
      <c r="D330" s="39"/>
      <c r="E330" s="39"/>
      <c r="F330" s="39"/>
      <c r="G330" s="39"/>
    </row>
    <row r="331" spans="1:7" ht="25.5" customHeight="1">
      <c r="A331" s="38"/>
      <c r="B331" s="39"/>
      <c r="C331" s="39"/>
      <c r="D331" s="39"/>
      <c r="E331" s="39"/>
      <c r="F331" s="39"/>
      <c r="G331" s="39"/>
    </row>
    <row r="332" spans="1:7" ht="25.5" customHeight="1">
      <c r="A332" s="38"/>
      <c r="B332" s="39"/>
      <c r="C332" s="39"/>
      <c r="D332" s="39"/>
      <c r="E332" s="39"/>
      <c r="F332" s="39"/>
      <c r="G332" s="39"/>
    </row>
    <row r="333" spans="1:7" ht="25.5" customHeight="1">
      <c r="A333" s="38"/>
      <c r="B333" s="39"/>
      <c r="C333" s="39"/>
      <c r="D333" s="39"/>
      <c r="E333" s="39"/>
      <c r="F333" s="39"/>
      <c r="G333" s="39"/>
    </row>
    <row r="334" spans="1:7" ht="25.5" customHeight="1">
      <c r="A334" s="38"/>
      <c r="B334" s="39"/>
      <c r="C334" s="39"/>
      <c r="D334" s="39"/>
      <c r="E334" s="39"/>
      <c r="F334" s="39"/>
      <c r="G334" s="39"/>
    </row>
    <row r="335" spans="1:7" ht="25.5" customHeight="1">
      <c r="A335" s="38"/>
      <c r="B335" s="39"/>
      <c r="C335" s="39"/>
      <c r="D335" s="39"/>
      <c r="E335" s="39"/>
      <c r="F335" s="39"/>
      <c r="G335" s="39"/>
    </row>
    <row r="336" spans="1:7" ht="25.5" customHeight="1">
      <c r="A336" s="38"/>
      <c r="B336" s="39"/>
      <c r="C336" s="39"/>
      <c r="D336" s="39"/>
      <c r="E336" s="39"/>
      <c r="F336" s="39"/>
      <c r="G336" s="39"/>
    </row>
    <row r="337" spans="1:7" ht="25.5" customHeight="1">
      <c r="A337" s="38"/>
      <c r="B337" s="39"/>
      <c r="C337" s="39"/>
      <c r="D337" s="39"/>
      <c r="E337" s="39"/>
      <c r="F337" s="39"/>
      <c r="G337" s="39"/>
    </row>
    <row r="338" spans="1:7" ht="25.5" customHeight="1">
      <c r="A338" s="38"/>
      <c r="B338" s="39"/>
      <c r="C338" s="39"/>
      <c r="D338" s="39"/>
      <c r="E338" s="39"/>
      <c r="F338" s="39"/>
      <c r="G338" s="39"/>
    </row>
    <row r="339" spans="1:7" ht="25.5" customHeight="1">
      <c r="A339" s="38"/>
      <c r="B339" s="39"/>
      <c r="C339" s="39"/>
      <c r="D339" s="39"/>
      <c r="E339" s="39"/>
      <c r="F339" s="39"/>
      <c r="G339" s="39"/>
    </row>
    <row r="340" spans="1:7" ht="25.5" customHeight="1">
      <c r="A340" s="38"/>
      <c r="B340" s="39"/>
      <c r="C340" s="39"/>
      <c r="D340" s="39"/>
      <c r="E340" s="39"/>
      <c r="F340" s="39"/>
      <c r="G340" s="39"/>
    </row>
    <row r="341" spans="1:7" ht="25.5" customHeight="1">
      <c r="A341" s="38"/>
      <c r="B341" s="39"/>
      <c r="C341" s="39"/>
      <c r="D341" s="39"/>
      <c r="E341" s="39"/>
      <c r="F341" s="39"/>
      <c r="G341" s="39"/>
    </row>
    <row r="342" spans="1:7" ht="25.5" customHeight="1">
      <c r="A342" s="38"/>
      <c r="B342" s="39"/>
      <c r="C342" s="39"/>
      <c r="D342" s="39"/>
      <c r="E342" s="39"/>
      <c r="F342" s="39"/>
      <c r="G342" s="39"/>
    </row>
    <row r="343" spans="1:7" ht="25.5" customHeight="1">
      <c r="A343" s="38"/>
      <c r="B343" s="39"/>
      <c r="C343" s="39"/>
      <c r="D343" s="39"/>
      <c r="E343" s="39"/>
      <c r="F343" s="39"/>
      <c r="G343" s="39"/>
    </row>
    <row r="344" spans="1:7" ht="25.5" customHeight="1">
      <c r="A344" s="38"/>
      <c r="B344" s="39"/>
      <c r="C344" s="39"/>
      <c r="D344" s="39"/>
      <c r="E344" s="39"/>
      <c r="F344" s="39"/>
      <c r="G344" s="39"/>
    </row>
    <row r="345" spans="1:7" ht="25.5" customHeight="1">
      <c r="A345" s="38"/>
      <c r="B345" s="39"/>
      <c r="C345" s="39"/>
      <c r="D345" s="39"/>
      <c r="E345" s="39"/>
      <c r="F345" s="39"/>
      <c r="G345" s="39"/>
    </row>
    <row r="346" spans="1:7" ht="25.5" customHeight="1">
      <c r="A346" s="38"/>
      <c r="B346" s="39"/>
      <c r="C346" s="39"/>
      <c r="D346" s="39"/>
      <c r="E346" s="39"/>
      <c r="F346" s="39"/>
      <c r="G346" s="39"/>
    </row>
    <row r="347" spans="1:7" ht="25.5" customHeight="1">
      <c r="A347" s="38"/>
      <c r="B347" s="39"/>
      <c r="C347" s="39"/>
      <c r="D347" s="39"/>
      <c r="E347" s="39"/>
      <c r="F347" s="39"/>
      <c r="G347" s="39"/>
    </row>
    <row r="348" spans="1:7" ht="25.5" customHeight="1">
      <c r="A348" s="38"/>
      <c r="B348" s="39"/>
      <c r="C348" s="39"/>
      <c r="D348" s="39"/>
      <c r="E348" s="39"/>
      <c r="F348" s="39"/>
      <c r="G348" s="39"/>
    </row>
    <row r="349" spans="1:7" ht="25.5" customHeight="1">
      <c r="A349" s="38"/>
      <c r="B349" s="39"/>
      <c r="C349" s="39"/>
      <c r="D349" s="39"/>
      <c r="E349" s="39"/>
      <c r="F349" s="39"/>
      <c r="G349" s="39"/>
    </row>
    <row r="350" spans="1:7" ht="25.5" customHeight="1">
      <c r="A350" s="38"/>
      <c r="B350" s="39"/>
      <c r="C350" s="39"/>
      <c r="D350" s="39"/>
      <c r="E350" s="39"/>
      <c r="F350" s="39"/>
      <c r="G350" s="39"/>
    </row>
    <row r="351" spans="1:7" ht="25.5" customHeight="1">
      <c r="A351" s="38"/>
      <c r="B351" s="39"/>
      <c r="C351" s="39"/>
      <c r="D351" s="39"/>
      <c r="E351" s="39"/>
      <c r="F351" s="39"/>
      <c r="G351" s="39"/>
    </row>
    <row r="352" spans="1:7" ht="25.5" customHeight="1">
      <c r="A352" s="38"/>
      <c r="B352" s="39"/>
      <c r="C352" s="39"/>
      <c r="D352" s="39"/>
      <c r="E352" s="39"/>
      <c r="F352" s="39"/>
      <c r="G352" s="39"/>
    </row>
    <row r="353" spans="1:7" ht="25.5" customHeight="1">
      <c r="A353" s="38"/>
      <c r="B353" s="39"/>
      <c r="C353" s="39"/>
      <c r="D353" s="39"/>
      <c r="E353" s="39"/>
      <c r="F353" s="39"/>
      <c r="G353" s="39"/>
    </row>
    <row r="354" spans="1:7" ht="25.5" customHeight="1">
      <c r="A354" s="38"/>
      <c r="B354" s="39"/>
      <c r="C354" s="39"/>
      <c r="D354" s="39"/>
      <c r="E354" s="39"/>
      <c r="F354" s="39"/>
      <c r="G354" s="39"/>
    </row>
    <row r="355" spans="1:7" ht="25.5" customHeight="1">
      <c r="A355" s="38"/>
      <c r="B355" s="39"/>
      <c r="C355" s="39"/>
      <c r="D355" s="39"/>
      <c r="E355" s="39"/>
      <c r="F355" s="39"/>
      <c r="G355" s="39"/>
    </row>
    <row r="356" spans="1:7" ht="25.5" customHeight="1">
      <c r="A356" s="38"/>
      <c r="B356" s="39"/>
      <c r="C356" s="39"/>
      <c r="D356" s="39"/>
      <c r="E356" s="39"/>
      <c r="F356" s="39"/>
      <c r="G356" s="39"/>
    </row>
    <row r="357" spans="1:7" ht="25.5" customHeight="1">
      <c r="A357" s="38"/>
      <c r="B357" s="39"/>
      <c r="C357" s="39"/>
      <c r="D357" s="39"/>
      <c r="E357" s="39"/>
      <c r="F357" s="39"/>
      <c r="G357" s="39"/>
    </row>
    <row r="358" spans="1:7" ht="25.5" customHeight="1">
      <c r="A358" s="38"/>
      <c r="B358" s="39"/>
      <c r="C358" s="39"/>
      <c r="D358" s="39"/>
      <c r="E358" s="39"/>
      <c r="F358" s="39"/>
      <c r="G358" s="39"/>
    </row>
    <row r="359" spans="1:7" ht="25.5" customHeight="1">
      <c r="A359" s="38"/>
      <c r="B359" s="39"/>
      <c r="C359" s="39"/>
      <c r="D359" s="39"/>
      <c r="E359" s="39"/>
      <c r="F359" s="39"/>
      <c r="G359" s="39"/>
    </row>
    <row r="360" spans="1:7" ht="25.5" customHeight="1">
      <c r="A360" s="38"/>
      <c r="B360" s="39"/>
      <c r="C360" s="39"/>
      <c r="D360" s="39"/>
      <c r="E360" s="39"/>
      <c r="F360" s="39"/>
      <c r="G360" s="39"/>
    </row>
    <row r="361" spans="1:7" ht="25.5" customHeight="1">
      <c r="A361" s="38"/>
      <c r="B361" s="39"/>
      <c r="C361" s="39"/>
      <c r="D361" s="39"/>
      <c r="E361" s="39"/>
      <c r="F361" s="39"/>
      <c r="G361" s="39"/>
    </row>
    <row r="362" spans="1:7" ht="25.5" customHeight="1">
      <c r="A362" s="38"/>
      <c r="B362" s="39"/>
      <c r="C362" s="39"/>
      <c r="D362" s="39"/>
      <c r="E362" s="39"/>
      <c r="F362" s="39"/>
      <c r="G362" s="39"/>
    </row>
    <row r="363" spans="1:7" ht="25.5" customHeight="1">
      <c r="A363" s="38"/>
      <c r="B363" s="39"/>
      <c r="C363" s="39"/>
      <c r="D363" s="39"/>
      <c r="E363" s="39"/>
      <c r="F363" s="39"/>
      <c r="G363" s="39"/>
    </row>
    <row r="364" spans="1:7" ht="25.5" customHeight="1">
      <c r="A364" s="38"/>
      <c r="B364" s="39"/>
      <c r="C364" s="39"/>
      <c r="D364" s="39"/>
      <c r="E364" s="39"/>
      <c r="F364" s="39"/>
      <c r="G364" s="39"/>
    </row>
    <row r="365" spans="1:7" ht="25.5" customHeight="1">
      <c r="A365" s="38"/>
      <c r="B365" s="39"/>
      <c r="C365" s="39"/>
      <c r="D365" s="39"/>
      <c r="E365" s="39"/>
      <c r="F365" s="39"/>
      <c r="G365" s="39"/>
    </row>
    <row r="366" spans="1:7" ht="25.5" customHeight="1">
      <c r="A366" s="38"/>
      <c r="B366" s="39"/>
      <c r="C366" s="39"/>
      <c r="D366" s="39"/>
      <c r="E366" s="39"/>
      <c r="F366" s="39"/>
      <c r="G366" s="39"/>
    </row>
    <row r="367" spans="1:7" ht="25.5" customHeight="1">
      <c r="A367" s="38"/>
      <c r="B367" s="39"/>
      <c r="C367" s="39"/>
      <c r="D367" s="39"/>
      <c r="E367" s="39"/>
      <c r="F367" s="39"/>
      <c r="G367" s="39"/>
    </row>
    <row r="368" spans="1:7" ht="25.5" customHeight="1">
      <c r="A368" s="38"/>
      <c r="B368" s="39"/>
      <c r="C368" s="39"/>
      <c r="D368" s="39"/>
      <c r="E368" s="39"/>
      <c r="F368" s="39"/>
      <c r="G368" s="39"/>
    </row>
    <row r="369" spans="1:7" ht="25.5" customHeight="1">
      <c r="A369" s="38"/>
      <c r="B369" s="39"/>
      <c r="C369" s="39"/>
      <c r="D369" s="39"/>
      <c r="E369" s="39"/>
      <c r="F369" s="39"/>
      <c r="G369" s="39"/>
    </row>
    <row r="370" spans="1:7" ht="25.5" customHeight="1">
      <c r="A370" s="38"/>
      <c r="B370" s="39"/>
      <c r="C370" s="39"/>
      <c r="D370" s="39"/>
      <c r="E370" s="39"/>
      <c r="F370" s="39"/>
      <c r="G370" s="39"/>
    </row>
    <row r="371" spans="1:7" ht="25.5" customHeight="1">
      <c r="A371" s="38"/>
      <c r="B371" s="39"/>
      <c r="C371" s="39"/>
      <c r="D371" s="39"/>
      <c r="E371" s="39"/>
      <c r="F371" s="39"/>
      <c r="G371" s="39"/>
    </row>
    <row r="372" spans="1:7" ht="25.5" customHeight="1">
      <c r="A372" s="38"/>
      <c r="B372" s="39"/>
      <c r="C372" s="39"/>
      <c r="D372" s="39"/>
      <c r="E372" s="39"/>
      <c r="F372" s="39"/>
      <c r="G372" s="39"/>
    </row>
    <row r="373" spans="1:7" ht="25.5" customHeight="1">
      <c r="A373" s="38"/>
      <c r="B373" s="39"/>
      <c r="C373" s="39"/>
      <c r="D373" s="39"/>
      <c r="E373" s="39"/>
      <c r="F373" s="39"/>
      <c r="G373" s="39"/>
    </row>
    <row r="374" spans="1:7" ht="25.5" customHeight="1">
      <c r="A374" s="38"/>
      <c r="B374" s="39"/>
      <c r="C374" s="39"/>
      <c r="D374" s="39"/>
      <c r="E374" s="39"/>
      <c r="F374" s="39"/>
      <c r="G374" s="39"/>
    </row>
    <row r="375" spans="1:7" ht="25.5" customHeight="1">
      <c r="A375" s="38"/>
      <c r="B375" s="39"/>
      <c r="C375" s="39"/>
      <c r="D375" s="39"/>
      <c r="E375" s="39"/>
      <c r="F375" s="39"/>
      <c r="G375" s="39"/>
    </row>
    <row r="376" spans="1:7" ht="25.5" customHeight="1">
      <c r="A376" s="38"/>
      <c r="B376" s="39"/>
      <c r="C376" s="39"/>
      <c r="D376" s="39"/>
      <c r="E376" s="39"/>
      <c r="F376" s="39"/>
      <c r="G376" s="39"/>
    </row>
    <row r="377" spans="1:7" ht="25.5" customHeight="1">
      <c r="A377" s="38"/>
      <c r="B377" s="39"/>
      <c r="C377" s="39"/>
      <c r="D377" s="39"/>
      <c r="E377" s="39"/>
      <c r="F377" s="39"/>
      <c r="G377" s="39"/>
    </row>
    <row r="378" spans="1:7" ht="25.5" customHeight="1">
      <c r="A378" s="38"/>
      <c r="B378" s="39"/>
      <c r="C378" s="39"/>
      <c r="D378" s="39"/>
      <c r="E378" s="39"/>
      <c r="F378" s="39"/>
      <c r="G378" s="39"/>
    </row>
    <row r="379" spans="1:7" ht="25.5" customHeight="1">
      <c r="A379" s="38"/>
      <c r="B379" s="39"/>
      <c r="C379" s="39"/>
      <c r="D379" s="39"/>
      <c r="E379" s="39"/>
      <c r="F379" s="39"/>
      <c r="G379" s="39"/>
    </row>
    <row r="380" spans="1:7" ht="25.5" customHeight="1">
      <c r="A380" s="38"/>
      <c r="B380" s="39"/>
      <c r="C380" s="39"/>
      <c r="D380" s="39"/>
      <c r="E380" s="39"/>
      <c r="F380" s="39"/>
      <c r="G380" s="39"/>
    </row>
    <row r="381" spans="1:7" ht="25.5" customHeight="1">
      <c r="A381" s="38"/>
      <c r="B381" s="39"/>
      <c r="C381" s="39"/>
      <c r="D381" s="39"/>
      <c r="E381" s="39"/>
      <c r="F381" s="39"/>
      <c r="G381" s="39"/>
    </row>
    <row r="382" spans="1:7" ht="25.5" customHeight="1">
      <c r="A382" s="38"/>
      <c r="B382" s="39"/>
      <c r="C382" s="39"/>
      <c r="D382" s="39"/>
      <c r="E382" s="39"/>
      <c r="F382" s="39"/>
      <c r="G382" s="39"/>
    </row>
    <row r="383" spans="1:7" ht="25.5" customHeight="1">
      <c r="A383" s="38"/>
      <c r="B383" s="39"/>
      <c r="C383" s="39"/>
      <c r="D383" s="39"/>
      <c r="E383" s="39"/>
      <c r="F383" s="39"/>
      <c r="G383" s="39"/>
    </row>
    <row r="384" spans="1:7" ht="25.5" customHeight="1">
      <c r="A384" s="38"/>
      <c r="B384" s="39"/>
      <c r="C384" s="39"/>
      <c r="D384" s="39"/>
      <c r="E384" s="39"/>
      <c r="F384" s="39"/>
      <c r="G384" s="39"/>
    </row>
    <row r="385" spans="1:7" ht="25.5" customHeight="1">
      <c r="A385" s="38"/>
      <c r="B385" s="39"/>
      <c r="C385" s="39"/>
      <c r="D385" s="39"/>
      <c r="E385" s="39"/>
      <c r="F385" s="39"/>
      <c r="G385" s="39"/>
    </row>
    <row r="386" spans="1:7" ht="25.5" customHeight="1">
      <c r="A386" s="38"/>
      <c r="B386" s="39"/>
      <c r="C386" s="39"/>
      <c r="D386" s="39"/>
      <c r="E386" s="39"/>
      <c r="F386" s="39"/>
      <c r="G386" s="39"/>
    </row>
    <row r="387" spans="1:7" ht="25.5" customHeight="1">
      <c r="A387" s="38"/>
      <c r="B387" s="39"/>
      <c r="C387" s="39"/>
      <c r="D387" s="39"/>
      <c r="E387" s="39"/>
      <c r="F387" s="39"/>
      <c r="G387" s="39"/>
    </row>
    <row r="388" spans="1:7" ht="25.5" customHeight="1">
      <c r="A388" s="38"/>
      <c r="B388" s="39"/>
      <c r="C388" s="39"/>
      <c r="D388" s="39"/>
      <c r="E388" s="39"/>
      <c r="F388" s="39"/>
      <c r="G388" s="39"/>
    </row>
    <row r="389" spans="1:7" ht="25.5" customHeight="1">
      <c r="A389" s="38"/>
      <c r="B389" s="39"/>
      <c r="C389" s="39"/>
      <c r="D389" s="39"/>
      <c r="E389" s="39"/>
      <c r="F389" s="39"/>
      <c r="G389" s="39"/>
    </row>
    <row r="390" spans="1:7" ht="25.5" customHeight="1">
      <c r="A390" s="38"/>
      <c r="B390" s="39"/>
      <c r="C390" s="39"/>
      <c r="D390" s="39"/>
      <c r="E390" s="39"/>
      <c r="F390" s="39"/>
      <c r="G390" s="39"/>
    </row>
    <row r="391" spans="1:7" ht="25.5" customHeight="1">
      <c r="A391" s="38"/>
      <c r="B391" s="39"/>
      <c r="C391" s="39"/>
      <c r="D391" s="39"/>
      <c r="E391" s="39"/>
      <c r="F391" s="39"/>
      <c r="G391" s="39"/>
    </row>
    <row r="392" spans="1:7" ht="25.5" customHeight="1">
      <c r="A392" s="38"/>
      <c r="B392" s="39"/>
      <c r="C392" s="39"/>
      <c r="D392" s="39"/>
      <c r="E392" s="39"/>
      <c r="F392" s="39"/>
      <c r="G392" s="39"/>
    </row>
    <row r="393" spans="1:7" ht="25.5" customHeight="1">
      <c r="A393" s="38"/>
      <c r="B393" s="39"/>
      <c r="C393" s="39"/>
      <c r="D393" s="39"/>
      <c r="E393" s="39"/>
      <c r="F393" s="39"/>
      <c r="G393" s="39"/>
    </row>
    <row r="394" spans="1:7" ht="25.5" customHeight="1">
      <c r="A394" s="38"/>
      <c r="B394" s="39"/>
      <c r="C394" s="39"/>
      <c r="D394" s="39"/>
      <c r="E394" s="39"/>
      <c r="F394" s="39"/>
      <c r="G394" s="39"/>
    </row>
    <row r="395" spans="1:7" ht="25.5" customHeight="1">
      <c r="A395" s="38"/>
      <c r="B395" s="39"/>
      <c r="C395" s="39"/>
      <c r="D395" s="39"/>
      <c r="E395" s="39"/>
      <c r="F395" s="39"/>
      <c r="G395" s="39"/>
    </row>
    <row r="396" spans="1:7" ht="25.5" customHeight="1">
      <c r="A396" s="38"/>
      <c r="B396" s="39"/>
      <c r="C396" s="39"/>
      <c r="D396" s="39"/>
      <c r="E396" s="39"/>
      <c r="F396" s="39"/>
      <c r="G396" s="39"/>
    </row>
    <row r="397" spans="1:7" ht="25.5" customHeight="1">
      <c r="A397" s="38"/>
      <c r="B397" s="39"/>
      <c r="C397" s="39"/>
      <c r="D397" s="39"/>
      <c r="E397" s="39"/>
      <c r="F397" s="39"/>
      <c r="G397" s="39"/>
    </row>
    <row r="398" spans="1:7" ht="25.5" customHeight="1">
      <c r="A398" s="38"/>
      <c r="B398" s="39"/>
      <c r="C398" s="39"/>
      <c r="D398" s="39"/>
      <c r="E398" s="39"/>
      <c r="F398" s="39"/>
      <c r="G398" s="39"/>
    </row>
    <row r="399" spans="1:7" ht="25.5" customHeight="1">
      <c r="A399" s="38"/>
      <c r="B399" s="39"/>
      <c r="C399" s="39"/>
      <c r="D399" s="39"/>
      <c r="E399" s="39"/>
      <c r="F399" s="39"/>
      <c r="G399" s="39"/>
    </row>
    <row r="400" spans="1:7" ht="25.5" customHeight="1">
      <c r="A400" s="38"/>
      <c r="B400" s="39"/>
      <c r="C400" s="39"/>
      <c r="D400" s="39"/>
      <c r="E400" s="39"/>
      <c r="F400" s="39"/>
      <c r="G400" s="39"/>
    </row>
    <row r="401" spans="1:7" ht="25.5" customHeight="1">
      <c r="A401" s="38"/>
      <c r="B401" s="39"/>
      <c r="C401" s="39"/>
      <c r="D401" s="39"/>
      <c r="E401" s="39"/>
      <c r="F401" s="39"/>
      <c r="G401" s="39"/>
    </row>
    <row r="402" spans="1:7" ht="25.5" customHeight="1">
      <c r="A402" s="38"/>
      <c r="B402" s="39"/>
      <c r="C402" s="39"/>
      <c r="D402" s="39"/>
      <c r="E402" s="39"/>
      <c r="F402" s="39"/>
      <c r="G402" s="39"/>
    </row>
    <row r="403" spans="1:7" ht="25.5" customHeight="1">
      <c r="A403" s="38"/>
      <c r="B403" s="39"/>
      <c r="C403" s="39"/>
      <c r="D403" s="39"/>
      <c r="E403" s="39"/>
      <c r="F403" s="39"/>
      <c r="G403" s="39"/>
    </row>
    <row r="404" spans="1:7" ht="25.5" customHeight="1">
      <c r="A404" s="38"/>
      <c r="B404" s="39"/>
      <c r="C404" s="39"/>
      <c r="D404" s="39"/>
      <c r="E404" s="39"/>
      <c r="F404" s="39"/>
      <c r="G404" s="39"/>
    </row>
    <row r="405" spans="1:7" ht="25.5" customHeight="1">
      <c r="A405" s="38"/>
      <c r="B405" s="39"/>
      <c r="C405" s="39"/>
      <c r="D405" s="39"/>
      <c r="E405" s="39"/>
      <c r="F405" s="39"/>
      <c r="G405" s="39"/>
    </row>
    <row r="406" spans="1:7" ht="25.5" customHeight="1">
      <c r="A406" s="38"/>
      <c r="B406" s="39"/>
      <c r="C406" s="39"/>
      <c r="D406" s="39"/>
      <c r="E406" s="39"/>
      <c r="F406" s="39"/>
      <c r="G406" s="39"/>
    </row>
    <row r="407" spans="1:7" ht="25.5" customHeight="1">
      <c r="A407" s="38"/>
      <c r="B407" s="39"/>
      <c r="C407" s="39"/>
      <c r="D407" s="39"/>
      <c r="E407" s="39"/>
      <c r="F407" s="39"/>
      <c r="G407" s="39"/>
    </row>
    <row r="408" spans="1:7" ht="25.5" customHeight="1">
      <c r="A408" s="38"/>
      <c r="B408" s="39"/>
      <c r="C408" s="39"/>
      <c r="D408" s="39"/>
      <c r="E408" s="39"/>
      <c r="F408" s="39"/>
      <c r="G408" s="39"/>
    </row>
    <row r="409" spans="1:7" ht="25.5" customHeight="1">
      <c r="A409" s="38"/>
      <c r="B409" s="39"/>
      <c r="C409" s="39"/>
      <c r="D409" s="39"/>
      <c r="E409" s="39"/>
      <c r="F409" s="39"/>
      <c r="G409" s="39"/>
    </row>
    <row r="410" spans="1:7" ht="25.5" customHeight="1">
      <c r="A410" s="38"/>
      <c r="B410" s="39"/>
      <c r="C410" s="39"/>
      <c r="D410" s="39"/>
      <c r="E410" s="39"/>
      <c r="F410" s="39"/>
      <c r="G410" s="39"/>
    </row>
    <row r="411" spans="1:7" ht="25.5" customHeight="1">
      <c r="A411" s="38"/>
      <c r="B411" s="39"/>
      <c r="C411" s="39"/>
      <c r="D411" s="39"/>
      <c r="E411" s="39"/>
      <c r="F411" s="39"/>
      <c r="G411" s="39"/>
    </row>
    <row r="412" spans="1:7" ht="25.5" customHeight="1">
      <c r="A412" s="38"/>
      <c r="B412" s="39"/>
      <c r="C412" s="39"/>
      <c r="D412" s="39"/>
      <c r="E412" s="39"/>
      <c r="F412" s="39"/>
      <c r="G412" s="39"/>
    </row>
    <row r="413" spans="1:7" ht="25.5" customHeight="1">
      <c r="A413" s="38"/>
      <c r="B413" s="39"/>
      <c r="C413" s="39"/>
      <c r="D413" s="39"/>
      <c r="E413" s="39"/>
      <c r="F413" s="39"/>
      <c r="G413" s="39"/>
    </row>
    <row r="414" spans="1:7" ht="25.5" customHeight="1">
      <c r="A414" s="38"/>
      <c r="B414" s="39"/>
      <c r="C414" s="39"/>
      <c r="D414" s="39"/>
      <c r="E414" s="39"/>
      <c r="F414" s="39"/>
      <c r="G414" s="39"/>
    </row>
    <row r="415" spans="1:7" ht="25.5" customHeight="1">
      <c r="A415" s="38"/>
      <c r="B415" s="39"/>
      <c r="C415" s="39"/>
      <c r="D415" s="39"/>
      <c r="E415" s="39"/>
      <c r="F415" s="39"/>
      <c r="G415" s="39"/>
    </row>
    <row r="416" spans="1:7" ht="25.5" customHeight="1">
      <c r="A416" s="38"/>
      <c r="B416" s="39"/>
      <c r="C416" s="39"/>
      <c r="D416" s="39"/>
      <c r="E416" s="39"/>
      <c r="F416" s="39"/>
      <c r="G416" s="39"/>
    </row>
    <row r="417" spans="1:7" ht="25.5" customHeight="1">
      <c r="A417" s="38"/>
      <c r="B417" s="39"/>
      <c r="C417" s="39"/>
      <c r="D417" s="39"/>
      <c r="E417" s="39"/>
      <c r="F417" s="39"/>
      <c r="G417" s="39"/>
    </row>
    <row r="418" spans="1:7" ht="25.5" customHeight="1">
      <c r="A418" s="38"/>
      <c r="B418" s="39"/>
      <c r="C418" s="39"/>
      <c r="D418" s="39"/>
      <c r="E418" s="39"/>
      <c r="F418" s="39"/>
      <c r="G418" s="39"/>
    </row>
    <row r="419" spans="1:7" ht="25.5" customHeight="1">
      <c r="A419" s="38"/>
      <c r="B419" s="39"/>
      <c r="C419" s="39"/>
      <c r="D419" s="39"/>
      <c r="E419" s="39"/>
      <c r="F419" s="39"/>
      <c r="G419" s="39"/>
    </row>
    <row r="420" spans="1:7" ht="25.5" customHeight="1">
      <c r="A420" s="38"/>
      <c r="B420" s="39"/>
      <c r="C420" s="39"/>
      <c r="D420" s="39"/>
      <c r="E420" s="39"/>
      <c r="F420" s="39"/>
      <c r="G420" s="39"/>
    </row>
    <row r="421" spans="1:7" ht="25.5" customHeight="1">
      <c r="A421" s="38"/>
      <c r="B421" s="39"/>
      <c r="C421" s="39"/>
      <c r="D421" s="39"/>
      <c r="E421" s="39"/>
      <c r="F421" s="39"/>
      <c r="G421" s="39"/>
    </row>
    <row r="422" spans="1:7" ht="25.5" customHeight="1">
      <c r="A422" s="38"/>
      <c r="B422" s="39"/>
      <c r="C422" s="39"/>
      <c r="D422" s="39"/>
      <c r="E422" s="39"/>
      <c r="F422" s="39"/>
      <c r="G422" s="39"/>
    </row>
    <row r="423" spans="1:7" ht="25.5" customHeight="1">
      <c r="A423" s="38"/>
      <c r="B423" s="39"/>
      <c r="C423" s="39"/>
      <c r="D423" s="39"/>
      <c r="E423" s="39"/>
      <c r="F423" s="39"/>
      <c r="G423" s="39"/>
    </row>
    <row r="424" spans="1:7" ht="25.5" customHeight="1">
      <c r="A424" s="38"/>
      <c r="B424" s="39"/>
      <c r="C424" s="39"/>
      <c r="D424" s="39"/>
      <c r="E424" s="39"/>
      <c r="F424" s="39"/>
      <c r="G424" s="39"/>
    </row>
    <row r="425" spans="1:7" ht="25.5" customHeight="1">
      <c r="A425" s="38"/>
      <c r="B425" s="39"/>
      <c r="C425" s="39"/>
      <c r="D425" s="39"/>
      <c r="E425" s="39"/>
      <c r="F425" s="39"/>
      <c r="G425" s="39"/>
    </row>
    <row r="426" spans="1:7" ht="25.5" customHeight="1">
      <c r="A426" s="38"/>
      <c r="B426" s="39"/>
      <c r="C426" s="39"/>
      <c r="D426" s="39"/>
      <c r="E426" s="39"/>
      <c r="F426" s="39"/>
      <c r="G426" s="39"/>
    </row>
    <row r="427" spans="1:7" ht="25.5" customHeight="1">
      <c r="A427" s="38"/>
      <c r="B427" s="39"/>
      <c r="C427" s="39"/>
      <c r="D427" s="39"/>
      <c r="E427" s="39"/>
      <c r="F427" s="39"/>
      <c r="G427" s="39"/>
    </row>
    <row r="428" spans="1:7" ht="25.5" customHeight="1">
      <c r="A428" s="38"/>
      <c r="B428" s="39"/>
      <c r="C428" s="39"/>
      <c r="D428" s="39"/>
      <c r="E428" s="39"/>
      <c r="F428" s="39"/>
      <c r="G428" s="39"/>
    </row>
    <row r="429" spans="1:7" ht="25.5" customHeight="1">
      <c r="A429" s="38"/>
      <c r="B429" s="39"/>
      <c r="C429" s="39"/>
      <c r="D429" s="39"/>
      <c r="E429" s="39"/>
      <c r="F429" s="39"/>
      <c r="G429" s="39"/>
    </row>
    <row r="430" spans="1:7" ht="25.5" customHeight="1">
      <c r="A430" s="38"/>
      <c r="B430" s="39"/>
      <c r="C430" s="39"/>
      <c r="D430" s="39"/>
      <c r="E430" s="39"/>
      <c r="F430" s="39"/>
      <c r="G430" s="39"/>
    </row>
    <row r="431" spans="1:7" ht="25.5" customHeight="1">
      <c r="A431" s="38"/>
      <c r="B431" s="39"/>
      <c r="C431" s="39"/>
      <c r="D431" s="39"/>
      <c r="E431" s="39"/>
      <c r="F431" s="39"/>
      <c r="G431" s="39"/>
    </row>
    <row r="432" spans="1:7" ht="25.5" customHeight="1">
      <c r="A432" s="38"/>
      <c r="B432" s="39"/>
      <c r="C432" s="39"/>
      <c r="D432" s="39"/>
      <c r="E432" s="39"/>
      <c r="F432" s="39"/>
      <c r="G432" s="39"/>
    </row>
    <row r="433" spans="1:7" ht="25.5" customHeight="1">
      <c r="A433" s="38"/>
      <c r="B433" s="39"/>
      <c r="C433" s="39"/>
      <c r="D433" s="39"/>
      <c r="E433" s="39"/>
      <c r="F433" s="39"/>
      <c r="G433" s="39"/>
    </row>
    <row r="434" spans="1:7" ht="25.5" customHeight="1">
      <c r="A434" s="38"/>
      <c r="B434" s="39"/>
      <c r="C434" s="39"/>
      <c r="D434" s="39"/>
      <c r="E434" s="39"/>
      <c r="F434" s="39"/>
      <c r="G434" s="39"/>
    </row>
    <row r="435" spans="1:7" ht="25.5" customHeight="1">
      <c r="A435" s="38"/>
      <c r="B435" s="39"/>
      <c r="C435" s="39"/>
      <c r="D435" s="39"/>
      <c r="E435" s="39"/>
      <c r="F435" s="39"/>
      <c r="G435" s="39"/>
    </row>
    <row r="436" spans="1:7" ht="25.5" customHeight="1">
      <c r="A436" s="38"/>
      <c r="B436" s="39"/>
      <c r="C436" s="39"/>
      <c r="D436" s="39"/>
      <c r="E436" s="39"/>
      <c r="F436" s="39"/>
      <c r="G436" s="39"/>
    </row>
    <row r="437" spans="1:7" ht="25.5" customHeight="1">
      <c r="A437" s="38"/>
      <c r="B437" s="39"/>
      <c r="C437" s="39"/>
      <c r="D437" s="39"/>
      <c r="E437" s="39"/>
      <c r="F437" s="39"/>
      <c r="G437" s="39"/>
    </row>
    <row r="438" spans="1:7" ht="25.5" customHeight="1">
      <c r="A438" s="38"/>
      <c r="B438" s="39"/>
      <c r="C438" s="39"/>
      <c r="D438" s="39"/>
      <c r="E438" s="39"/>
      <c r="F438" s="39"/>
      <c r="G438" s="39"/>
    </row>
    <row r="439" spans="1:7" ht="25.5" customHeight="1">
      <c r="A439" s="38"/>
      <c r="B439" s="39"/>
      <c r="C439" s="39"/>
      <c r="D439" s="39"/>
      <c r="E439" s="39"/>
      <c r="F439" s="39"/>
      <c r="G439" s="39"/>
    </row>
    <row r="440" spans="1:7" ht="25.5" customHeight="1">
      <c r="A440" s="38"/>
      <c r="B440" s="39"/>
      <c r="C440" s="39"/>
      <c r="D440" s="39"/>
      <c r="E440" s="39"/>
      <c r="F440" s="39"/>
      <c r="G440" s="39"/>
    </row>
    <row r="441" spans="1:7" ht="25.5" customHeight="1">
      <c r="A441" s="38"/>
      <c r="B441" s="39"/>
      <c r="C441" s="39"/>
      <c r="D441" s="39"/>
      <c r="E441" s="39"/>
      <c r="F441" s="39"/>
      <c r="G441" s="39"/>
    </row>
    <row r="442" spans="1:7" ht="25.5" customHeight="1">
      <c r="A442" s="38"/>
      <c r="B442" s="39"/>
      <c r="C442" s="39"/>
      <c r="D442" s="39"/>
      <c r="E442" s="39"/>
      <c r="F442" s="39"/>
      <c r="G442" s="39"/>
    </row>
    <row r="443" spans="1:7" ht="25.5" customHeight="1">
      <c r="A443" s="38"/>
      <c r="B443" s="39"/>
      <c r="C443" s="39"/>
      <c r="D443" s="39"/>
      <c r="E443" s="39"/>
      <c r="F443" s="39"/>
      <c r="G443" s="39"/>
    </row>
    <row r="444" spans="1:7" ht="25.5" customHeight="1">
      <c r="A444" s="38"/>
      <c r="B444" s="39"/>
      <c r="C444" s="39"/>
      <c r="D444" s="39"/>
      <c r="E444" s="39"/>
      <c r="F444" s="39"/>
      <c r="G444" s="39"/>
    </row>
    <row r="445" spans="1:7" ht="25.5" customHeight="1">
      <c r="A445" s="38"/>
      <c r="B445" s="39"/>
      <c r="C445" s="39"/>
      <c r="D445" s="39"/>
      <c r="E445" s="39"/>
      <c r="F445" s="39"/>
      <c r="G445" s="39"/>
    </row>
    <row r="446" spans="1:7" ht="25.5" customHeight="1">
      <c r="A446" s="38"/>
      <c r="B446" s="39"/>
      <c r="C446" s="39"/>
      <c r="D446" s="39"/>
      <c r="E446" s="39"/>
      <c r="F446" s="39"/>
      <c r="G446" s="39"/>
    </row>
    <row r="447" spans="1:7" ht="25.5" customHeight="1">
      <c r="A447" s="38"/>
      <c r="B447" s="39"/>
      <c r="C447" s="39"/>
      <c r="D447" s="39"/>
      <c r="E447" s="39"/>
      <c r="F447" s="39"/>
      <c r="G447" s="39"/>
    </row>
    <row r="448" spans="1:7" ht="25.5" customHeight="1">
      <c r="A448" s="38"/>
      <c r="B448" s="39"/>
      <c r="C448" s="39"/>
      <c r="D448" s="39"/>
      <c r="E448" s="39"/>
      <c r="F448" s="39"/>
      <c r="G448" s="39"/>
    </row>
    <row r="449" spans="1:7" ht="25.5" customHeight="1">
      <c r="A449" s="38"/>
      <c r="B449" s="39"/>
      <c r="C449" s="39"/>
      <c r="D449" s="39"/>
      <c r="E449" s="39"/>
      <c r="F449" s="39"/>
      <c r="G449" s="39"/>
    </row>
    <row r="450" spans="1:7" ht="25.5" customHeight="1">
      <c r="A450" s="38"/>
      <c r="B450" s="39"/>
      <c r="C450" s="39"/>
      <c r="D450" s="39"/>
      <c r="E450" s="39"/>
      <c r="F450" s="39"/>
      <c r="G450" s="39"/>
    </row>
    <row r="451" spans="1:7" ht="25.5" customHeight="1">
      <c r="A451" s="38"/>
      <c r="B451" s="39"/>
      <c r="C451" s="39"/>
      <c r="D451" s="39"/>
      <c r="E451" s="39"/>
      <c r="F451" s="39"/>
      <c r="G451" s="39"/>
    </row>
    <row r="452" spans="1:7" ht="25.5" customHeight="1">
      <c r="A452" s="38"/>
      <c r="B452" s="39"/>
      <c r="C452" s="39"/>
      <c r="D452" s="39"/>
      <c r="E452" s="39"/>
      <c r="F452" s="39"/>
      <c r="G452" s="39"/>
    </row>
    <row r="453" spans="1:7" ht="25.5" customHeight="1">
      <c r="A453" s="38"/>
      <c r="B453" s="39"/>
      <c r="C453" s="39"/>
      <c r="D453" s="39"/>
      <c r="E453" s="39"/>
      <c r="F453" s="39"/>
      <c r="G453" s="39"/>
    </row>
    <row r="454" spans="1:7" ht="25.5" customHeight="1">
      <c r="A454" s="38"/>
      <c r="B454" s="39"/>
      <c r="C454" s="39"/>
      <c r="D454" s="39"/>
      <c r="E454" s="39"/>
      <c r="F454" s="39"/>
      <c r="G454" s="39"/>
    </row>
    <row r="455" spans="1:7" ht="25.5" customHeight="1">
      <c r="A455" s="38"/>
      <c r="B455" s="39"/>
      <c r="C455" s="39"/>
      <c r="D455" s="39"/>
      <c r="E455" s="39"/>
      <c r="F455" s="39"/>
      <c r="G455" s="39"/>
    </row>
    <row r="456" spans="1:7" ht="25.5" customHeight="1">
      <c r="A456" s="38"/>
      <c r="B456" s="39"/>
      <c r="C456" s="39"/>
      <c r="D456" s="39"/>
      <c r="E456" s="39"/>
      <c r="F456" s="39"/>
      <c r="G456" s="39"/>
    </row>
    <row r="457" spans="1:7" ht="25.5" customHeight="1">
      <c r="A457" s="38"/>
      <c r="B457" s="39"/>
      <c r="C457" s="39"/>
      <c r="D457" s="39"/>
      <c r="E457" s="39"/>
      <c r="F457" s="39"/>
      <c r="G457" s="39"/>
    </row>
    <row r="458" spans="1:7" ht="25.5" customHeight="1">
      <c r="A458" s="38"/>
      <c r="B458" s="39"/>
      <c r="C458" s="39"/>
      <c r="D458" s="39"/>
      <c r="E458" s="39"/>
      <c r="F458" s="39"/>
      <c r="G458" s="39"/>
    </row>
    <row r="459" spans="1:7" ht="25.5" customHeight="1">
      <c r="A459" s="38"/>
      <c r="B459" s="39"/>
      <c r="C459" s="39"/>
      <c r="D459" s="39"/>
      <c r="E459" s="39"/>
      <c r="F459" s="39"/>
      <c r="G459" s="39"/>
    </row>
    <row r="460" spans="1:7" ht="25.5" customHeight="1">
      <c r="A460" s="38"/>
      <c r="B460" s="39"/>
      <c r="C460" s="39"/>
      <c r="D460" s="39"/>
      <c r="E460" s="39"/>
      <c r="F460" s="39"/>
      <c r="G460" s="39"/>
    </row>
    <row r="461" spans="1:7" ht="25.5" customHeight="1">
      <c r="A461" s="38"/>
      <c r="B461" s="39"/>
      <c r="C461" s="39"/>
      <c r="D461" s="39"/>
      <c r="E461" s="39"/>
      <c r="F461" s="39"/>
      <c r="G461" s="39"/>
    </row>
    <row r="462" spans="1:7" ht="25.5" customHeight="1">
      <c r="A462" s="38"/>
      <c r="B462" s="39"/>
      <c r="C462" s="39"/>
      <c r="D462" s="39"/>
      <c r="E462" s="39"/>
      <c r="F462" s="39"/>
      <c r="G462" s="39"/>
    </row>
    <row r="463" spans="1:7" ht="25.5" customHeight="1">
      <c r="A463" s="38"/>
      <c r="B463" s="39"/>
      <c r="C463" s="39"/>
      <c r="D463" s="39"/>
      <c r="E463" s="39"/>
      <c r="F463" s="39"/>
      <c r="G463" s="39"/>
    </row>
    <row r="464" spans="1:7" ht="25.5" customHeight="1">
      <c r="A464" s="38"/>
      <c r="B464" s="39"/>
      <c r="C464" s="39"/>
      <c r="D464" s="39"/>
      <c r="E464" s="39"/>
      <c r="F464" s="39"/>
      <c r="G464" s="39"/>
    </row>
    <row r="465" spans="1:7" ht="25.5" customHeight="1">
      <c r="A465" s="38"/>
      <c r="B465" s="39"/>
      <c r="C465" s="39"/>
      <c r="D465" s="39"/>
      <c r="E465" s="39"/>
      <c r="F465" s="39"/>
      <c r="G465" s="39"/>
    </row>
    <row r="466" spans="1:7" ht="25.5" customHeight="1">
      <c r="A466" s="38"/>
      <c r="B466" s="39"/>
      <c r="C466" s="39"/>
      <c r="D466" s="39"/>
      <c r="E466" s="39"/>
      <c r="F466" s="39"/>
      <c r="G466" s="39"/>
    </row>
    <row r="467" spans="1:7" ht="25.5" customHeight="1">
      <c r="A467" s="38"/>
      <c r="B467" s="39"/>
      <c r="C467" s="39"/>
      <c r="D467" s="39"/>
      <c r="E467" s="39"/>
      <c r="F467" s="39"/>
      <c r="G467" s="39"/>
    </row>
    <row r="468" spans="1:7" ht="25.5" customHeight="1">
      <c r="A468" s="38"/>
      <c r="B468" s="39"/>
      <c r="C468" s="39"/>
      <c r="D468" s="39"/>
      <c r="E468" s="39"/>
      <c r="F468" s="39"/>
      <c r="G468" s="39"/>
    </row>
    <row r="469" spans="1:7" ht="25.5" customHeight="1">
      <c r="A469" s="38"/>
      <c r="B469" s="39"/>
      <c r="C469" s="39"/>
      <c r="D469" s="39"/>
      <c r="E469" s="39"/>
      <c r="F469" s="39"/>
      <c r="G469" s="39"/>
    </row>
    <row r="470" spans="1:7" ht="25.5" customHeight="1">
      <c r="A470" s="38"/>
      <c r="B470" s="39"/>
      <c r="C470" s="39"/>
      <c r="D470" s="39"/>
      <c r="E470" s="39"/>
      <c r="F470" s="39"/>
      <c r="G470" s="39"/>
    </row>
    <row r="471" spans="1:7" ht="25.5" customHeight="1">
      <c r="A471" s="38"/>
      <c r="B471" s="39"/>
      <c r="C471" s="39"/>
      <c r="D471" s="39"/>
      <c r="E471" s="39"/>
      <c r="F471" s="39"/>
      <c r="G471" s="39"/>
    </row>
    <row r="472" spans="1:7" ht="25.5" customHeight="1">
      <c r="A472" s="38"/>
      <c r="B472" s="39"/>
      <c r="C472" s="39"/>
      <c r="D472" s="39"/>
      <c r="E472" s="39"/>
      <c r="F472" s="39"/>
      <c r="G472" s="39"/>
    </row>
    <row r="473" spans="1:7" ht="25.5" customHeight="1">
      <c r="A473" s="38"/>
      <c r="B473" s="39"/>
      <c r="C473" s="39"/>
      <c r="D473" s="39"/>
      <c r="E473" s="39"/>
      <c r="F473" s="39"/>
      <c r="G473" s="39"/>
    </row>
    <row r="474" spans="1:7" ht="25.5" customHeight="1">
      <c r="A474" s="38"/>
      <c r="B474" s="39"/>
      <c r="C474" s="39"/>
      <c r="D474" s="39"/>
      <c r="E474" s="39"/>
      <c r="F474" s="39"/>
      <c r="G474" s="39"/>
    </row>
    <row r="475" spans="1:7" ht="25.5" customHeight="1">
      <c r="A475" s="38"/>
      <c r="B475" s="39"/>
      <c r="C475" s="39"/>
      <c r="D475" s="39"/>
      <c r="E475" s="39"/>
      <c r="F475" s="39"/>
      <c r="G475" s="39"/>
    </row>
    <row r="476" spans="1:7" ht="25.5" customHeight="1">
      <c r="A476" s="38"/>
      <c r="B476" s="39"/>
      <c r="C476" s="39"/>
      <c r="D476" s="39"/>
      <c r="E476" s="39"/>
      <c r="F476" s="39"/>
      <c r="G476" s="39"/>
    </row>
    <row r="477" spans="1:7" ht="25.5" customHeight="1">
      <c r="A477" s="38"/>
      <c r="B477" s="39"/>
      <c r="C477" s="39"/>
      <c r="D477" s="39"/>
      <c r="E477" s="39"/>
      <c r="F477" s="39"/>
      <c r="G477" s="39"/>
    </row>
    <row r="478" spans="1:7" ht="25.5" customHeight="1">
      <c r="A478" s="38"/>
      <c r="B478" s="39"/>
      <c r="C478" s="39"/>
      <c r="D478" s="39"/>
      <c r="E478" s="39"/>
      <c r="F478" s="39"/>
      <c r="G478" s="39"/>
    </row>
    <row r="479" spans="1:7" ht="25.5" customHeight="1">
      <c r="A479" s="38"/>
      <c r="B479" s="39"/>
      <c r="C479" s="39"/>
      <c r="D479" s="39"/>
      <c r="E479" s="39"/>
      <c r="F479" s="39"/>
      <c r="G479" s="39"/>
    </row>
    <row r="480" spans="1:7" ht="25.5" customHeight="1">
      <c r="A480" s="38"/>
      <c r="B480" s="39"/>
      <c r="C480" s="39"/>
      <c r="D480" s="39"/>
      <c r="E480" s="39"/>
      <c r="F480" s="39"/>
      <c r="G480" s="39"/>
    </row>
    <row r="481" spans="1:7" ht="25.5" customHeight="1">
      <c r="A481" s="38"/>
      <c r="B481" s="39"/>
      <c r="C481" s="39"/>
      <c r="D481" s="39"/>
      <c r="E481" s="39"/>
      <c r="F481" s="39"/>
      <c r="G481" s="39"/>
    </row>
    <row r="482" spans="1:7" ht="25.5" customHeight="1">
      <c r="A482" s="38"/>
      <c r="B482" s="39"/>
      <c r="C482" s="39"/>
      <c r="D482" s="39"/>
      <c r="E482" s="39"/>
      <c r="F482" s="39"/>
      <c r="G482" s="39"/>
    </row>
    <row r="483" spans="1:7" ht="25.5" customHeight="1">
      <c r="A483" s="38"/>
      <c r="B483" s="39"/>
      <c r="C483" s="39"/>
      <c r="D483" s="39"/>
      <c r="E483" s="39"/>
      <c r="F483" s="39"/>
      <c r="G483" s="39"/>
    </row>
    <row r="484" spans="1:7" ht="25.5" customHeight="1">
      <c r="A484" s="38"/>
      <c r="B484" s="39"/>
      <c r="C484" s="39"/>
      <c r="D484" s="39"/>
      <c r="E484" s="39"/>
      <c r="F484" s="39"/>
      <c r="G484" s="39"/>
    </row>
    <row r="485" spans="1:7" ht="25.5" customHeight="1">
      <c r="A485" s="38"/>
      <c r="B485" s="39"/>
      <c r="C485" s="39"/>
      <c r="D485" s="39"/>
      <c r="E485" s="39"/>
      <c r="F485" s="39"/>
      <c r="G485" s="39"/>
    </row>
    <row r="486" spans="1:7" ht="25.5" customHeight="1">
      <c r="A486" s="38"/>
      <c r="B486" s="39"/>
      <c r="C486" s="39"/>
      <c r="D486" s="39"/>
      <c r="E486" s="39"/>
      <c r="F486" s="39"/>
      <c r="G486" s="39"/>
    </row>
    <row r="487" spans="1:7" ht="25.5" customHeight="1">
      <c r="A487" s="38"/>
      <c r="B487" s="39"/>
      <c r="C487" s="39"/>
      <c r="D487" s="39"/>
      <c r="E487" s="39"/>
      <c r="F487" s="39"/>
      <c r="G487" s="39"/>
    </row>
    <row r="488" spans="1:7" ht="25.5" customHeight="1">
      <c r="A488" s="38"/>
      <c r="B488" s="39"/>
      <c r="C488" s="39"/>
      <c r="D488" s="39"/>
      <c r="E488" s="39"/>
      <c r="F488" s="39"/>
      <c r="G488" s="39"/>
    </row>
    <row r="489" spans="1:7" ht="25.5" customHeight="1">
      <c r="A489" s="38"/>
      <c r="B489" s="39"/>
      <c r="C489" s="39"/>
      <c r="D489" s="39"/>
      <c r="E489" s="39"/>
      <c r="F489" s="39"/>
      <c r="G489" s="39"/>
    </row>
    <row r="490" spans="1:7" ht="25.5" customHeight="1">
      <c r="A490" s="38"/>
      <c r="B490" s="39"/>
      <c r="C490" s="39"/>
      <c r="D490" s="39"/>
      <c r="E490" s="39"/>
      <c r="F490" s="39"/>
      <c r="G490" s="39"/>
    </row>
    <row r="491" spans="1:7" ht="25.5" customHeight="1">
      <c r="A491" s="38"/>
      <c r="B491" s="39"/>
      <c r="C491" s="39"/>
      <c r="D491" s="39"/>
      <c r="E491" s="39"/>
      <c r="F491" s="39"/>
      <c r="G491" s="39"/>
    </row>
    <row r="492" spans="1:7" ht="25.5" customHeight="1">
      <c r="A492" s="38"/>
      <c r="B492" s="39"/>
      <c r="C492" s="39"/>
      <c r="D492" s="39"/>
      <c r="E492" s="39"/>
      <c r="F492" s="39"/>
      <c r="G492" s="39"/>
    </row>
    <row r="493" spans="1:7" ht="25.5" customHeight="1">
      <c r="A493" s="38"/>
      <c r="B493" s="39"/>
      <c r="C493" s="39"/>
      <c r="D493" s="39"/>
      <c r="E493" s="39"/>
      <c r="F493" s="39"/>
      <c r="G493" s="39"/>
    </row>
    <row r="494" spans="1:7" ht="25.5" customHeight="1">
      <c r="A494" s="38"/>
      <c r="B494" s="39"/>
      <c r="C494" s="39"/>
      <c r="D494" s="39"/>
      <c r="E494" s="39"/>
      <c r="F494" s="39"/>
      <c r="G494" s="39"/>
    </row>
    <row r="495" spans="1:7" ht="25.5" customHeight="1">
      <c r="A495" s="38"/>
      <c r="B495" s="39"/>
      <c r="C495" s="39"/>
      <c r="D495" s="39"/>
      <c r="E495" s="39"/>
      <c r="F495" s="39"/>
      <c r="G495" s="39"/>
    </row>
    <row r="496" spans="1:7" ht="25.5" customHeight="1">
      <c r="A496" s="38"/>
      <c r="B496" s="39"/>
      <c r="C496" s="39"/>
      <c r="D496" s="39"/>
      <c r="E496" s="39"/>
      <c r="F496" s="39"/>
      <c r="G496" s="39"/>
    </row>
    <row r="497" spans="1:7" ht="25.5" customHeight="1">
      <c r="A497" s="38"/>
      <c r="B497" s="39"/>
      <c r="C497" s="39"/>
      <c r="D497" s="39"/>
      <c r="E497" s="39"/>
      <c r="F497" s="39"/>
      <c r="G497" s="39"/>
    </row>
    <row r="498" spans="1:7" ht="25.5" customHeight="1">
      <c r="A498" s="38"/>
      <c r="B498" s="39"/>
      <c r="C498" s="39"/>
      <c r="D498" s="39"/>
      <c r="E498" s="39"/>
      <c r="F498" s="39"/>
      <c r="G498" s="39"/>
    </row>
    <row r="499" spans="1:7" ht="25.5" customHeight="1">
      <c r="A499" s="38"/>
      <c r="B499" s="39"/>
      <c r="C499" s="39"/>
      <c r="D499" s="39"/>
      <c r="E499" s="39"/>
      <c r="F499" s="39"/>
      <c r="G499" s="39"/>
    </row>
    <row r="500" spans="1:7" ht="25.5" customHeight="1">
      <c r="A500" s="38"/>
      <c r="B500" s="39"/>
      <c r="C500" s="39"/>
      <c r="D500" s="39"/>
      <c r="E500" s="39"/>
      <c r="F500" s="39"/>
      <c r="G500" s="39"/>
    </row>
    <row r="501" spans="1:7" ht="25.5" customHeight="1">
      <c r="A501" s="38"/>
      <c r="B501" s="39"/>
      <c r="C501" s="39"/>
      <c r="D501" s="39"/>
      <c r="E501" s="39"/>
      <c r="F501" s="39"/>
      <c r="G501" s="39"/>
    </row>
    <row r="502" spans="1:7" ht="25.5" customHeight="1">
      <c r="A502" s="38"/>
      <c r="B502" s="39"/>
      <c r="C502" s="39"/>
      <c r="D502" s="39"/>
      <c r="E502" s="39"/>
      <c r="F502" s="39"/>
      <c r="G502" s="39"/>
    </row>
    <row r="503" spans="1:7" ht="25.5" customHeight="1">
      <c r="A503" s="38"/>
      <c r="B503" s="39"/>
      <c r="C503" s="39"/>
      <c r="D503" s="39"/>
      <c r="E503" s="39"/>
      <c r="F503" s="39"/>
      <c r="G503" s="39"/>
    </row>
    <row r="504" spans="1:7" ht="25.5" customHeight="1">
      <c r="A504" s="38"/>
      <c r="B504" s="39"/>
      <c r="C504" s="39"/>
      <c r="D504" s="39"/>
      <c r="E504" s="39"/>
      <c r="F504" s="39"/>
      <c r="G504" s="39"/>
    </row>
    <row r="505" spans="1:7" ht="25.5" customHeight="1">
      <c r="A505" s="38"/>
      <c r="B505" s="39"/>
      <c r="C505" s="39"/>
      <c r="D505" s="39"/>
      <c r="E505" s="39"/>
      <c r="F505" s="39"/>
      <c r="G505" s="39"/>
    </row>
    <row r="506" spans="1:7" ht="25.5" customHeight="1">
      <c r="A506" s="38"/>
      <c r="B506" s="39"/>
      <c r="C506" s="39"/>
      <c r="D506" s="39"/>
      <c r="E506" s="39"/>
      <c r="F506" s="39"/>
      <c r="G506" s="39"/>
    </row>
    <row r="507" spans="1:7" ht="25.5" customHeight="1">
      <c r="A507" s="38"/>
      <c r="B507" s="39"/>
      <c r="C507" s="39"/>
      <c r="D507" s="39"/>
      <c r="E507" s="39"/>
      <c r="F507" s="39"/>
      <c r="G507" s="39"/>
    </row>
    <row r="508" spans="1:7" ht="25.5" customHeight="1">
      <c r="A508" s="38"/>
      <c r="B508" s="39"/>
      <c r="C508" s="39"/>
      <c r="D508" s="39"/>
      <c r="E508" s="39"/>
      <c r="F508" s="39"/>
      <c r="G508" s="39"/>
    </row>
    <row r="509" spans="1:7" ht="25.5" customHeight="1">
      <c r="A509" s="38"/>
      <c r="B509" s="39"/>
      <c r="C509" s="39"/>
      <c r="D509" s="39"/>
      <c r="E509" s="39"/>
      <c r="F509" s="39"/>
      <c r="G509" s="39"/>
    </row>
    <row r="510" spans="1:7" ht="25.5" customHeight="1">
      <c r="A510" s="38"/>
      <c r="B510" s="39"/>
      <c r="C510" s="39"/>
      <c r="D510" s="39"/>
      <c r="E510" s="39"/>
      <c r="F510" s="39"/>
      <c r="G510" s="39"/>
    </row>
    <row r="511" spans="1:7" ht="25.5" customHeight="1">
      <c r="A511" s="38"/>
      <c r="B511" s="39"/>
      <c r="C511" s="39"/>
      <c r="D511" s="39"/>
      <c r="E511" s="39"/>
      <c r="F511" s="39"/>
      <c r="G511" s="39"/>
    </row>
    <row r="512" spans="1:7" ht="25.5" customHeight="1">
      <c r="A512" s="38"/>
      <c r="B512" s="39"/>
      <c r="C512" s="39"/>
      <c r="D512" s="39"/>
      <c r="E512" s="39"/>
      <c r="F512" s="39"/>
      <c r="G512" s="39"/>
    </row>
    <row r="513" spans="1:7" ht="25.5" customHeight="1">
      <c r="A513" s="38"/>
      <c r="B513" s="39"/>
      <c r="C513" s="39"/>
      <c r="D513" s="39"/>
      <c r="E513" s="39"/>
      <c r="F513" s="39"/>
      <c r="G513" s="39"/>
    </row>
    <row r="514" spans="1:7" ht="25.5" customHeight="1">
      <c r="A514" s="38"/>
      <c r="B514" s="39"/>
      <c r="C514" s="39"/>
      <c r="D514" s="39"/>
      <c r="E514" s="39"/>
      <c r="F514" s="39"/>
      <c r="G514" s="39"/>
    </row>
    <row r="515" spans="1:7" ht="25.5" customHeight="1">
      <c r="A515" s="38"/>
      <c r="B515" s="39"/>
      <c r="C515" s="39"/>
      <c r="D515" s="39"/>
      <c r="E515" s="39"/>
      <c r="F515" s="39"/>
      <c r="G515" s="39"/>
    </row>
    <row r="516" spans="1:7" ht="25.5" customHeight="1">
      <c r="A516" s="38"/>
      <c r="B516" s="39"/>
      <c r="C516" s="39"/>
      <c r="D516" s="39"/>
      <c r="E516" s="39"/>
      <c r="F516" s="39"/>
      <c r="G516" s="39"/>
    </row>
    <row r="517" spans="1:7" ht="25.5" customHeight="1">
      <c r="A517" s="38"/>
      <c r="B517" s="39"/>
      <c r="C517" s="39"/>
      <c r="D517" s="39"/>
      <c r="E517" s="39"/>
      <c r="F517" s="39"/>
      <c r="G517" s="39"/>
    </row>
    <row r="518" spans="1:7" ht="25.5" customHeight="1">
      <c r="A518" s="38"/>
      <c r="B518" s="39"/>
      <c r="C518" s="39"/>
      <c r="D518" s="39"/>
      <c r="E518" s="39"/>
      <c r="F518" s="39"/>
      <c r="G518" s="39"/>
    </row>
    <row r="519" spans="1:7" ht="25.5" customHeight="1">
      <c r="A519" s="38"/>
      <c r="B519" s="39"/>
      <c r="C519" s="39"/>
      <c r="D519" s="39"/>
      <c r="E519" s="39"/>
      <c r="F519" s="39"/>
      <c r="G519" s="39"/>
    </row>
    <row r="520" spans="1:7" ht="25.5" customHeight="1">
      <c r="A520" s="38"/>
      <c r="B520" s="39"/>
      <c r="C520" s="39"/>
      <c r="D520" s="39"/>
      <c r="E520" s="39"/>
      <c r="F520" s="39"/>
      <c r="G520" s="39"/>
    </row>
    <row r="521" spans="1:7" ht="25.5" customHeight="1">
      <c r="A521" s="38"/>
      <c r="B521" s="39"/>
      <c r="C521" s="39"/>
      <c r="D521" s="39"/>
      <c r="E521" s="39"/>
      <c r="F521" s="39"/>
      <c r="G521" s="39"/>
    </row>
    <row r="522" spans="1:7" ht="25.5" customHeight="1">
      <c r="A522" s="38"/>
      <c r="B522" s="39"/>
      <c r="C522" s="39"/>
      <c r="D522" s="39"/>
      <c r="E522" s="39"/>
      <c r="F522" s="39"/>
      <c r="G522" s="39"/>
    </row>
    <row r="523" spans="1:7" ht="25.5" customHeight="1">
      <c r="A523" s="38"/>
      <c r="B523" s="39"/>
      <c r="C523" s="39"/>
      <c r="D523" s="39"/>
      <c r="E523" s="39"/>
      <c r="F523" s="39"/>
      <c r="G523" s="39"/>
    </row>
    <row r="524" spans="1:7" ht="25.5" customHeight="1">
      <c r="A524" s="38"/>
      <c r="B524" s="39"/>
      <c r="C524" s="39"/>
      <c r="D524" s="39"/>
      <c r="E524" s="39"/>
      <c r="F524" s="39"/>
      <c r="G524" s="39"/>
    </row>
    <row r="525" spans="1:7" ht="25.5" customHeight="1">
      <c r="A525" s="38"/>
      <c r="B525" s="39"/>
      <c r="C525" s="39"/>
      <c r="D525" s="39"/>
      <c r="E525" s="39"/>
      <c r="F525" s="39"/>
      <c r="G525" s="39"/>
    </row>
    <row r="526" spans="1:7" ht="25.5" customHeight="1">
      <c r="A526" s="38"/>
      <c r="B526" s="39"/>
      <c r="C526" s="39"/>
      <c r="D526" s="39"/>
      <c r="E526" s="39"/>
      <c r="F526" s="39"/>
      <c r="G526" s="39"/>
    </row>
    <row r="527" spans="1:7" ht="25.5" customHeight="1">
      <c r="A527" s="38"/>
      <c r="B527" s="39"/>
      <c r="C527" s="39"/>
      <c r="D527" s="39"/>
      <c r="E527" s="39"/>
      <c r="F527" s="39"/>
      <c r="G527" s="39"/>
    </row>
    <row r="528" spans="1:7" ht="25.5" customHeight="1">
      <c r="A528" s="38"/>
      <c r="B528" s="39"/>
      <c r="C528" s="39"/>
      <c r="D528" s="39"/>
      <c r="E528" s="39"/>
      <c r="F528" s="39"/>
      <c r="G528" s="39"/>
    </row>
    <row r="529" spans="1:7" ht="25.5" customHeight="1">
      <c r="A529" s="38"/>
      <c r="B529" s="39"/>
      <c r="C529" s="39"/>
      <c r="D529" s="39"/>
      <c r="E529" s="39"/>
      <c r="F529" s="39"/>
      <c r="G529" s="39"/>
    </row>
    <row r="530" spans="1:7" ht="25.5" customHeight="1">
      <c r="A530" s="38"/>
      <c r="B530" s="39"/>
      <c r="C530" s="39"/>
      <c r="D530" s="39"/>
      <c r="E530" s="39"/>
      <c r="F530" s="39"/>
      <c r="G530" s="39"/>
    </row>
    <row r="531" spans="1:7" ht="25.5" customHeight="1">
      <c r="A531" s="38"/>
      <c r="B531" s="39"/>
      <c r="C531" s="39"/>
      <c r="D531" s="39"/>
      <c r="E531" s="39"/>
      <c r="F531" s="39"/>
      <c r="G531" s="39"/>
    </row>
    <row r="532" spans="1:7" ht="25.5" customHeight="1">
      <c r="A532" s="38"/>
      <c r="B532" s="39"/>
      <c r="C532" s="39"/>
      <c r="D532" s="39"/>
      <c r="E532" s="39"/>
      <c r="F532" s="39"/>
      <c r="G532" s="39"/>
    </row>
    <row r="533" spans="1:7" ht="25.5" customHeight="1">
      <c r="A533" s="38"/>
      <c r="B533" s="39"/>
      <c r="C533" s="39"/>
      <c r="D533" s="39"/>
      <c r="E533" s="39"/>
      <c r="F533" s="39"/>
      <c r="G533" s="39"/>
    </row>
    <row r="534" spans="1:7" ht="25.5" customHeight="1">
      <c r="A534" s="38"/>
      <c r="B534" s="39"/>
      <c r="C534" s="39"/>
      <c r="D534" s="39"/>
      <c r="E534" s="39"/>
      <c r="F534" s="39"/>
      <c r="G534" s="39"/>
    </row>
    <row r="535" spans="1:7" ht="25.5" customHeight="1">
      <c r="A535" s="38"/>
      <c r="B535" s="39"/>
      <c r="C535" s="39"/>
      <c r="D535" s="39"/>
      <c r="E535" s="39"/>
      <c r="F535" s="39"/>
      <c r="G535" s="39"/>
    </row>
    <row r="536" spans="1:7" ht="25.5" customHeight="1">
      <c r="A536" s="38"/>
      <c r="B536" s="39"/>
      <c r="C536" s="39"/>
      <c r="D536" s="39"/>
      <c r="E536" s="39"/>
      <c r="F536" s="39"/>
      <c r="G536" s="39"/>
    </row>
    <row r="537" spans="1:7" ht="25.5" customHeight="1">
      <c r="A537" s="38"/>
      <c r="B537" s="39"/>
      <c r="C537" s="39"/>
      <c r="D537" s="39"/>
      <c r="E537" s="39"/>
      <c r="F537" s="39"/>
      <c r="G537" s="39"/>
    </row>
    <row r="538" spans="1:7" ht="25.5" customHeight="1">
      <c r="A538" s="38"/>
      <c r="B538" s="39"/>
      <c r="C538" s="39"/>
      <c r="D538" s="39"/>
      <c r="E538" s="39"/>
      <c r="F538" s="39"/>
      <c r="G538" s="39"/>
    </row>
    <row r="539" spans="1:7" ht="25.5" customHeight="1">
      <c r="A539" s="38"/>
      <c r="B539" s="39"/>
      <c r="C539" s="39"/>
      <c r="D539" s="39"/>
      <c r="E539" s="39"/>
      <c r="F539" s="39"/>
      <c r="G539" s="39"/>
    </row>
    <row r="540" spans="1:7" ht="25.5" customHeight="1">
      <c r="A540" s="38"/>
      <c r="B540" s="39"/>
      <c r="C540" s="39"/>
      <c r="D540" s="39"/>
      <c r="E540" s="39"/>
      <c r="F540" s="39"/>
      <c r="G540" s="39"/>
    </row>
    <row r="541" spans="1:7" ht="25.5" customHeight="1">
      <c r="A541" s="38"/>
      <c r="B541" s="39"/>
      <c r="C541" s="39"/>
      <c r="D541" s="39"/>
      <c r="E541" s="39"/>
      <c r="F541" s="39"/>
      <c r="G541" s="39"/>
    </row>
    <row r="542" spans="1:7" ht="25.5" customHeight="1">
      <c r="A542" s="38"/>
      <c r="B542" s="39"/>
      <c r="C542" s="39"/>
      <c r="D542" s="39"/>
      <c r="E542" s="39"/>
      <c r="F542" s="39"/>
      <c r="G542" s="39"/>
    </row>
    <row r="543" spans="1:7" ht="25.5" customHeight="1">
      <c r="A543" s="38"/>
      <c r="B543" s="39"/>
      <c r="C543" s="39"/>
      <c r="D543" s="39"/>
      <c r="E543" s="39"/>
      <c r="F543" s="39"/>
      <c r="G543" s="39"/>
    </row>
    <row r="544" spans="1:7" ht="25.5" customHeight="1">
      <c r="A544" s="38"/>
      <c r="B544" s="39"/>
      <c r="C544" s="39"/>
      <c r="D544" s="39"/>
      <c r="E544" s="39"/>
      <c r="F544" s="39"/>
      <c r="G544" s="39"/>
    </row>
    <row r="545" spans="1:7" ht="25.5" customHeight="1">
      <c r="A545" s="38"/>
      <c r="B545" s="39"/>
      <c r="C545" s="39"/>
      <c r="D545" s="39"/>
      <c r="E545" s="39"/>
      <c r="F545" s="39"/>
      <c r="G545" s="39"/>
    </row>
    <row r="546" spans="1:7" ht="25.5" customHeight="1">
      <c r="A546" s="38"/>
      <c r="B546" s="39"/>
      <c r="C546" s="39"/>
      <c r="D546" s="39"/>
      <c r="E546" s="39"/>
      <c r="F546" s="39"/>
      <c r="G546" s="39"/>
    </row>
    <row r="547" spans="1:7" ht="25.5" customHeight="1">
      <c r="A547" s="38"/>
      <c r="B547" s="39"/>
      <c r="C547" s="39"/>
      <c r="D547" s="39"/>
      <c r="E547" s="39"/>
      <c r="F547" s="39"/>
      <c r="G547" s="39"/>
    </row>
    <row r="548" spans="1:7" ht="25.5" customHeight="1">
      <c r="A548" s="38"/>
      <c r="B548" s="39"/>
      <c r="C548" s="39"/>
      <c r="D548" s="39"/>
      <c r="E548" s="39"/>
      <c r="F548" s="39"/>
      <c r="G548" s="39"/>
    </row>
    <row r="549" spans="1:7" ht="25.5" customHeight="1">
      <c r="A549" s="38"/>
      <c r="B549" s="39"/>
      <c r="C549" s="39"/>
      <c r="D549" s="39"/>
      <c r="E549" s="39"/>
      <c r="F549" s="39"/>
      <c r="G549" s="39"/>
    </row>
    <row r="550" spans="1:7" ht="25.5" customHeight="1">
      <c r="A550" s="38"/>
      <c r="B550" s="39"/>
      <c r="C550" s="39"/>
      <c r="D550" s="39"/>
      <c r="E550" s="39"/>
      <c r="F550" s="39"/>
      <c r="G550" s="39"/>
    </row>
    <row r="551" spans="1:7" ht="25.5" customHeight="1">
      <c r="A551" s="38"/>
      <c r="B551" s="39"/>
      <c r="C551" s="39"/>
      <c r="D551" s="39"/>
      <c r="E551" s="39"/>
      <c r="F551" s="39"/>
      <c r="G551" s="39"/>
    </row>
    <row r="552" spans="1:7" ht="25.5" customHeight="1">
      <c r="A552" s="38"/>
      <c r="B552" s="39"/>
      <c r="C552" s="39"/>
      <c r="D552" s="39"/>
      <c r="E552" s="39"/>
      <c r="F552" s="39"/>
      <c r="G552" s="39"/>
    </row>
    <row r="553" spans="1:7" ht="25.5" customHeight="1">
      <c r="A553" s="38"/>
      <c r="B553" s="39"/>
      <c r="C553" s="39"/>
      <c r="D553" s="39"/>
      <c r="E553" s="39"/>
      <c r="F553" s="39"/>
      <c r="G553" s="39"/>
    </row>
    <row r="554" spans="1:7" ht="25.5" customHeight="1">
      <c r="A554" s="38"/>
      <c r="B554" s="39"/>
      <c r="C554" s="39"/>
      <c r="D554" s="39"/>
      <c r="E554" s="39"/>
      <c r="F554" s="39"/>
      <c r="G554" s="39"/>
    </row>
    <row r="555" spans="1:7" ht="25.5" customHeight="1">
      <c r="A555" s="38"/>
      <c r="B555" s="39"/>
      <c r="C555" s="39"/>
      <c r="D555" s="39"/>
      <c r="E555" s="39"/>
      <c r="F555" s="39"/>
      <c r="G555" s="39"/>
    </row>
    <row r="556" spans="1:7" ht="25.5" customHeight="1">
      <c r="A556" s="38"/>
      <c r="B556" s="39"/>
      <c r="C556" s="39"/>
      <c r="D556" s="39"/>
      <c r="E556" s="39"/>
      <c r="F556" s="39"/>
      <c r="G556" s="39"/>
    </row>
    <row r="557" spans="1:7" ht="25.5" customHeight="1">
      <c r="A557" s="38"/>
      <c r="B557" s="39"/>
      <c r="C557" s="39"/>
      <c r="D557" s="39"/>
      <c r="E557" s="39"/>
      <c r="F557" s="39"/>
      <c r="G557" s="39"/>
    </row>
    <row r="558" spans="1:7" ht="25.5" customHeight="1">
      <c r="A558" s="38"/>
      <c r="B558" s="39"/>
      <c r="C558" s="39"/>
      <c r="D558" s="39"/>
      <c r="E558" s="39"/>
      <c r="F558" s="39"/>
      <c r="G558" s="39"/>
    </row>
    <row r="559" spans="1:7" ht="25.5" customHeight="1">
      <c r="A559" s="38"/>
      <c r="B559" s="39"/>
      <c r="C559" s="39"/>
      <c r="D559" s="39"/>
      <c r="E559" s="39"/>
      <c r="F559" s="39"/>
      <c r="G559" s="39"/>
    </row>
    <row r="560" spans="1:7" ht="25.5" customHeight="1">
      <c r="A560" s="38"/>
      <c r="B560" s="39"/>
      <c r="C560" s="39"/>
      <c r="D560" s="39"/>
      <c r="E560" s="39"/>
      <c r="F560" s="39"/>
      <c r="G560" s="39"/>
    </row>
    <row r="561" spans="1:7" ht="25.5" customHeight="1">
      <c r="A561" s="38"/>
      <c r="B561" s="39"/>
      <c r="C561" s="39"/>
      <c r="D561" s="39"/>
      <c r="E561" s="39"/>
      <c r="F561" s="39"/>
      <c r="G561" s="39"/>
    </row>
    <row r="562" spans="1:7" ht="25.5" customHeight="1">
      <c r="A562" s="38"/>
      <c r="B562" s="39"/>
      <c r="C562" s="39"/>
      <c r="D562" s="39"/>
      <c r="E562" s="39"/>
      <c r="F562" s="39"/>
      <c r="G562" s="39"/>
    </row>
    <row r="563" spans="1:7" ht="25.5" customHeight="1">
      <c r="A563" s="38"/>
      <c r="B563" s="39"/>
      <c r="C563" s="39"/>
      <c r="D563" s="39"/>
      <c r="E563" s="39"/>
      <c r="F563" s="39"/>
      <c r="G563" s="39"/>
    </row>
    <row r="564" spans="1:7" ht="25.5" customHeight="1">
      <c r="A564" s="38"/>
      <c r="B564" s="39"/>
      <c r="C564" s="39"/>
      <c r="D564" s="39"/>
      <c r="E564" s="39"/>
      <c r="F564" s="39"/>
      <c r="G564" s="39"/>
    </row>
    <row r="565" spans="1:7" ht="25.5" customHeight="1">
      <c r="A565" s="38"/>
      <c r="B565" s="39"/>
      <c r="C565" s="39"/>
      <c r="D565" s="39"/>
      <c r="E565" s="39"/>
      <c r="F565" s="39"/>
      <c r="G565" s="39"/>
    </row>
    <row r="566" spans="1:7" ht="25.5" customHeight="1">
      <c r="A566" s="38"/>
      <c r="B566" s="39"/>
      <c r="C566" s="39"/>
      <c r="D566" s="39"/>
      <c r="E566" s="39"/>
      <c r="F566" s="39"/>
      <c r="G566" s="39"/>
    </row>
    <row r="567" spans="1:7" ht="25.5" customHeight="1">
      <c r="A567" s="38"/>
      <c r="B567" s="39"/>
      <c r="C567" s="39"/>
      <c r="D567" s="39"/>
      <c r="E567" s="39"/>
      <c r="F567" s="39"/>
      <c r="G567" s="39"/>
    </row>
    <row r="568" spans="1:7" ht="25.5" customHeight="1">
      <c r="A568" s="38"/>
      <c r="B568" s="39"/>
      <c r="C568" s="39"/>
      <c r="D568" s="39"/>
      <c r="E568" s="39"/>
      <c r="F568" s="39"/>
      <c r="G568" s="39"/>
    </row>
    <row r="569" spans="1:7" ht="25.5" customHeight="1">
      <c r="A569" s="38"/>
      <c r="B569" s="39"/>
      <c r="C569" s="39"/>
      <c r="D569" s="39"/>
      <c r="E569" s="39"/>
      <c r="F569" s="39"/>
      <c r="G569" s="39"/>
    </row>
    <row r="570" spans="1:7" ht="25.5" customHeight="1">
      <c r="A570" s="38"/>
      <c r="B570" s="39"/>
      <c r="C570" s="39"/>
      <c r="D570" s="39"/>
      <c r="E570" s="39"/>
      <c r="F570" s="39"/>
      <c r="G570" s="39"/>
    </row>
    <row r="571" spans="1:7" ht="25.5" customHeight="1">
      <c r="A571" s="38"/>
      <c r="B571" s="39"/>
      <c r="C571" s="39"/>
      <c r="D571" s="39"/>
      <c r="E571" s="39"/>
      <c r="F571" s="39"/>
      <c r="G571" s="39"/>
    </row>
    <row r="572" spans="1:7" ht="25.5" customHeight="1">
      <c r="A572" s="38"/>
      <c r="B572" s="39"/>
      <c r="C572" s="39"/>
      <c r="D572" s="39"/>
      <c r="E572" s="39"/>
      <c r="F572" s="39"/>
      <c r="G572" s="39"/>
    </row>
    <row r="573" spans="1:7" ht="25.5" customHeight="1">
      <c r="A573" s="38"/>
      <c r="B573" s="39"/>
      <c r="C573" s="39"/>
      <c r="D573" s="39"/>
      <c r="E573" s="39"/>
      <c r="F573" s="39"/>
      <c r="G573" s="39"/>
    </row>
    <row r="574" spans="1:7" ht="25.5" customHeight="1">
      <c r="A574" s="38"/>
      <c r="B574" s="39"/>
      <c r="C574" s="39"/>
      <c r="D574" s="39"/>
      <c r="E574" s="39"/>
      <c r="F574" s="39"/>
      <c r="G574" s="39"/>
    </row>
    <row r="575" spans="1:7" ht="25.5" customHeight="1">
      <c r="A575" s="38"/>
      <c r="B575" s="39"/>
      <c r="C575" s="39"/>
      <c r="D575" s="39"/>
      <c r="E575" s="39"/>
      <c r="F575" s="39"/>
      <c r="G575" s="39"/>
    </row>
    <row r="576" spans="1:7" ht="25.5" customHeight="1">
      <c r="A576" s="38"/>
      <c r="B576" s="39"/>
      <c r="C576" s="39"/>
      <c r="D576" s="39"/>
      <c r="E576" s="39"/>
      <c r="F576" s="39"/>
      <c r="G576" s="39"/>
    </row>
    <row r="577" spans="1:7" ht="25.5" customHeight="1">
      <c r="A577" s="38"/>
      <c r="B577" s="39"/>
      <c r="C577" s="39"/>
      <c r="D577" s="39"/>
      <c r="E577" s="39"/>
      <c r="F577" s="39"/>
      <c r="G577" s="39"/>
    </row>
    <row r="578" spans="1:7" ht="25.5" customHeight="1">
      <c r="A578" s="38"/>
      <c r="B578" s="39"/>
      <c r="C578" s="39"/>
      <c r="D578" s="39"/>
      <c r="E578" s="39"/>
      <c r="F578" s="39"/>
      <c r="G578" s="39"/>
    </row>
    <row r="579" spans="1:7" ht="25.5" customHeight="1">
      <c r="A579" s="38"/>
      <c r="B579" s="39"/>
      <c r="C579" s="39"/>
      <c r="D579" s="39"/>
      <c r="E579" s="39"/>
      <c r="F579" s="39"/>
      <c r="G579" s="39"/>
    </row>
    <row r="580" spans="1:7" ht="25.5" customHeight="1">
      <c r="A580" s="38"/>
      <c r="B580" s="39"/>
      <c r="C580" s="39"/>
      <c r="D580" s="39"/>
      <c r="E580" s="39"/>
      <c r="F580" s="39"/>
      <c r="G580" s="39"/>
    </row>
    <row r="581" spans="1:7" ht="25.5" customHeight="1">
      <c r="A581" s="38"/>
      <c r="B581" s="39"/>
      <c r="C581" s="39"/>
      <c r="D581" s="39"/>
      <c r="E581" s="39"/>
      <c r="F581" s="39"/>
      <c r="G581" s="39"/>
    </row>
    <row r="582" spans="1:7" ht="25.5" customHeight="1">
      <c r="A582" s="38"/>
      <c r="B582" s="39"/>
      <c r="C582" s="39"/>
      <c r="D582" s="39"/>
      <c r="E582" s="39"/>
      <c r="F582" s="39"/>
      <c r="G582" s="39"/>
    </row>
    <row r="583" spans="1:7" ht="25.5" customHeight="1">
      <c r="A583" s="38"/>
      <c r="B583" s="39"/>
      <c r="C583" s="39"/>
      <c r="D583" s="39"/>
      <c r="E583" s="39"/>
      <c r="F583" s="39"/>
      <c r="G583" s="39"/>
    </row>
    <row r="584" spans="1:7" ht="25.5" customHeight="1">
      <c r="A584" s="38"/>
      <c r="B584" s="39"/>
      <c r="C584" s="39"/>
      <c r="D584" s="39"/>
      <c r="E584" s="39"/>
      <c r="F584" s="39"/>
      <c r="G584" s="39"/>
    </row>
    <row r="585" spans="1:7" ht="25.5" customHeight="1">
      <c r="A585" s="38"/>
      <c r="B585" s="39"/>
      <c r="C585" s="39"/>
      <c r="D585" s="39"/>
      <c r="E585" s="39"/>
      <c r="F585" s="39"/>
      <c r="G585" s="39"/>
    </row>
    <row r="586" spans="1:7" ht="25.5" customHeight="1">
      <c r="A586" s="38"/>
      <c r="B586" s="39"/>
      <c r="C586" s="39"/>
      <c r="D586" s="39"/>
      <c r="E586" s="39"/>
      <c r="F586" s="39"/>
      <c r="G586" s="39"/>
    </row>
    <row r="587" spans="1:7" ht="25.5" customHeight="1">
      <c r="A587" s="38"/>
      <c r="B587" s="39"/>
      <c r="C587" s="39"/>
      <c r="D587" s="39"/>
      <c r="E587" s="39"/>
      <c r="F587" s="39"/>
      <c r="G587" s="39"/>
    </row>
    <row r="588" spans="1:7" ht="25.5" customHeight="1">
      <c r="A588" s="38"/>
      <c r="B588" s="39"/>
      <c r="C588" s="39"/>
      <c r="D588" s="39"/>
      <c r="E588" s="39"/>
      <c r="F588" s="39"/>
      <c r="G588" s="39"/>
    </row>
    <row r="589" spans="1:7" ht="25.5" customHeight="1">
      <c r="A589" s="38"/>
      <c r="B589" s="39"/>
      <c r="C589" s="39"/>
      <c r="D589" s="39"/>
      <c r="E589" s="39"/>
      <c r="F589" s="39"/>
      <c r="G589" s="39"/>
    </row>
    <row r="590" spans="1:7" ht="25.5" customHeight="1">
      <c r="A590" s="38"/>
      <c r="B590" s="39"/>
      <c r="C590" s="39"/>
      <c r="D590" s="39"/>
      <c r="E590" s="39"/>
      <c r="F590" s="39"/>
      <c r="G590" s="39"/>
    </row>
    <row r="591" spans="1:7" ht="25.5" customHeight="1">
      <c r="A591" s="38"/>
      <c r="B591" s="39"/>
      <c r="C591" s="39"/>
      <c r="D591" s="39"/>
      <c r="E591" s="39"/>
      <c r="F591" s="39"/>
      <c r="G591" s="39"/>
    </row>
    <row r="592" spans="1:7" ht="25.5" customHeight="1">
      <c r="A592" s="38"/>
      <c r="B592" s="39"/>
      <c r="C592" s="39"/>
      <c r="D592" s="39"/>
      <c r="E592" s="39"/>
      <c r="F592" s="39"/>
      <c r="G592" s="39"/>
    </row>
    <row r="593" spans="1:7" ht="25.5" customHeight="1">
      <c r="A593" s="38"/>
      <c r="B593" s="39"/>
      <c r="C593" s="39"/>
      <c r="D593" s="39"/>
      <c r="E593" s="39"/>
      <c r="F593" s="39"/>
      <c r="G593" s="39"/>
    </row>
    <row r="594" spans="1:7" ht="25.5" customHeight="1">
      <c r="A594" s="38"/>
      <c r="B594" s="39"/>
      <c r="C594" s="39"/>
      <c r="D594" s="39"/>
      <c r="E594" s="39"/>
      <c r="F594" s="39"/>
      <c r="G594" s="39"/>
    </row>
    <row r="595" spans="1:7" ht="25.5" customHeight="1">
      <c r="A595" s="38"/>
      <c r="B595" s="39"/>
      <c r="C595" s="39"/>
      <c r="D595" s="39"/>
      <c r="E595" s="39"/>
      <c r="F595" s="39"/>
      <c r="G595" s="39"/>
    </row>
    <row r="596" spans="1:7" ht="25.5" customHeight="1">
      <c r="A596" s="38"/>
      <c r="B596" s="39"/>
      <c r="C596" s="39"/>
      <c r="D596" s="39"/>
      <c r="E596" s="39"/>
      <c r="F596" s="39"/>
      <c r="G596" s="39"/>
    </row>
    <row r="597" spans="1:7" ht="25.5" customHeight="1">
      <c r="A597" s="38"/>
      <c r="B597" s="39"/>
      <c r="C597" s="39"/>
      <c r="D597" s="39"/>
      <c r="E597" s="39"/>
      <c r="F597" s="39"/>
      <c r="G597" s="39"/>
    </row>
    <row r="598" spans="1:7" ht="25.5" customHeight="1">
      <c r="A598" s="38"/>
      <c r="B598" s="39"/>
      <c r="C598" s="39"/>
      <c r="D598" s="39"/>
      <c r="E598" s="39"/>
      <c r="F598" s="39"/>
      <c r="G598" s="39"/>
    </row>
    <row r="599" spans="1:7" ht="25.5" customHeight="1">
      <c r="A599" s="38"/>
      <c r="B599" s="39"/>
      <c r="C599" s="39"/>
      <c r="D599" s="39"/>
      <c r="E599" s="39"/>
      <c r="F599" s="39"/>
      <c r="G599" s="39"/>
    </row>
    <row r="600" spans="1:7" ht="25.5" customHeight="1">
      <c r="A600" s="38"/>
      <c r="B600" s="39"/>
      <c r="C600" s="39"/>
      <c r="D600" s="39"/>
      <c r="E600" s="39"/>
      <c r="F600" s="39"/>
      <c r="G600" s="39"/>
    </row>
    <row r="601" spans="1:7" ht="25.5" customHeight="1">
      <c r="A601" s="38"/>
      <c r="B601" s="39"/>
      <c r="C601" s="39"/>
      <c r="D601" s="39"/>
      <c r="E601" s="39"/>
      <c r="F601" s="39"/>
      <c r="G601" s="39"/>
    </row>
    <row r="602" spans="1:7" ht="25.5" customHeight="1">
      <c r="A602" s="38"/>
      <c r="B602" s="39"/>
      <c r="C602" s="39"/>
      <c r="D602" s="39"/>
      <c r="E602" s="39"/>
      <c r="F602" s="39"/>
      <c r="G602" s="39"/>
    </row>
    <row r="603" spans="1:7" ht="25.5" customHeight="1">
      <c r="A603" s="38"/>
      <c r="B603" s="39"/>
      <c r="C603" s="39"/>
      <c r="D603" s="39"/>
      <c r="E603" s="39"/>
      <c r="F603" s="39"/>
      <c r="G603" s="39"/>
    </row>
    <row r="604" spans="1:7" ht="25.5" customHeight="1">
      <c r="A604" s="38"/>
      <c r="B604" s="39"/>
      <c r="C604" s="39"/>
      <c r="D604" s="39"/>
      <c r="E604" s="39"/>
      <c r="F604" s="39"/>
      <c r="G604" s="39"/>
    </row>
    <row r="605" spans="1:7" ht="25.5" customHeight="1">
      <c r="A605" s="38"/>
      <c r="B605" s="39"/>
      <c r="C605" s="39"/>
      <c r="D605" s="39"/>
      <c r="E605" s="39"/>
      <c r="F605" s="39"/>
      <c r="G605" s="39"/>
    </row>
    <row r="606" spans="1:7" ht="25.5" customHeight="1">
      <c r="A606" s="38"/>
      <c r="B606" s="39"/>
      <c r="C606" s="39"/>
      <c r="D606" s="39"/>
      <c r="E606" s="39"/>
      <c r="F606" s="39"/>
      <c r="G606" s="39"/>
    </row>
    <row r="607" spans="1:7" ht="25.5" customHeight="1">
      <c r="A607" s="38"/>
      <c r="B607" s="39"/>
      <c r="C607" s="39"/>
      <c r="D607" s="39"/>
      <c r="E607" s="39"/>
      <c r="F607" s="39"/>
      <c r="G607" s="39"/>
    </row>
    <row r="608" spans="1:7" ht="25.5" customHeight="1">
      <c r="A608" s="38"/>
      <c r="B608" s="39"/>
      <c r="C608" s="39"/>
      <c r="D608" s="39"/>
      <c r="E608" s="39"/>
      <c r="F608" s="39"/>
      <c r="G608" s="39"/>
    </row>
    <row r="609" spans="1:7" ht="25.5" customHeight="1">
      <c r="A609" s="38"/>
      <c r="B609" s="39"/>
      <c r="C609" s="39"/>
      <c r="D609" s="39"/>
      <c r="E609" s="39"/>
      <c r="F609" s="39"/>
      <c r="G609" s="39"/>
    </row>
    <row r="610" spans="1:7" ht="25.5" customHeight="1">
      <c r="A610" s="38"/>
      <c r="B610" s="39"/>
      <c r="C610" s="39"/>
      <c r="D610" s="39"/>
      <c r="E610" s="39"/>
      <c r="F610" s="39"/>
      <c r="G610" s="39"/>
    </row>
    <row r="611" spans="1:7" ht="25.5" customHeight="1">
      <c r="A611" s="38"/>
      <c r="B611" s="39"/>
      <c r="C611" s="39"/>
      <c r="D611" s="39"/>
      <c r="E611" s="39"/>
      <c r="F611" s="39"/>
      <c r="G611" s="39"/>
    </row>
    <row r="612" spans="1:7" ht="25.5" customHeight="1">
      <c r="A612" s="38"/>
      <c r="B612" s="39"/>
      <c r="C612" s="39"/>
      <c r="D612" s="39"/>
      <c r="E612" s="39"/>
      <c r="F612" s="39"/>
      <c r="G612" s="39"/>
    </row>
    <row r="613" spans="1:7" ht="25.5" customHeight="1">
      <c r="A613" s="38"/>
      <c r="B613" s="39"/>
      <c r="C613" s="39"/>
      <c r="D613" s="39"/>
      <c r="E613" s="39"/>
      <c r="F613" s="39"/>
      <c r="G613" s="39"/>
    </row>
    <row r="614" spans="1:7" ht="25.5" customHeight="1">
      <c r="A614" s="38"/>
      <c r="B614" s="39"/>
      <c r="C614" s="39"/>
      <c r="D614" s="39"/>
      <c r="E614" s="39"/>
      <c r="F614" s="39"/>
      <c r="G614" s="39"/>
    </row>
    <row r="615" spans="1:7" ht="25.5" customHeight="1">
      <c r="A615" s="38"/>
      <c r="B615" s="39"/>
      <c r="C615" s="39"/>
      <c r="D615" s="39"/>
      <c r="E615" s="39"/>
      <c r="F615" s="39"/>
      <c r="G615" s="39"/>
    </row>
    <row r="616" spans="1:7" ht="25.5" customHeight="1">
      <c r="A616" s="38"/>
      <c r="B616" s="39"/>
      <c r="C616" s="39"/>
      <c r="D616" s="39"/>
      <c r="E616" s="39"/>
      <c r="F616" s="39"/>
      <c r="G616" s="39"/>
    </row>
    <row r="617" spans="1:7" ht="25.5" customHeight="1">
      <c r="A617" s="38"/>
      <c r="B617" s="39"/>
      <c r="C617" s="39"/>
      <c r="D617" s="39"/>
      <c r="E617" s="39"/>
      <c r="F617" s="39"/>
      <c r="G617" s="39"/>
    </row>
    <row r="618" spans="1:7" ht="25.5" customHeight="1">
      <c r="A618" s="38"/>
      <c r="B618" s="39"/>
      <c r="C618" s="39"/>
      <c r="D618" s="39"/>
      <c r="E618" s="39"/>
      <c r="F618" s="39"/>
      <c r="G618" s="39"/>
    </row>
    <row r="619" spans="1:7" ht="25.5" customHeight="1">
      <c r="A619" s="38"/>
      <c r="B619" s="39"/>
      <c r="C619" s="39"/>
      <c r="D619" s="39"/>
      <c r="E619" s="39"/>
      <c r="F619" s="39"/>
      <c r="G619" s="39"/>
    </row>
    <row r="620" spans="1:7" ht="25.5" customHeight="1">
      <c r="A620" s="38"/>
      <c r="B620" s="39"/>
      <c r="C620" s="39"/>
      <c r="D620" s="39"/>
      <c r="E620" s="39"/>
      <c r="F620" s="39"/>
      <c r="G620" s="39"/>
    </row>
    <row r="621" spans="1:7" ht="25.5" customHeight="1">
      <c r="A621" s="38"/>
      <c r="B621" s="39"/>
      <c r="C621" s="39"/>
      <c r="D621" s="39"/>
      <c r="E621" s="39"/>
      <c r="F621" s="39"/>
      <c r="G621" s="39"/>
    </row>
    <row r="622" spans="1:7" ht="25.5" customHeight="1">
      <c r="A622" s="38"/>
      <c r="B622" s="39"/>
      <c r="C622" s="39"/>
      <c r="D622" s="39"/>
      <c r="E622" s="39"/>
      <c r="F622" s="39"/>
      <c r="G622" s="39"/>
    </row>
    <row r="623" spans="1:7" ht="25.5" customHeight="1">
      <c r="A623" s="38"/>
      <c r="B623" s="39"/>
      <c r="C623" s="39"/>
      <c r="D623" s="39"/>
      <c r="E623" s="39"/>
      <c r="F623" s="39"/>
      <c r="G623" s="39"/>
    </row>
    <row r="624" spans="1:7" ht="25.5" customHeight="1">
      <c r="A624" s="38"/>
      <c r="B624" s="39"/>
      <c r="C624" s="39"/>
      <c r="D624" s="39"/>
      <c r="E624" s="39"/>
      <c r="F624" s="39"/>
      <c r="G624" s="39"/>
    </row>
    <row r="625" spans="1:7" ht="25.5" customHeight="1">
      <c r="A625" s="38"/>
      <c r="B625" s="39"/>
      <c r="C625" s="39"/>
      <c r="D625" s="39"/>
      <c r="E625" s="39"/>
      <c r="F625" s="39"/>
      <c r="G625" s="39"/>
    </row>
    <row r="626" spans="1:7" ht="25.5" customHeight="1">
      <c r="A626" s="38"/>
      <c r="B626" s="39"/>
      <c r="C626" s="39"/>
      <c r="D626" s="39"/>
      <c r="E626" s="39"/>
      <c r="F626" s="39"/>
      <c r="G626" s="39"/>
    </row>
    <row r="627" spans="1:7" ht="25.5" customHeight="1">
      <c r="A627" s="38"/>
      <c r="B627" s="39"/>
      <c r="C627" s="39"/>
      <c r="D627" s="39"/>
      <c r="E627" s="39"/>
      <c r="F627" s="39"/>
      <c r="G627" s="39"/>
    </row>
    <row r="628" spans="1:7" ht="25.5" customHeight="1">
      <c r="A628" s="38"/>
      <c r="B628" s="39"/>
      <c r="C628" s="39"/>
      <c r="D628" s="39"/>
      <c r="E628" s="39"/>
      <c r="F628" s="39"/>
      <c r="G628" s="39"/>
    </row>
    <row r="629" spans="1:7" ht="25.5" customHeight="1">
      <c r="A629" s="38"/>
      <c r="B629" s="39"/>
      <c r="C629" s="39"/>
      <c r="D629" s="39"/>
      <c r="E629" s="39"/>
      <c r="F629" s="39"/>
      <c r="G629" s="39"/>
    </row>
    <row r="630" spans="1:7" ht="25.5" customHeight="1">
      <c r="A630" s="38"/>
      <c r="B630" s="39"/>
      <c r="C630" s="39"/>
      <c r="D630" s="39"/>
      <c r="E630" s="39"/>
      <c r="F630" s="39"/>
      <c r="G630" s="39"/>
    </row>
    <row r="631" spans="1:7" ht="25.5" customHeight="1">
      <c r="A631" s="38"/>
      <c r="B631" s="39"/>
      <c r="C631" s="39"/>
      <c r="D631" s="39"/>
      <c r="E631" s="39"/>
      <c r="F631" s="39"/>
      <c r="G631" s="39"/>
    </row>
    <row r="632" spans="1:7" ht="25.5" customHeight="1">
      <c r="A632" s="38"/>
      <c r="B632" s="39"/>
      <c r="C632" s="39"/>
      <c r="D632" s="39"/>
      <c r="E632" s="39"/>
      <c r="F632" s="39"/>
      <c r="G632" s="39"/>
    </row>
    <row r="633" spans="1:7" ht="25.5" customHeight="1">
      <c r="A633" s="38"/>
      <c r="B633" s="39"/>
      <c r="C633" s="39"/>
      <c r="D633" s="39"/>
      <c r="E633" s="39"/>
      <c r="F633" s="39"/>
      <c r="G633" s="39"/>
    </row>
    <row r="634" spans="1:7" ht="25.5" customHeight="1">
      <c r="A634" s="38"/>
      <c r="B634" s="39"/>
      <c r="C634" s="39"/>
      <c r="D634" s="39"/>
      <c r="E634" s="39"/>
      <c r="F634" s="39"/>
      <c r="G634" s="39"/>
    </row>
    <row r="635" spans="1:7" ht="25.5" customHeight="1">
      <c r="A635" s="38"/>
      <c r="B635" s="39"/>
      <c r="C635" s="39"/>
      <c r="D635" s="39"/>
      <c r="E635" s="39"/>
      <c r="F635" s="39"/>
      <c r="G635" s="39"/>
    </row>
    <row r="636" spans="1:7" ht="25.5" customHeight="1">
      <c r="A636" s="38"/>
      <c r="B636" s="39"/>
      <c r="C636" s="39"/>
      <c r="D636" s="39"/>
      <c r="E636" s="39"/>
      <c r="F636" s="39"/>
      <c r="G636" s="39"/>
    </row>
    <row r="637" spans="1:7" ht="25.5" customHeight="1">
      <c r="A637" s="38"/>
      <c r="B637" s="39"/>
      <c r="C637" s="39"/>
      <c r="D637" s="39"/>
      <c r="E637" s="39"/>
      <c r="F637" s="39"/>
      <c r="G637" s="39"/>
    </row>
    <row r="638" spans="1:7" ht="25.5" customHeight="1">
      <c r="A638" s="38"/>
      <c r="B638" s="39"/>
      <c r="C638" s="39"/>
      <c r="D638" s="39"/>
      <c r="E638" s="39"/>
      <c r="F638" s="39"/>
      <c r="G638" s="39"/>
    </row>
    <row r="639" spans="1:7" ht="25.5" customHeight="1">
      <c r="A639" s="38"/>
      <c r="B639" s="39"/>
      <c r="C639" s="39"/>
      <c r="D639" s="39"/>
      <c r="E639" s="39"/>
      <c r="F639" s="39"/>
      <c r="G639" s="39"/>
    </row>
    <row r="640" spans="1:7" ht="25.5" customHeight="1">
      <c r="A640" s="38"/>
      <c r="B640" s="39"/>
      <c r="C640" s="39"/>
      <c r="D640" s="39"/>
      <c r="E640" s="39"/>
      <c r="F640" s="39"/>
      <c r="G640" s="39"/>
    </row>
    <row r="641" spans="1:7" ht="25.5" customHeight="1">
      <c r="A641" s="38"/>
      <c r="B641" s="39"/>
      <c r="C641" s="39"/>
      <c r="D641" s="39"/>
      <c r="E641" s="39"/>
      <c r="F641" s="39"/>
      <c r="G641" s="39"/>
    </row>
    <row r="642" spans="1:7" ht="25.5" customHeight="1">
      <c r="A642" s="38"/>
      <c r="B642" s="39"/>
      <c r="C642" s="39"/>
      <c r="D642" s="39"/>
      <c r="E642" s="39"/>
      <c r="F642" s="39"/>
      <c r="G642" s="39"/>
    </row>
    <row r="643" spans="1:7" ht="25.5" customHeight="1">
      <c r="A643" s="38"/>
      <c r="B643" s="39"/>
      <c r="C643" s="39"/>
      <c r="D643" s="39"/>
      <c r="E643" s="39"/>
      <c r="F643" s="39"/>
      <c r="G643" s="39"/>
    </row>
    <row r="644" spans="1:7" ht="25.5" customHeight="1">
      <c r="A644" s="38"/>
      <c r="B644" s="39"/>
      <c r="C644" s="39"/>
      <c r="D644" s="39"/>
      <c r="E644" s="39"/>
      <c r="F644" s="39"/>
      <c r="G644" s="39"/>
    </row>
    <row r="645" spans="1:7" ht="25.5" customHeight="1">
      <c r="A645" s="38"/>
      <c r="B645" s="39"/>
      <c r="C645" s="39"/>
      <c r="D645" s="39"/>
      <c r="E645" s="39"/>
      <c r="F645" s="39"/>
      <c r="G645" s="39"/>
    </row>
    <row r="646" spans="1:7" ht="25.5" customHeight="1">
      <c r="A646" s="38"/>
      <c r="B646" s="39"/>
      <c r="C646" s="39"/>
      <c r="D646" s="39"/>
      <c r="E646" s="39"/>
      <c r="F646" s="39"/>
      <c r="G646" s="39"/>
    </row>
    <row r="647" spans="1:7" ht="25.5" customHeight="1">
      <c r="A647" s="38"/>
      <c r="B647" s="39"/>
      <c r="C647" s="39"/>
      <c r="D647" s="39"/>
      <c r="E647" s="39"/>
      <c r="F647" s="39"/>
      <c r="G647" s="39"/>
    </row>
    <row r="648" spans="1:7" ht="25.5" customHeight="1">
      <c r="A648" s="38"/>
      <c r="B648" s="39"/>
      <c r="C648" s="39"/>
      <c r="D648" s="39"/>
      <c r="E648" s="39"/>
      <c r="F648" s="39"/>
      <c r="G648" s="39"/>
    </row>
    <row r="649" spans="1:7" ht="25.5" customHeight="1">
      <c r="A649" s="38"/>
      <c r="B649" s="39"/>
      <c r="C649" s="39"/>
      <c r="D649" s="39"/>
      <c r="E649" s="39"/>
      <c r="F649" s="39"/>
      <c r="G649" s="39"/>
    </row>
    <row r="650" spans="1:7" ht="25.5" customHeight="1">
      <c r="A650" s="38"/>
      <c r="B650" s="39"/>
      <c r="C650" s="39"/>
      <c r="D650" s="39"/>
      <c r="E650" s="39"/>
      <c r="F650" s="39"/>
      <c r="G650" s="39"/>
    </row>
    <row r="651" spans="1:7" ht="25.5" customHeight="1">
      <c r="A651" s="38"/>
      <c r="B651" s="39"/>
      <c r="C651" s="39"/>
      <c r="D651" s="39"/>
      <c r="E651" s="39"/>
      <c r="F651" s="39"/>
      <c r="G651" s="39"/>
    </row>
    <row r="652" spans="1:7" ht="25.5" customHeight="1">
      <c r="A652" s="38"/>
      <c r="B652" s="39"/>
      <c r="C652" s="39"/>
      <c r="D652" s="39"/>
      <c r="E652" s="39"/>
      <c r="F652" s="39"/>
      <c r="G652" s="39"/>
    </row>
    <row r="653" spans="1:7" ht="25.5" customHeight="1">
      <c r="A653" s="38"/>
      <c r="B653" s="39"/>
      <c r="C653" s="39"/>
      <c r="D653" s="39"/>
      <c r="E653" s="39"/>
      <c r="F653" s="39"/>
      <c r="G653" s="39"/>
    </row>
    <row r="654" spans="1:7" ht="25.5" customHeight="1">
      <c r="A654" s="38"/>
      <c r="B654" s="39"/>
      <c r="C654" s="39"/>
      <c r="D654" s="39"/>
      <c r="E654" s="39"/>
      <c r="F654" s="39"/>
      <c r="G654" s="39"/>
    </row>
    <row r="655" spans="1:7" ht="25.5" customHeight="1">
      <c r="A655" s="38"/>
      <c r="B655" s="39"/>
      <c r="C655" s="39"/>
      <c r="D655" s="39"/>
      <c r="E655" s="39"/>
      <c r="F655" s="39"/>
      <c r="G655" s="39"/>
    </row>
    <row r="656" spans="1:7" ht="25.5" customHeight="1">
      <c r="A656" s="38"/>
      <c r="B656" s="39"/>
      <c r="C656" s="39"/>
      <c r="D656" s="39"/>
      <c r="E656" s="39"/>
      <c r="F656" s="39"/>
      <c r="G656" s="39"/>
    </row>
    <row r="657" spans="1:7" ht="25.5" customHeight="1">
      <c r="A657" s="38"/>
      <c r="B657" s="39"/>
      <c r="C657" s="39"/>
      <c r="D657" s="39"/>
      <c r="E657" s="39"/>
      <c r="F657" s="39"/>
      <c r="G657" s="39"/>
    </row>
    <row r="658" spans="1:7" ht="25.5" customHeight="1">
      <c r="A658" s="38"/>
      <c r="B658" s="39"/>
      <c r="C658" s="39"/>
      <c r="D658" s="39"/>
      <c r="E658" s="39"/>
      <c r="F658" s="39"/>
      <c r="G658" s="39"/>
    </row>
    <row r="659" spans="1:7" ht="25.5" customHeight="1">
      <c r="A659" s="38"/>
      <c r="B659" s="39"/>
      <c r="C659" s="39"/>
      <c r="D659" s="39"/>
      <c r="E659" s="39"/>
      <c r="F659" s="39"/>
      <c r="G659" s="39"/>
    </row>
    <row r="660" spans="1:7" ht="25.5" customHeight="1">
      <c r="A660" s="38"/>
      <c r="B660" s="39"/>
      <c r="C660" s="39"/>
      <c r="D660" s="39"/>
      <c r="E660" s="39"/>
      <c r="F660" s="39"/>
      <c r="G660" s="39"/>
    </row>
    <row r="661" spans="1:7" ht="25.5" customHeight="1">
      <c r="A661" s="38"/>
      <c r="B661" s="39"/>
      <c r="C661" s="39"/>
      <c r="D661" s="39"/>
      <c r="E661" s="39"/>
      <c r="F661" s="39"/>
      <c r="G661" s="39"/>
    </row>
    <row r="662" spans="1:7" ht="25.5" customHeight="1">
      <c r="A662" s="38"/>
      <c r="B662" s="39"/>
      <c r="C662" s="39"/>
      <c r="D662" s="39"/>
      <c r="E662" s="39"/>
      <c r="F662" s="39"/>
      <c r="G662" s="39"/>
    </row>
    <row r="663" spans="1:7" ht="25.5" customHeight="1">
      <c r="A663" s="38"/>
      <c r="B663" s="39"/>
      <c r="C663" s="39"/>
      <c r="D663" s="39"/>
      <c r="E663" s="39"/>
      <c r="F663" s="39"/>
      <c r="G663" s="39"/>
    </row>
    <row r="664" spans="1:7" ht="25.5" customHeight="1">
      <c r="A664" s="38"/>
      <c r="B664" s="39"/>
      <c r="C664" s="39"/>
      <c r="D664" s="39"/>
      <c r="E664" s="39"/>
      <c r="F664" s="39"/>
      <c r="G664" s="39"/>
    </row>
  </sheetData>
  <mergeCells count="72">
    <mergeCell ref="E32:E33"/>
    <mergeCell ref="F32:F33"/>
    <mergeCell ref="A28:A31"/>
    <mergeCell ref="B28:B31"/>
    <mergeCell ref="A32:A33"/>
    <mergeCell ref="B32:B33"/>
    <mergeCell ref="C32:C33"/>
    <mergeCell ref="D32:D33"/>
    <mergeCell ref="C28:C31"/>
    <mergeCell ref="D28:D31"/>
    <mergeCell ref="E24:E25"/>
    <mergeCell ref="F24:F25"/>
    <mergeCell ref="E26:E27"/>
    <mergeCell ref="F26:F27"/>
    <mergeCell ref="E28:E31"/>
    <mergeCell ref="F28:F31"/>
    <mergeCell ref="A26:A27"/>
    <mergeCell ref="B26:B27"/>
    <mergeCell ref="C26:C27"/>
    <mergeCell ref="D26:D27"/>
    <mergeCell ref="A24:A25"/>
    <mergeCell ref="B24:B25"/>
    <mergeCell ref="C24:C25"/>
    <mergeCell ref="D24:D25"/>
    <mergeCell ref="E22:E23"/>
    <mergeCell ref="F22:F23"/>
    <mergeCell ref="A19:A21"/>
    <mergeCell ref="B19:B21"/>
    <mergeCell ref="A22:A23"/>
    <mergeCell ref="B22:B23"/>
    <mergeCell ref="C22:C23"/>
    <mergeCell ref="D22:D23"/>
    <mergeCell ref="C19:C21"/>
    <mergeCell ref="D19:D21"/>
    <mergeCell ref="E13:E14"/>
    <mergeCell ref="F13:F14"/>
    <mergeCell ref="E15:E18"/>
    <mergeCell ref="F15:F18"/>
    <mergeCell ref="E19:E21"/>
    <mergeCell ref="F19:F21"/>
    <mergeCell ref="A15:A18"/>
    <mergeCell ref="B15:B18"/>
    <mergeCell ref="C15:C18"/>
    <mergeCell ref="D15:D18"/>
    <mergeCell ref="A13:A14"/>
    <mergeCell ref="B13:B14"/>
    <mergeCell ref="C13:C14"/>
    <mergeCell ref="D13:D14"/>
    <mergeCell ref="E11:E12"/>
    <mergeCell ref="F11:F12"/>
    <mergeCell ref="A5:A10"/>
    <mergeCell ref="B5:B10"/>
    <mergeCell ref="A11:A12"/>
    <mergeCell ref="B11:B12"/>
    <mergeCell ref="C11:C12"/>
    <mergeCell ref="D11:D12"/>
    <mergeCell ref="C5:C10"/>
    <mergeCell ref="D5:D10"/>
    <mergeCell ref="F1:F2"/>
    <mergeCell ref="G1:G2"/>
    <mergeCell ref="E3:E4"/>
    <mergeCell ref="F3:F4"/>
    <mergeCell ref="E5:E10"/>
    <mergeCell ref="F5:F10"/>
    <mergeCell ref="A3:A4"/>
    <mergeCell ref="B3:B4"/>
    <mergeCell ref="C3:C4"/>
    <mergeCell ref="D3:D4"/>
    <mergeCell ref="A1:A2"/>
    <mergeCell ref="C1:C2"/>
    <mergeCell ref="D1:D2"/>
    <mergeCell ref="E1:E2"/>
  </mergeCells>
  <printOptions/>
  <pageMargins left="0.17" right="0.14" top="0.76" bottom="1" header="0.35" footer="0.5"/>
  <pageSetup fitToHeight="0" fitToWidth="1"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CommerceOne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UBL Spreadsheet</dc:title>
  <dc:subject>UBL Data Dictionary Entries</dc:subject>
  <dc:creator>Lisa Seaburg</dc:creator>
  <cp:keywords/>
  <dc:description>Version 0.2 - January 24, 2002</dc:description>
  <cp:lastModifiedBy>Lisa Seaburg</cp:lastModifiedBy>
  <cp:lastPrinted>2002-03-12T18:30:23Z</cp:lastPrinted>
  <dcterms:created xsi:type="dcterms:W3CDTF">2001-08-29T17:59:20Z</dcterms:created>
  <dcterms:modified xsi:type="dcterms:W3CDTF">2002-03-21T15:19:33Z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