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405" windowWidth="15315" windowHeight="6960" tabRatio="576" firstSheet="1" activeTab="2"/>
  </bookViews>
  <sheets>
    <sheet name="ReadMe" sheetId="1" r:id="rId1"/>
    <sheet name="Re-used Types" sheetId="2" r:id="rId2"/>
    <sheet name="Order" sheetId="3" r:id="rId3"/>
  </sheets>
  <definedNames/>
  <calcPr fullCalcOnLoad="1"/>
</workbook>
</file>

<file path=xl/comments2.xml><?xml version="1.0" encoding="utf-8"?>
<comments xmlns="http://schemas.openxmlformats.org/spreadsheetml/2006/main">
  <authors>
    <author>Tim McGrath</author>
    <author>c1</author>
  </authors>
  <commentList>
    <comment ref="C1" authorId="0">
      <text>
        <r>
          <rPr>
            <b/>
            <sz val="8"/>
            <rFont val="Tahoma"/>
            <family val="2"/>
          </rPr>
          <t>UBL UID:</t>
        </r>
        <r>
          <rPr>
            <sz val="8"/>
            <rFont val="Tahoma"/>
            <family val="0"/>
          </rPr>
          <t xml:space="preserve">
This is a 9-character string, unique across the entire UBL library, starting with the characters "UBL".  </t>
        </r>
      </text>
    </comment>
    <comment ref="E1" authorId="0">
      <text>
        <r>
          <rPr>
            <b/>
            <sz val="8"/>
            <rFont val="Tahoma"/>
            <family val="2"/>
          </rPr>
          <t>UBL Name:</t>
        </r>
        <r>
          <rPr>
            <sz val="8"/>
            <rFont val="Tahoma"/>
            <family val="0"/>
          </rPr>
          <t xml:space="preserve">
For Basic BIEs, these are = 'property qualifier' + 'property term'+ 'representation term' (after removing duplicate name parts) and other elligble abbreviations (Id= Identifier, Text not necessary, etc).
For Aggregate BIEs, these are = 'property qualifier' + 'property term'+ 're-usable type' 
Used for the tag name(ref: Naming and Design Rules)</t>
        </r>
      </text>
    </comment>
    <comment ref="F1" authorId="0">
      <text>
        <r>
          <rPr>
            <b/>
            <sz val="8"/>
            <rFont val="Tahoma"/>
            <family val="0"/>
          </rPr>
          <t>BIE Dictionary Entry Name:</t>
        </r>
        <r>
          <rPr>
            <sz val="8"/>
            <rFont val="Tahoma"/>
            <family val="0"/>
          </rPr>
          <t xml:space="preserve">
These are = 'object class' + 'property qualifier' + 'property term'+ 'representation term' (after removing duplicate name parts) with a ". " separator</t>
        </r>
      </text>
    </comment>
    <comment ref="G1" authorId="0">
      <text>
        <r>
          <rPr>
            <b/>
            <sz val="8"/>
            <rFont val="Tahoma"/>
            <family val="2"/>
          </rPr>
          <t>Object Class:</t>
        </r>
        <r>
          <rPr>
            <sz val="8"/>
            <rFont val="Tahoma"/>
            <family val="0"/>
          </rPr>
          <t xml:space="preserve">
Object Class is a 'logically related group of properties', i.e. a collection that makes business sense.  We refer to these things as instances of a Re-usable Type, but they are also known as Classes (to UML) or Entities (to database designers).  The values should always be the name of the 'parent' Type (but this may be subject to 'de-normalising' for design reasons).</t>
        </r>
      </text>
    </comment>
    <comment ref="H1" authorId="0">
      <text>
        <r>
          <rPr>
            <b/>
            <sz val="8"/>
            <rFont val="Tahoma"/>
            <family val="0"/>
          </rPr>
          <t>Property Qualifier:</t>
        </r>
        <r>
          <rPr>
            <sz val="8"/>
            <rFont val="Tahoma"/>
            <family val="0"/>
          </rPr>
          <t xml:space="preserve">
Property Qualifier is only used for Aggregate BIEs.  It is the 'context' of the relationship with another Re-usable Type.  That is, it is the role this class plays within its association with the 'parent' type. This does not apply to Basic BIEs.  If you think the Basic BIE needs a qualifier then it is either (a) and inadequate property name, (b) another Basic BIE or (c) a possible group of Basic BIEs that may be another Aggregate (ie Re-usable Type).</t>
        </r>
      </text>
    </comment>
    <comment ref="I1" authorId="0">
      <text>
        <r>
          <rPr>
            <b/>
            <sz val="8"/>
            <rFont val="Tahoma"/>
            <family val="2"/>
          </rPr>
          <t>Property Term:</t>
        </r>
        <r>
          <rPr>
            <sz val="8"/>
            <rFont val="Tahoma"/>
            <family val="0"/>
          </rPr>
          <t xml:space="preserve">
A Property Term identifies the specific item within its Object Class. Also known as an attribute (to database designers).  The combination of Object Class and its Property Term, should give the basic semantic meaning of the item.</t>
        </r>
      </text>
    </comment>
    <comment ref="J1" authorId="1">
      <text>
        <r>
          <rPr>
            <sz val="8"/>
            <rFont val="Tahoma"/>
            <family val="2"/>
          </rPr>
          <t xml:space="preserve">For Basic BIEs this should be an appropriate Core Component Type as defined in CCTS.  
For Aggregates BIEs this should be the name of the associated UBL re-useable type.  This type will be defined elsewhere in the model.
</t>
        </r>
      </text>
    </comment>
    <comment ref="L1" authorId="0">
      <text>
        <r>
          <rPr>
            <b/>
            <sz val="8"/>
            <rFont val="Tahoma"/>
            <family val="0"/>
          </rPr>
          <t xml:space="preserve">Occurrence:
</t>
        </r>
        <r>
          <rPr>
            <sz val="8"/>
            <rFont val="Tahoma"/>
            <family val="2"/>
          </rPr>
          <t xml:space="preserve">The optionality or cardinality of the BIE.
Expressed in XML Schema form.
</t>
        </r>
      </text>
    </comment>
    <comment ref="M1" authorId="0">
      <text>
        <r>
          <rPr>
            <b/>
            <sz val="8"/>
            <rFont val="Tahoma"/>
            <family val="2"/>
          </rPr>
          <t>XSD Type:</t>
        </r>
        <r>
          <rPr>
            <sz val="8"/>
            <rFont val="Tahoma"/>
            <family val="0"/>
          </rPr>
          <t xml:space="preserve">
There are two choices here:  Basic or Aggregate as defined by CCTS
</t>
        </r>
      </text>
    </comment>
    <comment ref="N1" authorId="0">
      <text>
        <r>
          <rPr>
            <b/>
            <sz val="8"/>
            <rFont val="Tahoma"/>
            <family val="2"/>
          </rPr>
          <t>UBL Definition:</t>
        </r>
        <r>
          <rPr>
            <sz val="8"/>
            <rFont val="Tahoma"/>
            <family val="0"/>
          </rPr>
          <t xml:space="preserve">
If this is blank, then use the xCBL definition from the Structure Reference.  
Refer to Core Component Definition if available. 
</t>
        </r>
      </text>
    </comment>
    <comment ref="O1" authorId="0">
      <text>
        <r>
          <rPr>
            <b/>
            <sz val="8"/>
            <rFont val="Tahoma"/>
            <family val="2"/>
          </rPr>
          <t>Code Lists/Standards:</t>
        </r>
        <r>
          <rPr>
            <sz val="8"/>
            <rFont val="Tahoma"/>
            <family val="0"/>
          </rPr>
          <t xml:space="preserve">
In those cases where an element or attribute contains an enumerated datatype or other value described in an external standard, then the particular code-list or standard should be identified here. This will not be used much of the time, but should always be filled out for code lists.
This is on our ISSUE List #5.
Please also equivelent code list from xCBL.</t>
        </r>
      </text>
    </comment>
    <comment ref="P1" authorId="0">
      <text>
        <r>
          <rPr>
            <b/>
            <sz val="8"/>
            <rFont val="Tahoma"/>
            <family val="2"/>
          </rPr>
          <t>Analyst Notes:</t>
        </r>
        <r>
          <rPr>
            <sz val="8"/>
            <rFont val="Tahoma"/>
            <family val="0"/>
          </rPr>
          <t xml:space="preserve">
This is a list of comments, queries and notes made as the work is done.
Testing the validity of your result:
A proper analysis should allow us to say…
'a [Representation Term] represents the [Property Qualifier,Property Term] of the Object Class.'
e.g. 'an Identifier represents the Identification of the Party', or
'a Contact represents the Shipping Contact of the Party', or
'a Code represents the Identification of a Language'</t>
        </r>
      </text>
    </comment>
    <comment ref="AA1" authorId="1">
      <text>
        <r>
          <rPr>
            <b/>
            <sz val="8"/>
            <rFont val="Tahoma"/>
            <family val="0"/>
          </rPr>
          <t>10</t>
        </r>
        <r>
          <rPr>
            <sz val="8"/>
            <rFont val="Tahoma"/>
            <family val="0"/>
          </rPr>
          <t xml:space="preserve">
</t>
        </r>
      </text>
    </comment>
  </commentList>
</comments>
</file>

<file path=xl/comments3.xml><?xml version="1.0" encoding="utf-8"?>
<comments xmlns="http://schemas.openxmlformats.org/spreadsheetml/2006/main">
  <authors>
    <author>Tim McGrath</author>
    <author>c1</author>
  </authors>
  <commentList>
    <comment ref="C1" authorId="0">
      <text>
        <r>
          <rPr>
            <b/>
            <sz val="8"/>
            <rFont val="Tahoma"/>
            <family val="2"/>
          </rPr>
          <t>UBL UID:</t>
        </r>
        <r>
          <rPr>
            <sz val="8"/>
            <rFont val="Tahoma"/>
            <family val="0"/>
          </rPr>
          <t xml:space="preserve">
This is a 9-character string, unique across the entire UBL library, starting with the characters "UBL".  </t>
        </r>
      </text>
    </comment>
    <comment ref="E1" authorId="0">
      <text>
        <r>
          <rPr>
            <b/>
            <sz val="8"/>
            <rFont val="Tahoma"/>
            <family val="2"/>
          </rPr>
          <t>UBL Name:</t>
        </r>
        <r>
          <rPr>
            <sz val="8"/>
            <rFont val="Tahoma"/>
            <family val="0"/>
          </rPr>
          <t xml:space="preserve">
For Basic BIEs, these are = 'property qualifier' + 'property term'+ 'representation term' (after removing duplicate name parts) and other elligble abbreviations (Id= Identifier, Text not necessary, etc).
For Aggregate BIEs, these are = 'property qualifier' + 'property term'+ 're-usable type' 
Used for the tag name(ref: Naming and Design Rules)</t>
        </r>
      </text>
    </comment>
    <comment ref="F1" authorId="0">
      <text>
        <r>
          <rPr>
            <b/>
            <sz val="8"/>
            <rFont val="Tahoma"/>
            <family val="0"/>
          </rPr>
          <t>BIE Dictionary Entry Name:</t>
        </r>
        <r>
          <rPr>
            <sz val="8"/>
            <rFont val="Tahoma"/>
            <family val="0"/>
          </rPr>
          <t xml:space="preserve">
These are = 'object class' + 'property qualifier' + 'property term'+ 'representation term' (after removing duplicate name parts) with a ". " separator</t>
        </r>
      </text>
    </comment>
    <comment ref="G1" authorId="0">
      <text>
        <r>
          <rPr>
            <b/>
            <sz val="8"/>
            <rFont val="Tahoma"/>
            <family val="2"/>
          </rPr>
          <t>Object Class:</t>
        </r>
        <r>
          <rPr>
            <sz val="8"/>
            <rFont val="Tahoma"/>
            <family val="0"/>
          </rPr>
          <t xml:space="preserve">
Object Class is a 'logically related group of properties', i.e. a collection that makes business sense.  We refer to these things as instances of a Re-usable Type, but they are also known as Classes (to UML) or Entities (to database designers).  The values should always be the name of the 'parent' Type (but this may be subject to 'de-normalising' for design reasons).</t>
        </r>
      </text>
    </comment>
    <comment ref="H1" authorId="0">
      <text>
        <r>
          <rPr>
            <b/>
            <sz val="8"/>
            <rFont val="Tahoma"/>
            <family val="0"/>
          </rPr>
          <t>Property Qualifier:</t>
        </r>
        <r>
          <rPr>
            <sz val="8"/>
            <rFont val="Tahoma"/>
            <family val="0"/>
          </rPr>
          <t xml:space="preserve">
Property Qualifier is only used for Aggregate BIEs.  It is the 'context' of the relationship with another Re-usable Type.  That is, it is the role this class plays within its association with the 'parent' type. This does not apply to Basic BIEs.  If you think the Basic BIE needs a qualifier then it is either (a) and inadequate property name, (b) another Basic BIE or (c) a possible group of Basic BIEs that may be another Aggregate (ie Re-usable Type).</t>
        </r>
      </text>
    </comment>
    <comment ref="I1" authorId="0">
      <text>
        <r>
          <rPr>
            <b/>
            <sz val="8"/>
            <rFont val="Tahoma"/>
            <family val="2"/>
          </rPr>
          <t>Property Term:</t>
        </r>
        <r>
          <rPr>
            <sz val="8"/>
            <rFont val="Tahoma"/>
            <family val="0"/>
          </rPr>
          <t xml:space="preserve">
A Property Term identifies the specific item within its Object Class. Also known as an attribute (to database designers).  The combination of Object Class and its Property Term, should give the basic semantic meaning of the item.</t>
        </r>
      </text>
    </comment>
    <comment ref="L1" authorId="0">
      <text>
        <r>
          <rPr>
            <b/>
            <sz val="8"/>
            <rFont val="Tahoma"/>
            <family val="0"/>
          </rPr>
          <t xml:space="preserve">Occurrence:
</t>
        </r>
        <r>
          <rPr>
            <sz val="8"/>
            <rFont val="Tahoma"/>
            <family val="2"/>
          </rPr>
          <t xml:space="preserve">The optionality or cardinality of the BIE.
Expressed in XML Schema form.
</t>
        </r>
      </text>
    </comment>
    <comment ref="M1" authorId="0">
      <text>
        <r>
          <rPr>
            <b/>
            <sz val="8"/>
            <rFont val="Tahoma"/>
            <family val="2"/>
          </rPr>
          <t>XSD Type:</t>
        </r>
        <r>
          <rPr>
            <sz val="8"/>
            <rFont val="Tahoma"/>
            <family val="0"/>
          </rPr>
          <t xml:space="preserve">
There are two choices here:  Basic or Aggregate as defined by CCTS
</t>
        </r>
      </text>
    </comment>
    <comment ref="N1" authorId="0">
      <text>
        <r>
          <rPr>
            <b/>
            <sz val="8"/>
            <rFont val="Tahoma"/>
            <family val="2"/>
          </rPr>
          <t>UBL Definition:</t>
        </r>
        <r>
          <rPr>
            <sz val="8"/>
            <rFont val="Tahoma"/>
            <family val="0"/>
          </rPr>
          <t xml:space="preserve">
If this is blank, then use the xCBL definition from the Structure Reference.  
Refer to Core Component Definition if available. 
</t>
        </r>
      </text>
    </comment>
    <comment ref="O1" authorId="0">
      <text>
        <r>
          <rPr>
            <b/>
            <sz val="8"/>
            <rFont val="Tahoma"/>
            <family val="2"/>
          </rPr>
          <t>Code Lists/Standards:</t>
        </r>
        <r>
          <rPr>
            <sz val="8"/>
            <rFont val="Tahoma"/>
            <family val="0"/>
          </rPr>
          <t xml:space="preserve">
In those cases where an element or attribute contains an enumerated datatype or other value described in an external standard, then the particular code-list or standard should be identified here. This will not be used much of the time, but should always be filled out for code lists.
This is on our ISSUE List #5.
Please also equivelent code list from xCBL.</t>
        </r>
      </text>
    </comment>
    <comment ref="P1" authorId="0">
      <text>
        <r>
          <rPr>
            <b/>
            <sz val="8"/>
            <rFont val="Tahoma"/>
            <family val="2"/>
          </rPr>
          <t>Analyst Notes:</t>
        </r>
        <r>
          <rPr>
            <sz val="8"/>
            <rFont val="Tahoma"/>
            <family val="0"/>
          </rPr>
          <t xml:space="preserve">
This is a list of comments, queries and notes made as the work is done.
Testing the validity of your result:
A proper analysis should allow us to say…
'a [Representation Term] represents the [Property Qualifier,Property Term] of the Object Class.'
e.g. 'an Identifier represents the Identification of the Party', or
'a Contact represents the Shipping Contact of the Party', or
'a Code represents the Identification of a Language'</t>
        </r>
      </text>
    </comment>
    <comment ref="AA1" authorId="1">
      <text>
        <r>
          <rPr>
            <b/>
            <sz val="8"/>
            <rFont val="Tahoma"/>
            <family val="0"/>
          </rPr>
          <t>10</t>
        </r>
        <r>
          <rPr>
            <sz val="8"/>
            <rFont val="Tahoma"/>
            <family val="0"/>
          </rPr>
          <t xml:space="preserve">
</t>
        </r>
      </text>
    </comment>
    <comment ref="J1" authorId="1">
      <text>
        <r>
          <rPr>
            <sz val="8"/>
            <rFont val="Tahoma"/>
            <family val="2"/>
          </rPr>
          <t xml:space="preserve">For Basic BIEs this should be an appropriate Core Component Type as defined in CCTS.  
For Aggregates BIEs this should be the name of the associated UBL re-useable type.  This type will be defined elsewhere in the model.
</t>
        </r>
      </text>
    </comment>
  </commentList>
</comments>
</file>

<file path=xl/sharedStrings.xml><?xml version="1.0" encoding="utf-8"?>
<sst xmlns="http://schemas.openxmlformats.org/spreadsheetml/2006/main" count="2133" uniqueCount="693">
  <si>
    <t>AcknowledgementResponse</t>
  </si>
  <si>
    <t>EarliestDate</t>
  </si>
  <si>
    <t>CancelledByDate</t>
  </si>
  <si>
    <t>ValidityDuration</t>
  </si>
  <si>
    <t>LineItemCount</t>
  </si>
  <si>
    <t>TotalPrice</t>
  </si>
  <si>
    <t>ShipmentNetNetWeight</t>
  </si>
  <si>
    <t>ShipmentTareWeight</t>
  </si>
  <si>
    <t>ShipmentVolume</t>
  </si>
  <si>
    <t>identifies the exchange rate</t>
  </si>
  <si>
    <t>the weight (mass) of the goods themselves without any packing. Sometimes known as the NetNetWeight""</t>
  </si>
  <si>
    <t>ReferenceDocument</t>
  </si>
  <si>
    <t>PricingComponent</t>
  </si>
  <si>
    <t>OrderItem</t>
  </si>
  <si>
    <t>OrderNumber</t>
  </si>
  <si>
    <t>SourceCurrency</t>
  </si>
  <si>
    <t>ExchangeMarket</t>
  </si>
  <si>
    <t>RateDate</t>
  </si>
  <si>
    <t>the reference currency of the rate of exchange.  The currency from which the exchange is being made (CC Definition)</t>
  </si>
  <si>
    <t>Parties which play a role in the procurement business process</t>
  </si>
  <si>
    <t>A number assigned to the Order in respect to the specified party.</t>
  </si>
  <si>
    <t xml:space="preserve"> The accounting  identification assigned to the party.</t>
  </si>
  <si>
    <t>PartyOrderNumber</t>
  </si>
  <si>
    <t>PartyName</t>
  </si>
  <si>
    <t>PartyLanguage</t>
  </si>
  <si>
    <t>PartyAddress</t>
  </si>
  <si>
    <t>the particulars that identify anthe purpose of a location where someone lives or is situated, or where an organisation is situated.</t>
  </si>
  <si>
    <t>Alternative names for a party</t>
  </si>
  <si>
    <t>The language used by a party</t>
  </si>
  <si>
    <t>PartyTaxScheme</t>
  </si>
  <si>
    <t>LanguageDependency</t>
  </si>
  <si>
    <t>CoordinateSystem</t>
  </si>
  <si>
    <t>LatitudeDirection</t>
  </si>
  <si>
    <t>LongitudeDirection</t>
  </si>
  <si>
    <t>identifies the category or type of location distinguishing between, for example, a business or home.</t>
  </si>
  <si>
    <t>the name of the location</t>
  </si>
  <si>
    <t>HouseNumber</t>
  </si>
  <si>
    <t>PostalZone</t>
  </si>
  <si>
    <t>CountrySub-entity</t>
  </si>
  <si>
    <t>Default UBL Name</t>
  </si>
  <si>
    <t>Information that relates document sets within a business transaction</t>
  </si>
  <si>
    <t>OrderChange</t>
  </si>
  <si>
    <t>Uniquely identifies a set of documents</t>
  </si>
  <si>
    <t>a unique number assigned to the Invoice in respect to the parties assigning the number.</t>
  </si>
  <si>
    <t>a unique number assigned to the OrderChange in respect to the parties assigning the number.</t>
  </si>
  <si>
    <t>a unique number assigned to the OrderResponse  in respect to the parties assigning the number.</t>
  </si>
  <si>
    <t>a unique number assigned to the DespatchAdvice in respect to the parties assigning the number.</t>
  </si>
  <si>
    <t>a unique number assigned to the ReceiptAdvice in respect to the parties assigning the number.</t>
  </si>
  <si>
    <t>details about the components that constitute an itemised amount for payment</t>
  </si>
  <si>
    <t>Identifier of the price component</t>
  </si>
  <si>
    <t>information directly relating to the amounts in the currency of the party's accounting system</t>
  </si>
  <si>
    <t>information directly relating to the amounts in the currency of the invoice.</t>
  </si>
  <si>
    <t>specifies the minimum quantity in a range to which a price variation applies.</t>
  </si>
  <si>
    <t>specifies the maximum quantity in a range to which a price variation applies.</t>
  </si>
  <si>
    <t>specifies the minimum value in a range to which a price variation applies.</t>
  </si>
  <si>
    <t>specifies the maximum value in a range to which a price variation applies.</t>
  </si>
  <si>
    <t>The percentage for adjustment of the price (discount or allowance).</t>
  </si>
  <si>
    <t xml:space="preserve">the number of days which the amount has to be paid by in order to receive the discount. </t>
  </si>
  <si>
    <t>the date before which the amount has to paid in full in order to receive the discount.</t>
  </si>
  <si>
    <t xml:space="preserve">identifies the sequence in which allpricing components are calculated when multiple components apply in 'piggy-back' fashion (i.e. one on top of another). If they are all applicable to the same base price, then the calculation sequence indicator will always equal one. </t>
  </si>
  <si>
    <t>Identifier of the conditions agreed upon between a  seller and a buyer with regard to the delivery of goods and/or services, e.g. CIF, FOB, or EXW from the INCOTERMS Terms of Delivery.</t>
  </si>
  <si>
    <t>AccountingCurrencyAmount</t>
  </si>
  <si>
    <t>InvoiceCurrencyAmount</t>
  </si>
  <si>
    <t>MultiplierReason</t>
  </si>
  <si>
    <t>DaysLimit</t>
  </si>
  <si>
    <t>DateLimit</t>
  </si>
  <si>
    <t xml:space="preserve">the identification given to a order item </t>
  </si>
  <si>
    <t>information directly relating to a specific payment.</t>
  </si>
  <si>
    <t>information directly relating to a specific price or amount on a commerical document.</t>
  </si>
  <si>
    <t>ExemptReason</t>
  </si>
  <si>
    <t>TaxCurrency</t>
  </si>
  <si>
    <t>TaxLevel</t>
  </si>
  <si>
    <t>identifies the default level of tax deduction for the Order</t>
  </si>
  <si>
    <t>Jurisdiction</t>
  </si>
  <si>
    <t>Registered</t>
  </si>
  <si>
    <t>Association</t>
  </si>
  <si>
    <t>the minimum quantity of the item on this line</t>
  </si>
  <si>
    <t>the maximum quantity of the item on this line</t>
  </si>
  <si>
    <t>Destination</t>
  </si>
  <si>
    <t>OrderItemIdentification</t>
  </si>
  <si>
    <t>DeliveryRequest</t>
  </si>
  <si>
    <t>PackQuantity</t>
  </si>
  <si>
    <t>PackSize</t>
  </si>
  <si>
    <t>Origin</t>
  </si>
  <si>
    <t>ItemIdentification</t>
  </si>
  <si>
    <t>GoodsClssification</t>
  </si>
  <si>
    <t>ItemMeasurement</t>
  </si>
  <si>
    <t>HazardousItem</t>
  </si>
  <si>
    <t>identifies the delivery request.</t>
  </si>
  <si>
    <t>PromisedByDate</t>
  </si>
  <si>
    <t>Contains information about the terms fo delivery for the set of items to which the transaction relates</t>
  </si>
  <si>
    <t>EmergencyTemperature</t>
  </si>
  <si>
    <t>EmergencyProcedures</t>
  </si>
  <si>
    <t>MedicalFirstAidGuide</t>
  </si>
  <si>
    <t>HazardousIdentification</t>
  </si>
  <si>
    <t>ServiceLevel</t>
  </si>
  <si>
    <t>information relating to a piece of transport equipment (e.g. sea container)</t>
  </si>
  <si>
    <t>CreditCard</t>
  </si>
  <si>
    <t>the identifying number of the credit or debit card.</t>
  </si>
  <si>
    <r>
      <t xml:space="preserve">other identification of the order </t>
    </r>
    <r>
      <rPr>
        <sz val="7.9"/>
        <color indexed="8"/>
        <rFont val="Arial"/>
        <family val="0"/>
      </rPr>
      <t xml:space="preserve"> item (e.g. seller's assigned line item identifier)</t>
    </r>
  </si>
  <si>
    <t>Replacement</t>
  </si>
  <si>
    <t>information directly relating to the identification of items or services that are acceptable substitutions for the product or service required.</t>
  </si>
  <si>
    <t>Information about potential replacement orderitems</t>
  </si>
  <si>
    <t>CargoType</t>
  </si>
  <si>
    <t>information to identify an order item</t>
  </si>
  <si>
    <t>AttributeID</t>
  </si>
  <si>
    <t>TransportEmergencyCard</t>
  </si>
  <si>
    <t>PackingCriteria</t>
  </si>
  <si>
    <t>RegulationCode</t>
  </si>
  <si>
    <t>RegulationName</t>
  </si>
  <si>
    <t>MaximumTransportTermperature</t>
  </si>
  <si>
    <t>InhalationToxicityZone</t>
  </si>
  <si>
    <t>Alternative identifier of hazardous goods</t>
  </si>
  <si>
    <t>RiskResponsibility</t>
  </si>
  <si>
    <t>the event from which terms are offered for a length of time, identified by a standard code.</t>
  </si>
  <si>
    <t>PaymentAmount</t>
  </si>
  <si>
    <t>an amount  paid against this price component</t>
  </si>
  <si>
    <t>PaymentReceivedDate</t>
  </si>
  <si>
    <t>the date on which the payment  was received.</t>
  </si>
  <si>
    <t>Identifer of price details</t>
  </si>
  <si>
    <t>GrossPrice</t>
  </si>
  <si>
    <t>NetPrice</t>
  </si>
  <si>
    <t>CreditPayment</t>
  </si>
  <si>
    <t>PrimaryAccountNumber</t>
  </si>
  <si>
    <t>BankIDNumber</t>
  </si>
  <si>
    <t>Used for SWITCH cards</t>
  </si>
  <si>
    <t>SEE MJA FOR THIS ***</t>
  </si>
  <si>
    <t>ChipIndicator</t>
  </si>
  <si>
    <t>ChipApplication</t>
  </si>
  <si>
    <t>FIBranch</t>
  </si>
  <si>
    <t>ProviderType</t>
  </si>
  <si>
    <t>FullnessIndicator</t>
  </si>
  <si>
    <t>TransportEquipmentMeasurement</t>
  </si>
  <si>
    <t>EquipmentSeal</t>
  </si>
  <si>
    <t>information directly relating to seals using in transport equipment</t>
  </si>
  <si>
    <t>IssuerPartyType</t>
  </si>
  <si>
    <t>Basic/Association</t>
  </si>
  <si>
    <t>Manufacturer</t>
  </si>
  <si>
    <t>RequestedDeliveryDate</t>
  </si>
  <si>
    <t>specifies the type of acknowledgment for the order requested by the buyer from the seller</t>
  </si>
  <si>
    <t>a date (and potentially time) stamp denoting when the Order was issued.</t>
  </si>
  <si>
    <t>the number of line items in the order.</t>
  </si>
  <si>
    <t>information directly relating to a note about the payment terms on the order.</t>
  </si>
  <si>
    <t>string</t>
  </si>
  <si>
    <t>Datatype</t>
  </si>
  <si>
    <t>datetime</t>
  </si>
  <si>
    <t>YYYYMMDD:HHMMSS</t>
  </si>
  <si>
    <t>information directly relating to the validity of the order.</t>
  </si>
  <si>
    <t>is the date on or after which Order should be cancelled.</t>
  </si>
  <si>
    <t>information directly relating to the order.</t>
  </si>
  <si>
    <t>an identification of an entity doing business as assigned by an agency operating a party identification scheme.</t>
  </si>
  <si>
    <t>indicates whether the party is dependent on any textual information being in a particular language.</t>
  </si>
  <si>
    <t>contains the net value of the unit price, i.e. the price after trade discount has been deducted, but before any other charges or allowances are made.</t>
  </si>
  <si>
    <t>TransportEquipment</t>
  </si>
  <si>
    <t>DeliveryTerms</t>
  </si>
  <si>
    <t>PaymentMeans</t>
  </si>
  <si>
    <t>FinancialInstitution</t>
  </si>
  <si>
    <t>HazardousShipment</t>
  </si>
  <si>
    <t>DeliverySchedule</t>
  </si>
  <si>
    <t>GoodsClassification</t>
  </si>
  <si>
    <t>DateTime</t>
  </si>
  <si>
    <t>Region</t>
  </si>
  <si>
    <t>contains a value by which the unit price is multiplied by to arrive at the final price for an item. For example, if the unit price is to be discounted by 10%, the value of the multiplier would be 0.9 .</t>
  </si>
  <si>
    <t>Payer</t>
  </si>
  <si>
    <t>Payee</t>
  </si>
  <si>
    <t>Tax</t>
  </si>
  <si>
    <t>Pricing</t>
  </si>
  <si>
    <t>the total gross weight of the shipment.</t>
  </si>
  <si>
    <t>the total net weight of the shipment.</t>
  </si>
  <si>
    <t>Information direc.tly relating to an account, which is a service through a bank or a similar organisation  by which funds are held on behalf of a client</t>
  </si>
  <si>
    <t>a code qualifying the type of account.</t>
  </si>
  <si>
    <t xml:space="preserve"> the identifying name of the account given by the account holder.</t>
  </si>
  <si>
    <t>identifies the currency in which the account is held, using a code. ISO 4217 3-character code is recommended.</t>
  </si>
  <si>
    <t>identifies the financial institution by code. ISO xxxx BIC (Bank Identification Code) is recommended</t>
  </si>
  <si>
    <t>information directly relating to a branch which is a division of and normally situated differently to a large main organisation.</t>
  </si>
  <si>
    <t>the identification of a branch of an organisation</t>
  </si>
  <si>
    <t>the name of a branch of an organisation</t>
  </si>
  <si>
    <t>the weight of the goods minus the transport equipment.</t>
  </si>
  <si>
    <t>the total volume of the shipment.</t>
  </si>
  <si>
    <t>Package</t>
  </si>
  <si>
    <t>OrderResponse</t>
  </si>
  <si>
    <t>information directly relating to the tax scheme that is applicable to a party.</t>
  </si>
  <si>
    <t>information directly relating to the location relevant to the terms of delivery specified.</t>
  </si>
  <si>
    <t>free text description of special conditions relating to delivery terms.</t>
  </si>
  <si>
    <t>identifies the responsibility for loss risk within the delivery terms.</t>
  </si>
  <si>
    <t>a free text description of transport as part of the terms of delivery.</t>
  </si>
  <si>
    <t>text describing the loss risk related to delivery terms.</t>
  </si>
  <si>
    <t>contains a code giving the reason why the unit price is to be multiplied to arrive at the final price for an item. This can be used identify the kind of trade discount, such as normal discount, promotional discount etc.</t>
  </si>
  <si>
    <t>information directly relating to the terms and conditions by which payment should be made.</t>
  </si>
  <si>
    <t>identifies the set of conditions attached to an agreement or contract relating to payment.</t>
  </si>
  <si>
    <t>specifies the amount on which the payment terms (i.e. the settlement discount) calculation is based.</t>
  </si>
  <si>
    <t>identifies a valid means of paying the debt incurred.</t>
  </si>
  <si>
    <t>identifies the payment transaction that settles the debt according to the specified payment means.  For example, if the selected payment means were cheque, then this Id would be the cheque number.</t>
  </si>
  <si>
    <t>identifies the system through which the payment is processed, using a standard codelist.</t>
  </si>
  <si>
    <t>information that directly relates to a bank or financial institution.</t>
  </si>
  <si>
    <t>CV2</t>
  </si>
  <si>
    <t>IssueNumber</t>
  </si>
  <si>
    <t>specifies the unit base of the source currency for currencies with small denominations.</t>
  </si>
  <si>
    <t>specifies the unit base of the target currency for currencies with small denominations</t>
  </si>
  <si>
    <t>SourceCurrencyBase</t>
  </si>
  <si>
    <t>TargetCurrencyBase</t>
  </si>
  <si>
    <t xml:space="preserve">identifies a foreign exchange contract in which a rate of exchange has been agreed. </t>
  </si>
  <si>
    <t>FXContractId</t>
  </si>
  <si>
    <t>TradeCycleParty</t>
  </si>
  <si>
    <t>xx</t>
  </si>
  <si>
    <t>the name that identifies a non-administrative division of a city, country sub-entity, or country, as part of an address.</t>
  </si>
  <si>
    <t>identification by name or number of the floor in a building, as part of an address.</t>
  </si>
  <si>
    <t>the name of the city, town, village, or a built up area and used as part of an address.</t>
  </si>
  <si>
    <t xml:space="preserve">the code that identifies the territorial division (a  chief unit of local administration) of a country, as part of an address.  </t>
  </si>
  <si>
    <t>the name that identifies a non-administrative division of a country, or a commonly used name for a grouping of countries, as part of an address.</t>
  </si>
  <si>
    <t>provides the country part of an address using a code.  ISO3166 alpha codes are recommended.</t>
  </si>
  <si>
    <t>the measure of time offset from UTC (Universal Coordinated Time) for the time zone in which the address is situated. A synonym for UTC is GMT (Greenwich Mean Time).</t>
  </si>
  <si>
    <t>information that identifies a contact person or department together with information about how they can be contacted.</t>
  </si>
  <si>
    <t>identifies the department or employee name given as a contact.</t>
  </si>
  <si>
    <t>identifies the department or employee by a unique identity other than their name when given as a contact.</t>
  </si>
  <si>
    <t>identifier of the hazardous material being described.</t>
  </si>
  <si>
    <t>Receiving</t>
  </si>
  <si>
    <t>Postbox</t>
  </si>
  <si>
    <t>Consignee</t>
  </si>
  <si>
    <t>information related to the shipping and packaging of hazardous goods.</t>
  </si>
  <si>
    <t>UBL Definition</t>
  </si>
  <si>
    <t>UBL Name</t>
  </si>
  <si>
    <t>Editor's Notes</t>
  </si>
  <si>
    <t>Contract</t>
  </si>
  <si>
    <t>Identifier</t>
  </si>
  <si>
    <t>Quantity</t>
  </si>
  <si>
    <t>Percent</t>
  </si>
  <si>
    <t>Indicator</t>
  </si>
  <si>
    <t>Amount</t>
  </si>
  <si>
    <t>Measure</t>
  </si>
  <si>
    <t>PO Number</t>
  </si>
  <si>
    <t>Description</t>
  </si>
  <si>
    <t>1..1</t>
  </si>
  <si>
    <t>0..n</t>
  </si>
  <si>
    <t>0..1</t>
  </si>
  <si>
    <t>CityName</t>
  </si>
  <si>
    <t>CountrySub-entityCode</t>
  </si>
  <si>
    <t>TimeZoneOffsetMeasure</t>
  </si>
  <si>
    <t>AdditionalStreet</t>
  </si>
  <si>
    <t>HouseName</t>
  </si>
  <si>
    <t>ID</t>
  </si>
  <si>
    <t>SizeTypeCode</t>
  </si>
  <si>
    <t>RefrigerationStatusIndicator</t>
  </si>
  <si>
    <t>MinimumMeasure</t>
  </si>
  <si>
    <t>MaximumMeasure</t>
  </si>
  <si>
    <t>RelevantLocation</t>
  </si>
  <si>
    <t>SpecialTerms</t>
  </si>
  <si>
    <t>LossRisk</t>
  </si>
  <si>
    <t>BasisQuantity</t>
  </si>
  <si>
    <t>MultiplierValue</t>
  </si>
  <si>
    <t>BasisAmount</t>
  </si>
  <si>
    <t>PaymentDate</t>
  </si>
  <si>
    <t>TypeCode</t>
  </si>
  <si>
    <t>ControlID</t>
  </si>
  <si>
    <t>AccountName</t>
  </si>
  <si>
    <t>ExpiryDate</t>
  </si>
  <si>
    <t>RegistrationName</t>
  </si>
  <si>
    <t>CompanyTaxID</t>
  </si>
  <si>
    <t>CompanyRegistrationID</t>
  </si>
  <si>
    <t>CalculationRate</t>
  </si>
  <si>
    <t>ConditionID</t>
  </si>
  <si>
    <t>MinimumQuantity</t>
  </si>
  <si>
    <t>MaximumQuantity</t>
  </si>
  <si>
    <t>SequenceValue</t>
  </si>
  <si>
    <t>RateCategoryCode</t>
  </si>
  <si>
    <t>RatePercent</t>
  </si>
  <si>
    <t>information that directly relates to the rate of exchange (conversion) between two currencies.</t>
  </si>
  <si>
    <t>identifies the currency exchange market from which the exchange rate is taken.</t>
  </si>
  <si>
    <t>Shipment</t>
  </si>
  <si>
    <t>Basis</t>
  </si>
  <si>
    <t>Flashpoint</t>
  </si>
  <si>
    <t>Party</t>
  </si>
  <si>
    <t>Payment</t>
  </si>
  <si>
    <t>Instructions</t>
  </si>
  <si>
    <t>PaymentTerms</t>
  </si>
  <si>
    <t>the customer reference number. This is used to enable transmission of customer specific information with the card.</t>
  </si>
  <si>
    <t>the date up to which the card is valid .</t>
  </si>
  <si>
    <t>the type of card used for payment</t>
  </si>
  <si>
    <t>Holder</t>
  </si>
  <si>
    <t>the name of the holder of the card.</t>
  </si>
  <si>
    <t>free form text for special shipping instructions.</t>
  </si>
  <si>
    <t>Event</t>
  </si>
  <si>
    <t>the account number or identifier for the account.</t>
  </si>
  <si>
    <t>the control number to uniquely identify the account at the financial institution.</t>
  </si>
  <si>
    <t>AccountID</t>
  </si>
  <si>
    <t>TotalTax</t>
  </si>
  <si>
    <t>the total tax amount for the Order.</t>
  </si>
  <si>
    <t>the total price for the entire Order.</t>
  </si>
  <si>
    <t>TargetCurrency</t>
  </si>
  <si>
    <t>Context: Official Constraints</t>
  </si>
  <si>
    <t>the target currency of the rate of exchange. This is the currency to which the exchange is being made. (CC Definition)</t>
  </si>
  <si>
    <t>TotalPackages</t>
  </si>
  <si>
    <t>the summation of total packages contained in the purchase order.</t>
  </si>
  <si>
    <t>Extension</t>
  </si>
  <si>
    <t>the placard notation corresponding to the hazard class of the hazardous commodity. Can also be the hazard identification number of the orange placard (upper part) required on the means of transport.</t>
  </si>
  <si>
    <t>the placard endorsement that is to be shown on the shipping papers for the hazardous commodity. Can also be used for the number of the orange placard (lower part) required on the means of transport.</t>
  </si>
  <si>
    <t>Property Qualifier</t>
  </si>
  <si>
    <t>TaxScheme</t>
  </si>
  <si>
    <t>ExchangeRate</t>
  </si>
  <si>
    <t>IssueDate</t>
  </si>
  <si>
    <t>I intend to remove ExchangeRate - UBL000208 as it should not be required here. There are only a limited number of places where the exchange rate is actually required to be specified.</t>
  </si>
  <si>
    <t>removed</t>
  </si>
  <si>
    <t>21</t>
  </si>
  <si>
    <t>MonetaryAmount - UBL000213 Check if this is used anywhere.</t>
  </si>
  <si>
    <t>22</t>
  </si>
  <si>
    <t>I intend to remove ExchangeRate - UBL000215 as it should not be required here. There are only a limited number of places where the exchange rate is actually required to be specified, and certainly not attached to every amount!</t>
  </si>
  <si>
    <t>Retained, as the eventual use of the aggregate MonetaryAmount may need it</t>
  </si>
  <si>
    <t>no change,
review later</t>
  </si>
  <si>
    <t>I have made the switch as commented. ExemptReasonCode is now UBL000169 in the aggregate TaxScheme - UBL000163.</t>
  </si>
  <si>
    <t>Others to check whether their local taxations use the expression 'exempt' rather than 'zero-rated' for items</t>
  </si>
  <si>
    <t>changed, but local review wise</t>
  </si>
  <si>
    <t>23b</t>
  </si>
  <si>
    <t>23a</t>
  </si>
  <si>
    <t xml:space="preserve">I intend to move ExemptReasonCode - UBL000218 to the aggregate TaxScheme - UBL000159 as this is about the party as registered for tax. A party may be exempt, not the tax or product. </t>
  </si>
  <si>
    <t>Occurrence</t>
  </si>
  <si>
    <t>BIE Dictionary Entry Name</t>
  </si>
  <si>
    <t xml:space="preserve"> the element used if the purchase order is a release against the document specified in the Contract. Identification</t>
  </si>
  <si>
    <t>Disposition</t>
  </si>
  <si>
    <t>Basic</t>
  </si>
  <si>
    <t>District</t>
  </si>
  <si>
    <t>Floor</t>
  </si>
  <si>
    <t>Country</t>
  </si>
  <si>
    <t>contains the gross value of the unit price, i.e. the price before any discount is applied.</t>
  </si>
  <si>
    <t>the quantity within a package.</t>
  </si>
  <si>
    <t>identifies a package that contains a quantity of an item being delivered.</t>
  </si>
  <si>
    <t>information directly relating to the inner packaging of item(s) when nested in outer packaging.  (Note that this is a re-use of Package Details within Package Details).</t>
  </si>
  <si>
    <t>information that directly relates to the classification of goods according to a (formalised) convention for the classification and description of the goods.</t>
  </si>
  <si>
    <t xml:space="preserve">the high level nature of goods code issued by a specific maintenance agency. </t>
  </si>
  <si>
    <t>the monetary amount that is the total for the line item, including any pricing variation (allowances, charges or discounts) but not adjusted by any payment settlement discount or taxation.</t>
  </si>
  <si>
    <t>CommodityCode</t>
  </si>
  <si>
    <t>a free form field that can be used to give a text description of the item.</t>
  </si>
  <si>
    <t>Standard</t>
  </si>
  <si>
    <t>Analyst Notes</t>
  </si>
  <si>
    <t>Value</t>
  </si>
  <si>
    <t>Numeric</t>
  </si>
  <si>
    <t>Text</t>
  </si>
  <si>
    <t>Buyer</t>
  </si>
  <si>
    <t>Seller</t>
  </si>
  <si>
    <t>Type</t>
  </si>
  <si>
    <t>Business Terms (Synonyms)</t>
  </si>
  <si>
    <t>Context: Business Process</t>
  </si>
  <si>
    <t>Context: Region (Geopolitical)</t>
  </si>
  <si>
    <t>Context: Product</t>
  </si>
  <si>
    <t>Context: Industry</t>
  </si>
  <si>
    <t>Context: Role</t>
  </si>
  <si>
    <t>Context: Supporting Role</t>
  </si>
  <si>
    <t>Context: System Constraint</t>
  </si>
  <si>
    <t>Candidate CC ID</t>
  </si>
  <si>
    <t>length</t>
  </si>
  <si>
    <t>pattern</t>
  </si>
  <si>
    <t>enumeration</t>
  </si>
  <si>
    <t>Action</t>
  </si>
  <si>
    <t>information that directly relates to a credit card, a small plastic card issued by a financial institution, bank or building society, allowing the holder to make purchases on credit.</t>
  </si>
  <si>
    <t>information directly relating to a tax scheme.</t>
  </si>
  <si>
    <t>identifies the tax scheme within which a party is registered.</t>
  </si>
  <si>
    <t>additional information regarding the hazardous substance. (Can be used to hold information such as the type of regulatory requirements that apply to a description, e.g. N.O.S. or a Waste Characteristics Code in conjunction with an EPA Waste Stream code).</t>
  </si>
  <si>
    <t>identifier of additional information regarding the hazardous substance. (Can be used to identify information such as the type of regulatory requirements that apply to a description, e.g. N.O.S. or a Waste Characteristics Code in conjunction with an EPA Waste Stream code).</t>
  </si>
  <si>
    <t>identifier of emergency procedures for hazardous goods.</t>
  </si>
  <si>
    <t>the temperature at which emergency procedures apply during the handling of temperature-controlled hazardous goods.</t>
  </si>
  <si>
    <t>information that provides details relating to hazardous goods.</t>
  </si>
  <si>
    <t>identifier of a hazardous substance.</t>
  </si>
  <si>
    <t>identifier of an Inhalation Toxicity Hazard Zone for hazardous goods as defined by the US Department of Transportation.</t>
  </si>
  <si>
    <t>identifier of a medical first aid guide that is relevant to specific hazardous goods.</t>
  </si>
  <si>
    <t>identifier of a packaging requirement for the transportation of specific hazardous goods as assigned by IATA/IMDB/ADR/RID etc.</t>
  </si>
  <si>
    <t>Full technical name of a specific hazardous substance.</t>
  </si>
  <si>
    <t>identifier of a set of legal regulations which govern the transportation of specific hazardous goods.</t>
  </si>
  <si>
    <t>the maximum temperature at which certain products can be safely transported.</t>
  </si>
  <si>
    <t>identifier assigned to transportable hazardous goods within the United Nations.</t>
  </si>
  <si>
    <t>Code specifying a type of cargo.</t>
  </si>
  <si>
    <t>identifier of a transport contract.</t>
  </si>
  <si>
    <t>delivery information that relates to a specific consignment of cargo.</t>
  </si>
  <si>
    <t>delivery scheduling information that relates to a specific consignment of cargo.</t>
  </si>
  <si>
    <t xml:space="preserve">identifies the language by a code.  </t>
  </si>
  <si>
    <t>The point in time at which the payment is to be made.</t>
  </si>
  <si>
    <t>Code indicating whether a piece of transport equipment is full, empty or partially full.</t>
  </si>
  <si>
    <t>identifier of a seal on a piece of transport equipment.</t>
  </si>
  <si>
    <t>identifier of a piece of transport equipment.</t>
  </si>
  <si>
    <t>information relating to the condition or status of a seal on a piece of transport equipment.</t>
  </si>
  <si>
    <t>Code identifying which party issues and is responsible for a transport equipment seal.</t>
  </si>
  <si>
    <t>code specifying  the size and type of a piece of transport equipment.</t>
  </si>
  <si>
    <t>the name of a party as registered with the tax authority. This must be present if a) the tax regulations require it, and b) it is different from the Name element in the Name and Address information of the party.</t>
  </si>
  <si>
    <t>Aggregate</t>
  </si>
  <si>
    <t>Language</t>
  </si>
  <si>
    <t>Contact</t>
  </si>
  <si>
    <t>Shipping</t>
  </si>
  <si>
    <t>Locale</t>
  </si>
  <si>
    <t>Address</t>
  </si>
  <si>
    <t>Street</t>
  </si>
  <si>
    <t>Building</t>
  </si>
  <si>
    <t>Room</t>
  </si>
  <si>
    <t>InhouseMail</t>
  </si>
  <si>
    <t>Department</t>
  </si>
  <si>
    <t>Default</t>
  </si>
  <si>
    <t>1..n</t>
  </si>
  <si>
    <t>the name of the financial institution.</t>
  </si>
  <si>
    <t>Customer</t>
  </si>
  <si>
    <t>Substitute</t>
  </si>
  <si>
    <t>UNDG</t>
  </si>
  <si>
    <t>RT</t>
  </si>
  <si>
    <t>Communication</t>
  </si>
  <si>
    <t>Channel</t>
  </si>
  <si>
    <t>identifies the co-ordinate measuring system (eg. GPS)</t>
  </si>
  <si>
    <t>MaximumBackorderQuantity</t>
  </si>
  <si>
    <t>FromCatalogIndicator</t>
  </si>
  <si>
    <t>PlacardNotation</t>
  </si>
  <si>
    <t>PlacardEndorsement</t>
  </si>
  <si>
    <t>AdditionalInformation</t>
  </si>
  <si>
    <t>CompositePackage</t>
  </si>
  <si>
    <t>NatureCode</t>
  </si>
  <si>
    <t>MinimumAmount</t>
  </si>
  <si>
    <t>MaximumAmount</t>
  </si>
  <si>
    <t>ShipmentGrossWeight</t>
  </si>
  <si>
    <t>ShipmentNetWeight</t>
  </si>
  <si>
    <t>Change Document</t>
  </si>
  <si>
    <t>I have added a column in front of the UBL Name (with formula) called UBL Name and it is a hand crafted UBL Name.</t>
  </si>
  <si>
    <t>I have added a worksheet for Invoice</t>
  </si>
  <si>
    <t>I have pasted at the end the new reused types from the work on Invoice.  Mike has not finished this work.</t>
  </si>
  <si>
    <t>I went through and fixed the UBL ID numbers, they now all interconnect.</t>
  </si>
  <si>
    <t>the name of a party.</t>
  </si>
  <si>
    <t>Information</t>
  </si>
  <si>
    <t>the value of the measurement</t>
  </si>
  <si>
    <t>the minimum value of the range</t>
  </si>
  <si>
    <t>the maximum value of the range</t>
  </si>
  <si>
    <t>TransportDescription</t>
  </si>
  <si>
    <t>The factor used for conversion of an amount from one (source) currency to another (target) currency.</t>
  </si>
  <si>
    <t>the date of the rate of exchange.</t>
  </si>
  <si>
    <t>the category of the tax and, by implication, the tax rate that applies. The actual percentage attributed to a category is dependent on the tax jurisdiction.</t>
  </si>
  <si>
    <t>a code that explains the reason for exemption from a tax.</t>
  </si>
  <si>
    <t>identifies the type of tax.</t>
  </si>
  <si>
    <t>information directly relating to an item (article, product, goods item or service).</t>
  </si>
  <si>
    <t>the quantity of the item on this line item.</t>
  </si>
  <si>
    <t>an indicator that denotes whether or not the item was ordered from a catalog.</t>
  </si>
  <si>
    <t>information directly relating to the sales conditions that are applicable.</t>
  </si>
  <si>
    <t>SalesConditions</t>
  </si>
  <si>
    <t>identifies a condition within the set of sales conditions that apply.</t>
  </si>
  <si>
    <t>identifies the action that should be undertaken in specific conditions related to the sale of goods or services.</t>
  </si>
  <si>
    <t>describes in free text what action should be undertaken in specific circumstances in relation to sales conditions.</t>
  </si>
  <si>
    <t>information directly relating to the identification an item.</t>
  </si>
  <si>
    <t>identifies an item, article, product or service.</t>
  </si>
  <si>
    <t>an additional extension in free text form to 'specialise' the identification of a product or service.  An example of this would be a color code for a specific product.</t>
  </si>
  <si>
    <t>identifies a physical attribute within a set of characteristics that describe something in a formalised way.</t>
  </si>
  <si>
    <t>free text describing a physical attribute.</t>
  </si>
  <si>
    <t>the lowest temperature at which the vapor of a combustible liquid can be made to ignite momentarily in air, known in hazardous goods procedures as the flashpoint.</t>
  </si>
  <si>
    <t>the identification of a transport emergency card, giving advice for emergency actions. Can be used for the identity number of a specific hazardous emergency response plan assigned by the appropriate responsible authority, either national or international.</t>
  </si>
  <si>
    <t>identifies the schedule line within a delivery.</t>
  </si>
  <si>
    <t>the quantity to be shipped at a specific delivery schedule event.</t>
  </si>
  <si>
    <t>the minimum quantity to be shipped at a specific delivery schedule event.</t>
  </si>
  <si>
    <t>the maximum quantity to be shipped at a specific delivery schedule event.</t>
  </si>
  <si>
    <t>the date the buyer requested delivery for a specific delivery schedule event.</t>
  </si>
  <si>
    <t>information directly relating to packaging.</t>
  </si>
  <si>
    <t>DespatchAdvice</t>
  </si>
  <si>
    <t>From</t>
  </si>
  <si>
    <t>To</t>
  </si>
  <si>
    <t>information directly relating to the means of sending or receiving information.</t>
  </si>
  <si>
    <t xml:space="preserve">the number or virtual 'address' of a communication point in a communication system </t>
  </si>
  <si>
    <t>identifies the channel (or medium) by which communication is made.</t>
  </si>
  <si>
    <t>specifies the measurement of longitude as part of a detailed set of coordinates.</t>
  </si>
  <si>
    <t>information directly relating to a shipment.</t>
  </si>
  <si>
    <t>specifies the measurement of latitude as part of a detailed set of coordinates.</t>
  </si>
  <si>
    <t>identifies the level of service required for a shipment.</t>
  </si>
  <si>
    <t>additional information in free form text relating to the shipment.</t>
  </si>
  <si>
    <t>identifies the type of provider for the transport equipment.</t>
  </si>
  <si>
    <t>describes the current disposition of the transport equipment.</t>
  </si>
  <si>
    <t>indicates whether refrigeration is on or off for the transportation equipment.</t>
  </si>
  <si>
    <t>additional information in free form text relating to the transport equipment.</t>
  </si>
  <si>
    <t>information directly relating to a measurement.</t>
  </si>
  <si>
    <t>Latitude</t>
  </si>
  <si>
    <t>Longitude</t>
  </si>
  <si>
    <t>Release</t>
  </si>
  <si>
    <t>Currency</t>
  </si>
  <si>
    <t>the default currency of the Order, which when used at the header level may be overwritten at the lower level within the structure.</t>
  </si>
  <si>
    <t xml:space="preserve">identifies the tax accounting currency for the Order if different than the OrderCurrency </t>
  </si>
  <si>
    <t>The above is true of VAT: is it equally true of other taxes?</t>
  </si>
  <si>
    <t>24</t>
  </si>
  <si>
    <t>Remove SubstituteItemIdentifier - UBL000237 as this is inadequate. In Line Item, incorporate a new basic SubstitutionLineIndicator, in which one can indicate, in the Order, whether the line is the required item or the possible substitute. In the Order Response (complex) the SubstitutionLineIndicator would indicate whether the line is the originally ordered item or the offered substitute. In both cases the related lines would need to be linked by carrying the same LineID.</t>
  </si>
  <si>
    <t>SubstituteItemIdentifier removed from Item (now UBL000238.)
Added SubstituteIndicator UBL000320 and SubstituteSequence UBL000321 to LineItem UBL000317, the sequence allowing for order of preference.</t>
  </si>
  <si>
    <t>26</t>
  </si>
  <si>
    <t>I intend to remove the quantities Quantity - UBL000243, MinimumQuantity - UBL000244, MaximumQuantity - UBL000245, MaximumBackOrderQuantity - UBL000246 from Item - UBL000232 to Line Item - UBL000319. After working on the Despatch Advice it occurs to be that this is information more related to the transaction line rather than the item itself.</t>
  </si>
  <si>
    <t>Removed to LineItem as suggested. Now UBL000323-6 in LineItem UBL000317</t>
  </si>
  <si>
    <t>27</t>
  </si>
  <si>
    <t>I intend to remove the aggregate PackagingContent - UBL000247. The packaging of the item itself is implied by the Item Identifier, as it is an integral part of the item. Variable packaging is more related to the Line Item rather than the Item. The scope statement only provides for item packaging implicit in the item identity or explicit for the consignment as a whole. It does not cover the sophistication of intermediate packaging.</t>
  </si>
  <si>
    <t>28</t>
  </si>
  <si>
    <t>I intend to remove DestinationCountryIdentificationCode - UBL000250. This is not a feature of the Item itself. It would be a feature of the Line Item if we allowed for split delivery locations to be in different countries, but this is surely against Good Business Practice and sheer common sense because of the likely complications! If it belongs anywhere I believe it is overall (header) information.</t>
  </si>
  <si>
    <t>29</t>
  </si>
  <si>
    <t>The aggregate PhysicalAttribute - UBL000261 needs to include Measurement - UBL000087, which itself needs MeasurementUnitCode - UBL000265. This enables one or more measurement attributes to be specified for an item.</t>
  </si>
  <si>
    <t>Changed MeasurementUnitCode to Measurement, UBL000264. The unit of measure is part of the type 'measure' so is catered for.</t>
  </si>
  <si>
    <t>30</t>
  </si>
  <si>
    <t>I intend to remove Packaging Content - UBL000294 as this is out of scope</t>
  </si>
  <si>
    <t>Not done, pending Sue's review of transport etc</t>
  </si>
  <si>
    <t>31</t>
  </si>
  <si>
    <t>The occurrence of Shipment - UBL000304 should be 0..1 and not 0..n if Shipment - UBL000059 is structured correctly as one thing with the potential for multiple stages.</t>
  </si>
  <si>
    <t>32a</t>
  </si>
  <si>
    <t xml:space="preserve">According to the scope we decided, we should remove SplitLocation - UBL000306 from Delivery schedule. </t>
  </si>
  <si>
    <t>Removed from Delivery Schedule UBL000297</t>
  </si>
  <si>
    <t>32b</t>
  </si>
  <si>
    <t>Rather than remove the aggregate Split Location - UBL000307 to 310, I suggest we marked as 'requiring review'.</t>
  </si>
  <si>
    <t>Marked aggregate SplitLocation as proposed. UBL000305</t>
  </si>
  <si>
    <t>33</t>
  </si>
  <si>
    <t>I suggest the same for Package  - UBL000311 to 314</t>
  </si>
  <si>
    <t>Marked aggregate Package as proposed. UBL000309</t>
  </si>
  <si>
    <t>34</t>
  </si>
  <si>
    <t>If we stay with the Scope, I suggest that we remove ComponentGroupID - UBL000322, Buyer Parent Line Item ID - UBL000323, Seller Parent Line Item - UBL000324.</t>
  </si>
  <si>
    <t>Removed from LineItem UBL000317</t>
  </si>
  <si>
    <t>35</t>
  </si>
  <si>
    <t>I intend to remove Exchange Rate - UBL000330 in line with the scope specifying a limited number of different currencies.</t>
  </si>
  <si>
    <t>36</t>
  </si>
  <si>
    <t>Check whether Price Variation Range - UBL000340 is actually used.</t>
  </si>
  <si>
    <t>37</t>
  </si>
  <si>
    <t>38</t>
  </si>
  <si>
    <t>Ditto DeliveryTerms - UBL000377</t>
  </si>
  <si>
    <t>39</t>
  </si>
  <si>
    <t>PaymentMeans - UBL000379 can be removed as it is the same as PaymentMeans  - UBL000120</t>
  </si>
  <si>
    <t>40</t>
  </si>
  <si>
    <t>Add aggregate header information between UBL000386 and UBL000387 for UBL name = PaymentTerms, ObjectClass = Invoice, PropertyQualifier = Payment, PropertyTerm = Terms, RepresentationTerm = Details, Type = PaymentTerms, UBLdefinition = information directly relating to the terms and conditions of payment for the invoice.</t>
  </si>
  <si>
    <t>Added, now UBL000371</t>
  </si>
  <si>
    <t>41</t>
  </si>
  <si>
    <t>Remove Occurrences for new re-used type aggregates (pink lines) UBL000360, 366, 372, 375, 377, 379</t>
  </si>
  <si>
    <t>42</t>
  </si>
  <si>
    <t>PricingVariation - UBL000392 here is exactly the same as UBL000188, so 392 can be removed.</t>
  </si>
  <si>
    <t>43</t>
  </si>
  <si>
    <t>Remove lines from InvoiceDetails (UBL name) - UBL000395 to SummaryNote (xCBL name) - UBL000405 inclusive (from Re-Used Types)</t>
  </si>
  <si>
    <t>Why do we need Transport Routing - UBL000375 in an Invoice? Note this is xCBL's ListOfTransportRouting. 
I have no idea what the information content would be, and suggest it be removed.</t>
  </si>
  <si>
    <t>INVOICE SPREADSHEET</t>
  </si>
  <si>
    <t>44</t>
  </si>
  <si>
    <t>LineItem - UBL000476 correction to occurrences from 0..1 to 0..n</t>
  </si>
  <si>
    <t>45</t>
  </si>
  <si>
    <t>BuyerId - UBL000482 and SellerId - UBL000483 originally both came out with the UBL names OrderId although the BIE names did differentiate. The latest version now differentiates, but these two are still wrong as they now appear to be party ids. They should read BuyerOrderId and SellerOrderId.</t>
  </si>
  <si>
    <t>46</t>
  </si>
  <si>
    <t>The cardinality being 0..1 was queried, with the suggestion that both should be 1..1. I believe this idea is incorrect and propose leaving the cardinality unchanged but adding an analyst note that " at a minimum, one or the other needs to be given: wherever possible both" which also needs to be included in a Good Business Practice guide.</t>
  </si>
  <si>
    <t>Note added, otherwise unchanged</t>
  </si>
  <si>
    <t>47</t>
  </si>
  <si>
    <t>Why do we need Transport Routing - UBL000493 in the invoice information?</t>
  </si>
  <si>
    <t>48</t>
  </si>
  <si>
    <t>Ditto DeliveryTerms - UBL000494?</t>
  </si>
  <si>
    <t>49</t>
  </si>
  <si>
    <t>If we need Delivery terms, modify the definition to say "contains information about the terms of delivery for the set of items delivered and to which the Invoice relates." (response to MM comment)</t>
  </si>
  <si>
    <t>50</t>
  </si>
  <si>
    <t>51</t>
  </si>
  <si>
    <t>What is xCBL's Invoice Payment Status - UBL000508? (the only identification is in column D, which I've repeated in column E, and the definition does not really tell us anything.)</t>
  </si>
  <si>
    <t>52</t>
  </si>
  <si>
    <t>To Pay Amount - UBL000504. The question was asked "what about the allowances and charges that affect the amount - is this needed in the definition?" To avoid any possible ambiguity, revise the definition to be more precise…"contains the total amount to be paid on the Invoice, inclusive of all trade discount, charges/allowances and taxes, but before deduction of ONLY any settlement (i.e. prompt payment) discount." (response to MM comment)</t>
  </si>
  <si>
    <t>To revise Credit Card - UBL000153 to 158, see notes below.
The comment from Cards people is that the information content expressed in UBL000153 to 158 is an 'ordinary person's view' and not the business view.
There should be a generic term such as CardPayment rather than CreditCard.
This can be one of several types: CreditCard, DebtCard, CompanyCard, ChargeCard, AgencyCard  or StoreCard.
The ID is actually something called the PAN - Primary Account Number
Authorisation is internal to the seller and would not be conveyed between seller/buyer.
The IssuerId is actually called the BIN - Bank Id. No.
An additional field known as the CV2 is required on a 1..1 basis. (I need to get a definition of this.)
SWITCH cards have an additional 'Issue Number'.</t>
  </si>
  <si>
    <t>The aggregate is not used, retain for possible use later, e.g. in an Item Catalogue</t>
  </si>
  <si>
    <t>Comment (UBL nos referenced are as in UBL_Library-Op66-WIP ex Burlington)</t>
  </si>
  <si>
    <t>Action carried out, if not stated under "Comment"
(UBL nos referenced are as in UBL_Library-Op66-WIP ex Burlington)</t>
  </si>
  <si>
    <t>ORDER RESPONSE (SHORT) SPREADSHEET</t>
  </si>
  <si>
    <t>53</t>
  </si>
  <si>
    <t>The class should be Order Response, not Order, for consistency</t>
  </si>
  <si>
    <t>Changed class in all lines to be Order Response, and altered property qualifier accordingly</t>
  </si>
  <si>
    <t>54</t>
  </si>
  <si>
    <t>Naming approach for ResponseId and ResponseCode is inconsistent with naming in e.g. Order</t>
  </si>
  <si>
    <t>Changed property term for ResponseId - UBL000442 to Identifier for consistency with order.
Changed property term for ResponseCode - UBL000444 to AcknowledgementCode for consistency.</t>
  </si>
  <si>
    <t>55</t>
  </si>
  <si>
    <t xml:space="preserve">Only one OrderId is given, whereas one actually needs the Buyer's Order Id and the Seller's Order Id, so both parties can match any subsequent dialogue against the original within their individual systems. </t>
  </si>
  <si>
    <t>Replaced the one by two attributes BuyerOrderID - UBL000440 and SellerOrderID - UBL000441, with appropriate BIE names and definitions, and  cardinality of 1..1</t>
  </si>
  <si>
    <t>corrected LineItem, now UBL000478</t>
  </si>
  <si>
    <t>UBL names corrected to BuyerOrderId - UBL000453 and SellerOrderId. - 454</t>
  </si>
  <si>
    <t>Not done, pending Sue's review of transport etc (now UBL000465)</t>
  </si>
  <si>
    <t>Not done, pending Sue's review of transport etc (now UBL000466)</t>
  </si>
  <si>
    <t>Modified the definition of DeliveryTerms - UBL000466 to say  "contains information about the terms of delivery for the set of items to which the Invoice relates."</t>
  </si>
  <si>
    <t>Correct the definition of Invoice .Invoicing Currency. Code - UBL000487 to remove the concept of 'levels' as this is no longer relevant here. Definition should read "identifies the currency in which the Invoice is presented, and the default for pricing, charge or tax currencies if  any of these are not individually specified." Add the note "If any of Pricing, Charge and Tax currencies are specified, the Invoice currency must be specified. If no currency is specified, the whole invoice is assumed to be in the 'native' currency of the country in which the transaction takes place." (response to MM comment)</t>
  </si>
  <si>
    <t>Modified the definition of Invoice .Invoicing Currency. Code - UBL000459 as proposed in the comment</t>
  </si>
  <si>
    <t>No idea what to do with this so retained it for anyone to propose action. (now UBL000480)</t>
  </si>
  <si>
    <t>Modified the definition of To Pay Amount - UBL000476 as proposed in the comment</t>
  </si>
  <si>
    <t>I carried out major review, for correction, incorporation of MMartin comments, my comments, and alignment with Scope as detailed in columns D-G rows 9-71</t>
  </si>
  <si>
    <t>ReceiptAdvice</t>
  </si>
  <si>
    <t>Object Class</t>
  </si>
  <si>
    <t>Name</t>
  </si>
  <si>
    <t>The OrderId element is a unique number assigned to the Order in respect to the parties assigning the number.</t>
  </si>
  <si>
    <t>inclusive</t>
  </si>
  <si>
    <t>exclusive</t>
  </si>
  <si>
    <t>digits</t>
  </si>
  <si>
    <t>End of Aggregation</t>
  </si>
  <si>
    <t>UBL UID</t>
  </si>
  <si>
    <t>Property Term</t>
  </si>
  <si>
    <t>Quote</t>
  </si>
  <si>
    <t>Purchasing</t>
  </si>
  <si>
    <t>Seller to Buyer</t>
  </si>
  <si>
    <t>Code</t>
  </si>
  <si>
    <t>Identification</t>
  </si>
  <si>
    <t>Date</t>
  </si>
  <si>
    <t>Order</t>
  </si>
  <si>
    <t>Code Lists/Standards</t>
  </si>
  <si>
    <t>used mainly for confirming orders when a date was promised by the supplier over the phone.</t>
  </si>
  <si>
    <t>Item</t>
  </si>
  <si>
    <t>identifies whether the terms relate to delivery conditions, transport conditions, or a combination of these.</t>
  </si>
  <si>
    <t>Purpose</t>
  </si>
  <si>
    <t>classification of the type of commodity.</t>
  </si>
  <si>
    <t>the unit packaging quantity.</t>
  </si>
  <si>
    <t>the number of items in a pack.</t>
  </si>
  <si>
    <t>Identifier of a shipment.</t>
  </si>
  <si>
    <t>the maximum quantity of an item that a customer will allow to be back ordered.</t>
  </si>
  <si>
    <t>FinancialAccount</t>
  </si>
  <si>
    <t xml:space="preserve">is the identification of a company as registered  with the appropriate tax authority for a tax scheme.   </t>
  </si>
  <si>
    <t>identifies a company as registered with the relevant authority for company regulation. (Note: this is required by the regulations of some tax jurisdictions. It is NOT the same as the registration id of a company within a tax scheme.)</t>
  </si>
  <si>
    <t xml:space="preserve">identifies a quote.  </t>
  </si>
  <si>
    <t>identifies a contract by a unique and single identifier known to all the parties concerned.</t>
  </si>
  <si>
    <t>details of an individual, a group or a body having a role in a business function.</t>
  </si>
  <si>
    <t>Owner</t>
  </si>
  <si>
    <t>Lisa</t>
  </si>
  <si>
    <t>Please add all change records here.</t>
  </si>
  <si>
    <t>Contains the quantity and unit of quantity on which the price is based.  For example, if the pricing scheme were $50/500 lbs, this would contain 500 (quantity) and lbs (unit of quantity).</t>
  </si>
  <si>
    <t>the tax rate as a percentage.</t>
  </si>
  <si>
    <t>information directly relating to a language.</t>
  </si>
  <si>
    <t>identifies the locale/location where the language is spoken or used in writing.</t>
  </si>
  <si>
    <t>the particulars that identify and locate the place where someone lives or is situated, or where an organisation is situated.</t>
  </si>
  <si>
    <t>a unique identifier given to a specific address within a scheme of registered addresses.</t>
  </si>
  <si>
    <t>the name that identifies the location of a house or building: usually within a street as part of an address.</t>
  </si>
  <si>
    <t>the common name of the language.</t>
  </si>
  <si>
    <t>the house number or description that identifies a house, building or site: usually within a street as part of an address.</t>
  </si>
  <si>
    <t>a post office box number or a numbered post box in a post office assigned to a person or organization where letters for them are kept until called for, used as part of an address.</t>
  </si>
  <si>
    <t>the name of the street, as part of an address.</t>
  </si>
  <si>
    <t>contains additional text information within an address about the street.</t>
  </si>
  <si>
    <t>the identity which uniquely identifies a building within an address.</t>
  </si>
  <si>
    <t>identifies the room, suite or apartment as part of an address.</t>
  </si>
  <si>
    <t>identifies an in-house mail location as part of an address.</t>
  </si>
  <si>
    <t>the identity of the department of an organisation, used as part of an address.</t>
  </si>
  <si>
    <t xml:space="preserve">the identifier for one or more properties according to the postal service of that country; a group of letters and/or numbers added to the postal address to assist in the sorting of mail.  </t>
  </si>
  <si>
    <t xml:space="preserve">the name that identifies the territorial division (a  chief unit of local administration) of a country, as part of an address. </t>
  </si>
  <si>
    <t>Invoice</t>
  </si>
  <si>
    <t>I have added sheets for Despatch Advice and Receipt Advice</t>
  </si>
  <si>
    <t>Mike</t>
  </si>
  <si>
    <t>#</t>
  </si>
  <si>
    <t xml:space="preserve">Status </t>
  </si>
  <si>
    <t>GLOBAL</t>
  </si>
  <si>
    <t>Conformity with CCTS 1.85</t>
  </si>
  <si>
    <t>Adjust all name separators/formats to conform to CCTS 1.85 in single pass once logical content is stable.</t>
  </si>
  <si>
    <t>not done yet</t>
  </si>
  <si>
    <t>RE-USED TYPES</t>
  </si>
  <si>
    <t>We have specialised Party - UBL000001 so that it is now only appropriate to the Order cycle, by including Receiving Contact - UBL000008, Shipping Contact - UBL000009 and Order Contact - UBL000010. It may even be so specialised to apply only to the Order. Therefore we need to call it something that shows the context/specialisation, such as TradeParty or OrderParty.</t>
  </si>
  <si>
    <t>done</t>
  </si>
  <si>
    <t>Changed the Party aggregate by removing Receiving Contact - UBL000008(old), Shipping Contact - UBL000009(old) and Order Contact - UBL000010(old). 
Added aggregate TradeCycleParty consisting of Party, Receiving Contact, Shipping Contact and Order Contact, now UBL000010-14.
Changed usage in Order of BuyerParty, SellerParty, ConsigneeParty to TCP, now 402-4
Changed usage in DesAdv of BuyerParty, SellerParty, ShipToParty to TCP, now 467/7/9
Invoice unchanged, does not need these contacts</t>
  </si>
  <si>
    <t>3</t>
  </si>
  <si>
    <t>4</t>
  </si>
  <si>
    <t>At the same time we have retained the generic Contact - UBL000011 that does not tell us anything about what the contact does, is for, etc. Why, and how will we know its significance if it is used?</t>
  </si>
  <si>
    <t>Left unchanged. One has to assume that there will only be one and that this is the obvious default contact for the party</t>
  </si>
  <si>
    <t>no change</t>
  </si>
  <si>
    <t>Language Dependency - UBL000003 appears to be a bit vague. What is it? I think it needs to be capable of indicating whether the dependency is ability to read, write, or speak. As such it also needs to be associated with the Contact rather than the Party. Or am I talking about a different language indicator?</t>
  </si>
  <si>
    <t>DISCUSS</t>
  </si>
  <si>
    <t>5</t>
  </si>
  <si>
    <t>I am confused by the concept of an aggregate Street - UBL000021 that is only allowed once, and itself only allows one Street Name  - UBL000037 and/or one Additional  Street - UBL000038 name. The definition for Street talks of "…additional street names…" in the plural. So what is our real intention here?</t>
  </si>
  <si>
    <t>Changed definition to singular in UBL000023 and 38</t>
  </si>
  <si>
    <t>6</t>
  </si>
  <si>
    <t>The definition of the aggregate House - UBL000022 says "… by name and identifier…" which should more accurately be "…by name and, or, identifier…"</t>
  </si>
  <si>
    <t>Changed definition to "…by name or identifier or both…" for UBL00025</t>
  </si>
  <si>
    <t>7</t>
  </si>
  <si>
    <t>The definitions of House Name - UBL000040 and House Id - UBL000041 both have the phrase "…usually within a street as part of an address." This seems inaccurate now that we have made House and aggregate which could be detached from the Street aggregate.</t>
  </si>
  <si>
    <t>Definitions are okay in this context. Review if we discover a need separate from address</t>
  </si>
  <si>
    <t>watch later</t>
  </si>
  <si>
    <t>8</t>
  </si>
  <si>
    <t>The aggregate Shipment - UBL000430 (ORDER) is allowed multiple times in the Order. Does this imply that a single Order may have several Shipment specs? Shipment - UBL000059(RE-USED TYPES) itself has a Stage Id - UBL000061(RT) within it, but this only occurs once. So I interpret this as saying that Shipment is actually telling us about a single Shipment Stage and there is nothing overall about Shipment. I believe we have a simple choice, either take Shipment out of the Order until we get it sorted, or come up with a realistic Shipment overall spec which includes the capability of multiple stages. What information goes where? We have until Friday to choose!</t>
  </si>
  <si>
    <t>waiting</t>
  </si>
  <si>
    <t>9</t>
  </si>
  <si>
    <t>The aggregate Transport Equipment - UBL000068 is described as "…the container…" Isn't this too restrictive? What about pallets for example?</t>
  </si>
  <si>
    <t>Changed to read "…the transport equipment…" in UBL000070</t>
  </si>
  <si>
    <t>10</t>
  </si>
  <si>
    <t>Measure, e,g  UBL000088. Is the unit of measure implied automatically?</t>
  </si>
  <si>
    <t>yes</t>
  </si>
  <si>
    <t>no change needed</t>
  </si>
  <si>
    <t>11a</t>
  </si>
  <si>
    <t>I intend to remove Branch  - UBL000132 from the aggregate Financial Account as it is really within Financial Institution - UBL000137.</t>
  </si>
  <si>
    <t>Removed</t>
  </si>
  <si>
    <t>11b</t>
  </si>
  <si>
    <t>Note that only one occurrence of 'Branch' is needed when associated with Account. We need to have some mechanism for recording a generic one-to-many which is limited in a re-use context.</t>
  </si>
  <si>
    <t>Solution needed here. Now UBL000138, where we need the mechanism described.</t>
  </si>
  <si>
    <t>CreditCard altered to AccountCard in UBL000130 and 153
Definition of CardId improved by Card people.
CardType added as UBL000156.
CV2 added as UBL000157.
Definition of IssuerId improved by Card people.
IssueNum added as UBL000160, with analyst note about used only for SWITCH cards.</t>
  </si>
  <si>
    <t>ApplicationID added as UBL000161.
I think we only need to have a place to say which application on the chip card is used in this transaction context, and do not need all the sophistication (?) of AIDs, RIDs or PIXies!</t>
  </si>
  <si>
    <r>
      <t xml:space="preserve">There is a basic distinction between CHIP and MAG STRIPE cards. CHIP cards also have an AID - Application Identifier, which may be either a
    RID - Registered Application Identifier, or
    PIX - Proprietary Application Identifier Extension
</t>
    </r>
    <r>
      <rPr>
        <i/>
        <sz val="8"/>
        <rFont val="Arial"/>
        <family val="2"/>
      </rPr>
      <t>(P.S. how do we get RID of PIXies at the bottom of the garden? I can see there's a very sick joke in this!)</t>
    </r>
  </si>
  <si>
    <t>12b</t>
  </si>
  <si>
    <t>12a</t>
  </si>
  <si>
    <t>13</t>
  </si>
  <si>
    <t>Duration - UBL000176 is a measure and NOT date/time.</t>
  </si>
  <si>
    <t>I've not made any change here, as I think this is a contentious issue. Now UBL000181</t>
  </si>
  <si>
    <t>DEBATE</t>
  </si>
  <si>
    <t>14</t>
  </si>
  <si>
    <t>What about an Event that triggers a period?</t>
  </si>
  <si>
    <t>I assume that DescriptionCode, now UBL000182 will be able to state trigger or end events for a period. If not, then an additional attribute is needed.</t>
  </si>
  <si>
    <t>15</t>
  </si>
  <si>
    <t>I intend to add SourceCurrencyRateBase and TargetCurrencyRateBase to Exchange Rate - UBL000181 as either currency may be expressed in 10s, 100s, 1000s</t>
  </si>
  <si>
    <t xml:space="preserve">Added SourceCurrencyBase and TargetCurrencyBase as UBL000189,190, and made a note in Codes column of the enumerated list and default. </t>
  </si>
  <si>
    <t>16</t>
  </si>
  <si>
    <t>ReferenceCurrency - UBL000182 should more correctly be called SourceCurrency.</t>
  </si>
  <si>
    <t>Changed, now UBL000187</t>
  </si>
  <si>
    <t>17</t>
  </si>
  <si>
    <t>I do not think Request - UBL000187 is correct here. The normal alternative to specifying the exchange rate is to refer to a pre-agreed Foreign Exchange Contract (FX Contract) between the party and their bank. I propose to replace it with FXContractID, basic, with an occurrence of 0..1</t>
  </si>
  <si>
    <t>Changed to FXContractId as described, now UBL000194</t>
  </si>
  <si>
    <t>18</t>
  </si>
  <si>
    <t>BasisID - UBL000192, correction to description to modify wording from "…payment variation…" to "…pricing variation…"</t>
  </si>
  <si>
    <t>Corrected</t>
  </si>
  <si>
    <t>19</t>
  </si>
  <si>
    <t>QuantityCalculation - UBL000204 Check if this is used anywhere.</t>
  </si>
  <si>
    <t>This aggregate is not used, keep for potential use elsewhere</t>
  </si>
  <si>
    <t>20</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</si>
</sst>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0\ &quot;DM&quot;;\-#,##0\ &quot;DM&quot;"/>
    <numFmt numFmtId="182" formatCode="#,##0\ &quot;DM&quot;;[Red]\-#,##0\ &quot;DM&quot;"/>
    <numFmt numFmtId="183" formatCode="#,##0.00\ &quot;DM&quot;;\-#,##0.00\ &quot;DM&quot;"/>
    <numFmt numFmtId="184" formatCode="#,##0.00\ &quot;DM&quot;;[Red]\-#,##0.00\ &quot;DM&quot;"/>
    <numFmt numFmtId="185" formatCode="_-* #,##0\ &quot;DM&quot;_-;\-* #,##0\ &quot;DM&quot;_-;_-* &quot;-&quot;\ &quot;DM&quot;_-;_-@_-"/>
    <numFmt numFmtId="186" formatCode="_-* #,##0\ _D_M_-;\-* #,##0\ _D_M_-;_-* &quot;-&quot;\ _D_M_-;_-@_-"/>
    <numFmt numFmtId="187" formatCode="_-* #,##0.00\ &quot;DM&quot;_-;\-* #,##0.00\ &quot;DM&quot;_-;_-* &quot;-&quot;??\ &quot;DM&quot;_-;_-@_-"/>
    <numFmt numFmtId="188" formatCode="_-* #,##0.00\ _D_M_-;\-* #,##0.00\ _D_M_-;_-* &quot;-&quot;??\ _D_M_-;_-@_-"/>
    <numFmt numFmtId="189" formatCode="000000"/>
  </numFmts>
  <fonts count="13">
    <font>
      <sz val="10"/>
      <name val="Arial"/>
      <family val="0"/>
    </font>
    <font>
      <sz val="8"/>
      <name val="Arial"/>
      <family val="2"/>
    </font>
    <font>
      <b/>
      <sz val="8"/>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8"/>
      <color indexed="8"/>
      <name val="Arial"/>
      <family val="2"/>
    </font>
    <font>
      <b/>
      <sz val="10"/>
      <name val="Arial"/>
      <family val="2"/>
    </font>
    <font>
      <i/>
      <sz val="8"/>
      <name val="Arial"/>
      <family val="2"/>
    </font>
    <font>
      <b/>
      <sz val="14"/>
      <name val="Arial"/>
      <family val="2"/>
    </font>
    <font>
      <b/>
      <sz val="12"/>
      <color indexed="10"/>
      <name val="Arial"/>
      <family val="2"/>
    </font>
    <font>
      <sz val="7.9"/>
      <color indexed="8"/>
      <name val="Arial"/>
      <family val="0"/>
    </font>
  </fonts>
  <fills count="13">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45"/>
        <bgColor indexed="64"/>
      </patternFill>
    </fill>
    <fill>
      <patternFill patternType="solid">
        <fgColor indexed="11"/>
        <bgColor indexed="64"/>
      </patternFill>
    </fill>
    <fill>
      <patternFill patternType="solid">
        <fgColor indexed="15"/>
        <bgColor indexed="64"/>
      </patternFill>
    </fill>
    <fill>
      <patternFill patternType="solid">
        <fgColor indexed="14"/>
        <bgColor indexed="64"/>
      </patternFill>
    </fill>
    <fill>
      <patternFill patternType="solid">
        <fgColor indexed="42"/>
        <bgColor indexed="64"/>
      </patternFill>
    </fill>
    <fill>
      <patternFill patternType="solid">
        <fgColor indexed="42"/>
        <bgColor indexed="64"/>
      </patternFill>
    </fill>
    <fill>
      <patternFill patternType="solid">
        <fgColor indexed="10"/>
        <bgColor indexed="64"/>
      </patternFill>
    </fill>
    <fill>
      <patternFill patternType="solid">
        <fgColor indexed="9"/>
        <bgColor indexed="64"/>
      </patternFill>
    </fill>
    <fill>
      <patternFill patternType="solid">
        <fgColor indexed="45"/>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49" fontId="2" fillId="2" borderId="1" xfId="0" applyNumberFormat="1"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wrapText="1"/>
    </xf>
    <xf numFmtId="49" fontId="1" fillId="0" borderId="0" xfId="0" applyNumberFormat="1" applyFont="1" applyAlignment="1">
      <alignment horizontal="left" vertical="top" wrapText="1"/>
    </xf>
    <xf numFmtId="0" fontId="1" fillId="0" borderId="0" xfId="0" applyFont="1" applyFill="1" applyAlignment="1">
      <alignment vertical="top" wrapText="1"/>
    </xf>
    <xf numFmtId="49" fontId="1" fillId="0" borderId="0" xfId="0" applyNumberFormat="1" applyFont="1" applyFill="1" applyAlignment="1">
      <alignment horizontal="left" vertical="top" wrapText="1"/>
    </xf>
    <xf numFmtId="0" fontId="1" fillId="0" borderId="0" xfId="0" applyFont="1" applyAlignment="1">
      <alignment wrapText="1"/>
    </xf>
    <xf numFmtId="0" fontId="2" fillId="0" borderId="0" xfId="0" applyFont="1" applyAlignment="1">
      <alignment horizontal="center" wrapText="1"/>
    </xf>
    <xf numFmtId="49" fontId="1" fillId="0" borderId="0" xfId="0" applyNumberFormat="1" applyFont="1" applyAlignment="1">
      <alignment horizontal="center" vertical="top" wrapText="1"/>
    </xf>
    <xf numFmtId="49" fontId="1" fillId="0" borderId="0" xfId="0" applyNumberFormat="1" applyFont="1" applyFill="1" applyAlignment="1">
      <alignment horizontal="center" vertical="top" wrapText="1"/>
    </xf>
    <xf numFmtId="0" fontId="1" fillId="0" borderId="0" xfId="0" applyFont="1" applyBorder="1" applyAlignment="1">
      <alignment vertical="top" wrapText="1"/>
    </xf>
    <xf numFmtId="0" fontId="0" fillId="0" borderId="0" xfId="0" applyAlignment="1">
      <alignment vertical="top" wrapText="1"/>
    </xf>
    <xf numFmtId="49" fontId="1" fillId="0" borderId="0" xfId="0" applyNumberFormat="1" applyFont="1" applyAlignment="1">
      <alignmen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1" fillId="0" borderId="0" xfId="0" applyFont="1" applyFill="1" applyBorder="1" applyAlignment="1">
      <alignment vertical="top" wrapText="1"/>
    </xf>
    <xf numFmtId="0" fontId="1" fillId="3" borderId="0" xfId="0" applyFont="1" applyFill="1" applyAlignment="1">
      <alignment vertical="top" wrapText="1"/>
    </xf>
    <xf numFmtId="0" fontId="1" fillId="0" borderId="0" xfId="0" applyFont="1" applyAlignment="1">
      <alignment vertical="top" wrapText="1"/>
    </xf>
    <xf numFmtId="176" fontId="1" fillId="0" borderId="0" xfId="17" applyFont="1" applyAlignment="1">
      <alignment vertical="top" wrapText="1"/>
    </xf>
    <xf numFmtId="0" fontId="1" fillId="4" borderId="0" xfId="0" applyFont="1" applyFill="1" applyAlignment="1">
      <alignment vertical="top" wrapText="1"/>
    </xf>
    <xf numFmtId="0" fontId="1" fillId="4" borderId="0" xfId="0" applyFont="1" applyFill="1" applyAlignment="1">
      <alignment horizontal="left" vertical="top" wrapText="1"/>
    </xf>
    <xf numFmtId="0" fontId="1" fillId="4" borderId="0" xfId="0" applyFont="1" applyFill="1" applyAlignment="1">
      <alignment vertical="top" wrapText="1"/>
    </xf>
    <xf numFmtId="0" fontId="0" fillId="0" borderId="0" xfId="0" applyAlignment="1">
      <alignment horizontal="center" wrapText="1"/>
    </xf>
    <xf numFmtId="0" fontId="1" fillId="4" borderId="0" xfId="0" applyFont="1" applyFill="1" applyBorder="1" applyAlignment="1">
      <alignment vertical="top" wrapText="1"/>
    </xf>
    <xf numFmtId="0" fontId="8" fillId="2" borderId="1" xfId="0" applyFont="1" applyFill="1" applyBorder="1" applyAlignment="1">
      <alignment horizontal="center" textRotation="90" wrapText="1"/>
    </xf>
    <xf numFmtId="0" fontId="2" fillId="4" borderId="0" xfId="0" applyFont="1" applyFill="1" applyAlignment="1">
      <alignment horizontal="center" wrapText="1"/>
    </xf>
    <xf numFmtId="0" fontId="0" fillId="4" borderId="0" xfId="0" applyFill="1" applyAlignment="1">
      <alignment vertical="top" wrapText="1"/>
    </xf>
    <xf numFmtId="0" fontId="0" fillId="0" borderId="0" xfId="0" applyFill="1" applyAlignment="1">
      <alignment vertical="top" wrapText="1"/>
    </xf>
    <xf numFmtId="0" fontId="1" fillId="0" borderId="0" xfId="0" applyFont="1" applyAlignment="1">
      <alignment vertical="top"/>
    </xf>
    <xf numFmtId="49" fontId="1" fillId="0" borderId="0" xfId="0" applyNumberFormat="1" applyFont="1" applyAlignment="1">
      <alignment vertical="top"/>
    </xf>
    <xf numFmtId="0" fontId="0" fillId="0" borderId="0" xfId="0" applyAlignment="1">
      <alignment vertical="top"/>
    </xf>
    <xf numFmtId="0" fontId="2" fillId="2" borderId="0" xfId="0" applyFont="1" applyFill="1" applyBorder="1" applyAlignment="1">
      <alignment horizontal="center" wrapText="1"/>
    </xf>
    <xf numFmtId="0" fontId="0" fillId="0" borderId="0" xfId="0" applyAlignment="1">
      <alignment wrapText="1"/>
    </xf>
    <xf numFmtId="0" fontId="2" fillId="0" borderId="0" xfId="0" applyFont="1" applyFill="1" applyAlignment="1">
      <alignment horizontal="center" wrapText="1"/>
    </xf>
    <xf numFmtId="0" fontId="2" fillId="2" borderId="1" xfId="0" applyFont="1" applyFill="1" applyBorder="1" applyAlignment="1">
      <alignment horizontal="center" textRotation="90" wrapText="1"/>
    </xf>
    <xf numFmtId="189" fontId="1" fillId="4" borderId="0" xfId="0" applyNumberFormat="1" applyFont="1" applyFill="1" applyAlignment="1">
      <alignment vertical="top" wrapText="1"/>
    </xf>
    <xf numFmtId="0" fontId="2" fillId="4" borderId="0" xfId="0" applyFont="1" applyFill="1" applyAlignment="1">
      <alignment horizontal="center" vertical="top" wrapText="1"/>
    </xf>
    <xf numFmtId="189" fontId="1" fillId="0" borderId="0" xfId="0" applyNumberFormat="1" applyFont="1" applyAlignment="1">
      <alignment vertical="top" wrapText="1"/>
    </xf>
    <xf numFmtId="0" fontId="2" fillId="0" borderId="0" xfId="0" applyFont="1" applyAlignment="1">
      <alignment horizontal="center" vertical="top" wrapText="1"/>
    </xf>
    <xf numFmtId="0" fontId="2" fillId="0" borderId="0" xfId="0" applyFont="1" applyFill="1" applyAlignment="1">
      <alignment horizontal="center" vertical="top" wrapText="1"/>
    </xf>
    <xf numFmtId="0" fontId="1" fillId="0" borderId="0" xfId="0" applyFont="1" applyAlignment="1">
      <alignment/>
    </xf>
    <xf numFmtId="14" fontId="0" fillId="0" borderId="0" xfId="0" applyNumberFormat="1" applyAlignment="1">
      <alignment/>
    </xf>
    <xf numFmtId="0" fontId="10" fillId="0" borderId="1" xfId="0" applyFont="1" applyBorder="1" applyAlignment="1">
      <alignment horizontal="center" wrapText="1"/>
    </xf>
    <xf numFmtId="0" fontId="8" fillId="0" borderId="1" xfId="0" applyFont="1" applyBorder="1" applyAlignment="1">
      <alignment horizontal="center"/>
    </xf>
    <xf numFmtId="0" fontId="11" fillId="0" borderId="0" xfId="0" applyFont="1" applyAlignment="1">
      <alignment wrapText="1"/>
    </xf>
    <xf numFmtId="49" fontId="0" fillId="0" borderId="0" xfId="0" applyNumberFormat="1" applyAlignment="1">
      <alignment/>
    </xf>
    <xf numFmtId="49" fontId="1" fillId="0" borderId="0" xfId="0" applyNumberFormat="1" applyFont="1" applyAlignment="1">
      <alignment/>
    </xf>
    <xf numFmtId="0" fontId="1" fillId="2" borderId="0" xfId="0" applyFont="1" applyFill="1" applyAlignment="1">
      <alignment vertical="top"/>
    </xf>
    <xf numFmtId="0" fontId="1" fillId="5" borderId="0" xfId="0" applyFont="1" applyFill="1" applyAlignment="1">
      <alignment vertical="top" wrapText="1"/>
    </xf>
    <xf numFmtId="0" fontId="1" fillId="2" borderId="0" xfId="0" applyFont="1" applyFill="1" applyAlignment="1">
      <alignment vertical="top" wrapText="1"/>
    </xf>
    <xf numFmtId="0" fontId="1" fillId="6" borderId="0" xfId="0" applyFont="1" applyFill="1" applyAlignment="1">
      <alignment vertical="top" wrapText="1"/>
    </xf>
    <xf numFmtId="0" fontId="1" fillId="7" borderId="0" xfId="0" applyFont="1" applyFill="1" applyAlignment="1">
      <alignment vertical="top" wrapText="1"/>
    </xf>
    <xf numFmtId="0" fontId="1" fillId="0" borderId="0" xfId="0" applyFont="1" applyAlignment="1">
      <alignment vertical="top" wrapText="1" shrinkToFit="1"/>
    </xf>
    <xf numFmtId="14" fontId="0" fillId="0" borderId="0" xfId="0" applyNumberFormat="1" applyAlignment="1">
      <alignment vertical="top"/>
    </xf>
    <xf numFmtId="49" fontId="9" fillId="0" borderId="0" xfId="0" applyNumberFormat="1" applyFont="1" applyAlignment="1">
      <alignment vertical="top"/>
    </xf>
    <xf numFmtId="0" fontId="9" fillId="0" borderId="0" xfId="0" applyFont="1" applyAlignment="1">
      <alignment vertical="top"/>
    </xf>
    <xf numFmtId="0" fontId="9" fillId="0" borderId="0" xfId="0" applyFont="1" applyAlignment="1">
      <alignment vertical="top" wrapText="1"/>
    </xf>
    <xf numFmtId="0" fontId="1" fillId="0" borderId="0" xfId="0" applyFont="1" applyFill="1" applyAlignment="1">
      <alignment vertical="top" wrapText="1"/>
    </xf>
    <xf numFmtId="189" fontId="1" fillId="8" borderId="0" xfId="0" applyNumberFormat="1" applyFont="1" applyFill="1" applyAlignment="1">
      <alignment vertical="top" wrapText="1"/>
    </xf>
    <xf numFmtId="0" fontId="1" fillId="8" borderId="0" xfId="0" applyFont="1" applyFill="1" applyAlignment="1">
      <alignment vertical="top" wrapText="1"/>
    </xf>
    <xf numFmtId="0" fontId="1" fillId="8" borderId="0" xfId="0" applyFont="1" applyFill="1" applyBorder="1" applyAlignment="1">
      <alignment vertical="top" wrapText="1"/>
    </xf>
    <xf numFmtId="0" fontId="0" fillId="8" borderId="0" xfId="0" applyFont="1" applyFill="1" applyAlignment="1">
      <alignment vertical="top" wrapText="1"/>
    </xf>
    <xf numFmtId="0" fontId="1" fillId="8" borderId="0" xfId="0" applyFont="1" applyFill="1" applyAlignment="1">
      <alignment horizontal="left" vertical="top" wrapText="1"/>
    </xf>
    <xf numFmtId="49" fontId="1" fillId="8" borderId="0" xfId="0" applyNumberFormat="1" applyFont="1" applyFill="1" applyAlignment="1">
      <alignment horizontal="left" vertical="top" wrapText="1"/>
    </xf>
    <xf numFmtId="49" fontId="1" fillId="8" borderId="0" xfId="0" applyNumberFormat="1" applyFont="1" applyFill="1" applyAlignment="1">
      <alignment horizontal="center" vertical="top" wrapText="1"/>
    </xf>
    <xf numFmtId="0" fontId="2" fillId="8" borderId="0" xfId="0" applyFont="1" applyFill="1" applyAlignment="1">
      <alignment horizontal="center" vertical="top" wrapText="1"/>
    </xf>
    <xf numFmtId="0" fontId="0" fillId="8" borderId="0" xfId="0" applyFont="1" applyFill="1" applyAlignment="1">
      <alignment vertical="top" wrapText="1"/>
    </xf>
    <xf numFmtId="0" fontId="0" fillId="8" borderId="0" xfId="0" applyFill="1" applyAlignment="1">
      <alignment vertical="top" wrapText="1"/>
    </xf>
    <xf numFmtId="0" fontId="1" fillId="8" borderId="0" xfId="0" applyFont="1" applyFill="1" applyAlignment="1">
      <alignment vertical="top" wrapText="1"/>
    </xf>
    <xf numFmtId="0" fontId="1" fillId="8" borderId="0" xfId="0" applyFont="1" applyFill="1" applyBorder="1" applyAlignment="1">
      <alignment vertical="top" wrapText="1"/>
    </xf>
    <xf numFmtId="0" fontId="1" fillId="8" borderId="0" xfId="0" applyFont="1" applyFill="1" applyAlignment="1">
      <alignment horizontal="left" vertical="top" wrapText="1"/>
    </xf>
    <xf numFmtId="49" fontId="1" fillId="8" borderId="0" xfId="0" applyNumberFormat="1" applyFont="1" applyFill="1" applyAlignment="1">
      <alignment horizontal="left" vertical="top" wrapText="1"/>
    </xf>
    <xf numFmtId="49" fontId="1" fillId="8" borderId="0" xfId="0" applyNumberFormat="1" applyFont="1" applyFill="1" applyAlignment="1">
      <alignment horizontal="center" vertical="top" wrapText="1"/>
    </xf>
    <xf numFmtId="0" fontId="2" fillId="8" borderId="0" xfId="0" applyFont="1" applyFill="1" applyAlignment="1">
      <alignment horizontal="center" vertical="top" wrapText="1"/>
    </xf>
    <xf numFmtId="0" fontId="1" fillId="0" borderId="0" xfId="0" applyNumberFormat="1" applyFont="1" applyAlignment="1">
      <alignment vertical="top" wrapText="1"/>
    </xf>
    <xf numFmtId="0" fontId="7" fillId="0" borderId="0" xfId="0" applyAlignment="1">
      <alignment vertical="top" wrapText="1"/>
    </xf>
    <xf numFmtId="0" fontId="7" fillId="0" borderId="0" xfId="0" applyAlignment="1">
      <alignment horizontal="left" vertical="top" wrapText="1"/>
    </xf>
    <xf numFmtId="49" fontId="7" fillId="0" borderId="0" xfId="0" applyAlignment="1">
      <alignment horizontal="left" wrapText="1"/>
    </xf>
    <xf numFmtId="0" fontId="7" fillId="9" borderId="0" xfId="0" applyFill="1" applyAlignment="1">
      <alignment vertical="top" wrapText="1"/>
    </xf>
    <xf numFmtId="0" fontId="7" fillId="9" borderId="0" xfId="0" applyFill="1" applyAlignment="1">
      <alignment horizontal="left" vertical="top" wrapText="1"/>
    </xf>
    <xf numFmtId="49" fontId="7" fillId="9" borderId="0" xfId="0" applyFill="1" applyAlignment="1">
      <alignment horizontal="left" wrapText="1"/>
    </xf>
    <xf numFmtId="0" fontId="7" fillId="9" borderId="0" xfId="0" applyFont="1" applyFill="1" applyAlignment="1">
      <alignment vertical="top" wrapText="1"/>
    </xf>
    <xf numFmtId="0" fontId="7" fillId="9" borderId="0" xfId="0" applyFont="1" applyFill="1" applyAlignment="1">
      <alignment horizontal="left" vertical="top" wrapText="1"/>
    </xf>
    <xf numFmtId="49" fontId="7" fillId="10" borderId="0" xfId="0" applyAlignment="1">
      <alignment horizontal="left" wrapText="1"/>
    </xf>
    <xf numFmtId="0" fontId="7" fillId="0" borderId="0" xfId="0" applyFont="1" applyAlignment="1">
      <alignment vertical="top" wrapText="1"/>
    </xf>
    <xf numFmtId="0" fontId="7" fillId="0" borderId="0" xfId="0" applyFont="1" applyAlignment="1">
      <alignment horizontal="left" vertical="top" wrapText="1"/>
    </xf>
    <xf numFmtId="49" fontId="7" fillId="9" borderId="0" xfId="0" applyFont="1" applyFill="1" applyAlignment="1">
      <alignment horizontal="left" wrapText="1"/>
    </xf>
    <xf numFmtId="0" fontId="7" fillId="9" borderId="0" xfId="0" applyFill="1" applyAlignment="1">
      <alignment/>
    </xf>
    <xf numFmtId="0" fontId="7" fillId="9" borderId="0" xfId="0" applyFont="1" applyFill="1" applyAlignment="1">
      <alignment/>
    </xf>
    <xf numFmtId="49" fontId="7" fillId="0" borderId="0" xfId="0" applyFont="1" applyAlignment="1">
      <alignment horizontal="left" wrapText="1"/>
    </xf>
    <xf numFmtId="189" fontId="7" fillId="0" borderId="0" xfId="0" applyAlignment="1">
      <alignment vertical="top"/>
    </xf>
    <xf numFmtId="49" fontId="7" fillId="0" borderId="0" xfId="0" applyAlignment="1">
      <alignment horizontal="left" vertical="top" wrapText="1"/>
    </xf>
    <xf numFmtId="49" fontId="7" fillId="9" borderId="0" xfId="0" applyFill="1" applyAlignment="1">
      <alignment vertical="top" wrapText="1"/>
    </xf>
    <xf numFmtId="49" fontId="7" fillId="11" borderId="0" xfId="0" applyAlignment="1">
      <alignment horizontal="left" wrapText="1"/>
    </xf>
    <xf numFmtId="0" fontId="7" fillId="12" borderId="0" xfId="0" applyFill="1" applyAlignment="1">
      <alignment vertical="top" wrapText="1"/>
    </xf>
    <xf numFmtId="0" fontId="7" fillId="12" borderId="0" xfId="0" applyFont="1" applyFill="1" applyAlignment="1">
      <alignment vertical="top" wrapText="1"/>
    </xf>
    <xf numFmtId="49" fontId="7" fillId="12" borderId="0" xfId="0" applyFill="1" applyAlignment="1">
      <alignment horizontal="left" wrapText="1"/>
    </xf>
    <xf numFmtId="49" fontId="7" fillId="12" borderId="0" xfId="0" applyFont="1" applyFill="1" applyAlignment="1">
      <alignment horizontal="left" wrapText="1"/>
    </xf>
    <xf numFmtId="0" fontId="1" fillId="2" borderId="0" xfId="0" applyFont="1" applyFill="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73"/>
  <sheetViews>
    <sheetView workbookViewId="0" topLeftCell="A68">
      <selection activeCell="F71" sqref="F71"/>
    </sheetView>
  </sheetViews>
  <sheetFormatPr defaultColWidth="9.140625" defaultRowHeight="12.75"/>
  <cols>
    <col min="1" max="1" width="101.00390625" style="33" customWidth="1"/>
    <col min="4" max="4" width="3.7109375" style="46" customWidth="1"/>
    <col min="5" max="5" width="57.140625" style="0" customWidth="1"/>
    <col min="6" max="6" width="55.8515625" style="0" customWidth="1"/>
    <col min="7" max="7" width="10.28125" style="0" customWidth="1"/>
  </cols>
  <sheetData>
    <row r="1" ht="15.75">
      <c r="A1" s="45" t="s">
        <v>600</v>
      </c>
    </row>
    <row r="2" spans="1:3" ht="18">
      <c r="A2" s="43" t="s">
        <v>413</v>
      </c>
      <c r="B2" s="44" t="s">
        <v>580</v>
      </c>
      <c r="C2" s="44" t="s">
        <v>598</v>
      </c>
    </row>
    <row r="3" spans="1:3" ht="12.75">
      <c r="A3" s="33" t="s">
        <v>414</v>
      </c>
      <c r="B3" s="42">
        <v>37533</v>
      </c>
      <c r="C3" t="s">
        <v>599</v>
      </c>
    </row>
    <row r="4" spans="1:3" ht="12.75">
      <c r="A4" s="33" t="s">
        <v>415</v>
      </c>
      <c r="B4" s="42">
        <v>37533</v>
      </c>
      <c r="C4" t="s">
        <v>599</v>
      </c>
    </row>
    <row r="5" spans="1:3" ht="12.75">
      <c r="A5" s="33" t="s">
        <v>416</v>
      </c>
      <c r="B5" s="42">
        <v>37533</v>
      </c>
      <c r="C5" t="s">
        <v>599</v>
      </c>
    </row>
    <row r="6" spans="1:3" ht="12.75">
      <c r="A6" s="33" t="s">
        <v>417</v>
      </c>
      <c r="B6" s="42">
        <v>37533</v>
      </c>
      <c r="C6" t="s">
        <v>599</v>
      </c>
    </row>
    <row r="8" spans="1:3" ht="12.75">
      <c r="A8" s="33" t="s">
        <v>620</v>
      </c>
      <c r="B8" s="42">
        <v>37541</v>
      </c>
      <c r="C8" t="s">
        <v>621</v>
      </c>
    </row>
    <row r="9" spans="1:7" s="31" customFormat="1" ht="25.5">
      <c r="A9" s="12" t="s">
        <v>564</v>
      </c>
      <c r="B9" s="54">
        <v>37542</v>
      </c>
      <c r="C9" s="31" t="s">
        <v>621</v>
      </c>
      <c r="D9" s="55" t="s">
        <v>622</v>
      </c>
      <c r="E9" s="56" t="s">
        <v>543</v>
      </c>
      <c r="F9" s="57" t="s">
        <v>544</v>
      </c>
      <c r="G9" s="56" t="s">
        <v>623</v>
      </c>
    </row>
    <row r="10" spans="1:4" s="41" customFormat="1" ht="11.25">
      <c r="A10" s="7"/>
      <c r="D10" s="47" t="s">
        <v>624</v>
      </c>
    </row>
    <row r="11" spans="1:7" s="29" customFormat="1" ht="22.5">
      <c r="A11" s="2"/>
      <c r="D11" s="30">
        <v>1</v>
      </c>
      <c r="E11" s="29" t="s">
        <v>625</v>
      </c>
      <c r="F11" s="2" t="s">
        <v>626</v>
      </c>
      <c r="G11" s="48" t="s">
        <v>627</v>
      </c>
    </row>
    <row r="12" spans="1:4" s="41" customFormat="1" ht="11.25">
      <c r="A12" s="7"/>
      <c r="D12" s="47" t="s">
        <v>628</v>
      </c>
    </row>
    <row r="13" spans="4:7" s="2" customFormat="1" ht="112.5">
      <c r="D13" s="13">
        <v>2</v>
      </c>
      <c r="E13" s="2" t="s">
        <v>629</v>
      </c>
      <c r="F13" s="2" t="s">
        <v>631</v>
      </c>
      <c r="G13" s="49" t="s">
        <v>630</v>
      </c>
    </row>
    <row r="14" spans="4:7" s="2" customFormat="1" ht="33.75">
      <c r="D14" s="13" t="s">
        <v>632</v>
      </c>
      <c r="E14" s="2" t="s">
        <v>634</v>
      </c>
      <c r="F14" s="2" t="s">
        <v>635</v>
      </c>
      <c r="G14" s="2" t="s">
        <v>636</v>
      </c>
    </row>
    <row r="15" spans="1:7" s="41" customFormat="1" ht="45">
      <c r="A15" s="7"/>
      <c r="D15" s="13" t="s">
        <v>633</v>
      </c>
      <c r="E15" s="2" t="s">
        <v>637</v>
      </c>
      <c r="F15" s="2"/>
      <c r="G15" s="17" t="s">
        <v>638</v>
      </c>
    </row>
    <row r="16" spans="1:7" s="41" customFormat="1" ht="45">
      <c r="A16" s="7"/>
      <c r="D16" s="13" t="s">
        <v>639</v>
      </c>
      <c r="E16" s="2" t="s">
        <v>640</v>
      </c>
      <c r="F16" s="2" t="s">
        <v>641</v>
      </c>
      <c r="G16" s="49" t="s">
        <v>630</v>
      </c>
    </row>
    <row r="17" spans="1:7" s="41" customFormat="1" ht="22.5">
      <c r="A17" s="7"/>
      <c r="D17" s="13" t="s">
        <v>642</v>
      </c>
      <c r="E17" s="2" t="s">
        <v>643</v>
      </c>
      <c r="F17" s="2" t="s">
        <v>644</v>
      </c>
      <c r="G17" s="49" t="s">
        <v>630</v>
      </c>
    </row>
    <row r="18" spans="1:7" s="41" customFormat="1" ht="45">
      <c r="A18" s="7"/>
      <c r="D18" s="13" t="s">
        <v>645</v>
      </c>
      <c r="E18" s="2" t="s">
        <v>646</v>
      </c>
      <c r="F18" s="2" t="s">
        <v>647</v>
      </c>
      <c r="G18" s="2" t="s">
        <v>648</v>
      </c>
    </row>
    <row r="19" spans="1:7" s="41" customFormat="1" ht="101.25">
      <c r="A19" s="7"/>
      <c r="D19" s="13" t="s">
        <v>649</v>
      </c>
      <c r="E19" s="2" t="s">
        <v>650</v>
      </c>
      <c r="F19" s="2"/>
      <c r="G19" s="50" t="s">
        <v>651</v>
      </c>
    </row>
    <row r="20" spans="1:7" s="41" customFormat="1" ht="22.5">
      <c r="A20" s="7"/>
      <c r="D20" s="13" t="s">
        <v>652</v>
      </c>
      <c r="E20" s="2" t="s">
        <v>653</v>
      </c>
      <c r="F20" s="2" t="s">
        <v>654</v>
      </c>
      <c r="G20" s="49" t="s">
        <v>630</v>
      </c>
    </row>
    <row r="21" spans="1:7" s="41" customFormat="1" ht="22.5">
      <c r="A21" s="7"/>
      <c r="D21" s="13" t="s">
        <v>655</v>
      </c>
      <c r="E21" s="2" t="s">
        <v>656</v>
      </c>
      <c r="F21" s="2" t="s">
        <v>657</v>
      </c>
      <c r="G21" s="2" t="s">
        <v>658</v>
      </c>
    </row>
    <row r="22" spans="1:7" s="41" customFormat="1" ht="22.5">
      <c r="A22" s="7"/>
      <c r="D22" s="13" t="s">
        <v>659</v>
      </c>
      <c r="E22" s="2" t="s">
        <v>660</v>
      </c>
      <c r="F22" s="2" t="s">
        <v>661</v>
      </c>
      <c r="G22" s="49" t="s">
        <v>630</v>
      </c>
    </row>
    <row r="23" spans="1:7" s="41" customFormat="1" ht="33.75">
      <c r="A23" s="7"/>
      <c r="D23" s="13" t="s">
        <v>662</v>
      </c>
      <c r="E23" s="2" t="s">
        <v>663</v>
      </c>
      <c r="F23" s="2" t="s">
        <v>664</v>
      </c>
      <c r="G23" s="51" t="s">
        <v>627</v>
      </c>
    </row>
    <row r="24" spans="4:7" s="2" customFormat="1" ht="146.25">
      <c r="D24" s="13" t="s">
        <v>669</v>
      </c>
      <c r="E24" s="2" t="s">
        <v>541</v>
      </c>
      <c r="F24" s="2" t="s">
        <v>665</v>
      </c>
      <c r="G24" s="49" t="s">
        <v>630</v>
      </c>
    </row>
    <row r="25" spans="4:7" s="2" customFormat="1" ht="67.5">
      <c r="D25" s="13" t="s">
        <v>668</v>
      </c>
      <c r="E25" s="2" t="s">
        <v>667</v>
      </c>
      <c r="F25" s="13" t="s">
        <v>666</v>
      </c>
      <c r="G25" s="49" t="s">
        <v>630</v>
      </c>
    </row>
    <row r="26" spans="1:7" s="41" customFormat="1" ht="22.5">
      <c r="A26" s="7"/>
      <c r="D26" s="13" t="s">
        <v>670</v>
      </c>
      <c r="E26" s="2" t="s">
        <v>671</v>
      </c>
      <c r="F26" s="2" t="s">
        <v>672</v>
      </c>
      <c r="G26" s="17" t="s">
        <v>673</v>
      </c>
    </row>
    <row r="27" spans="1:7" s="41" customFormat="1" ht="22.5">
      <c r="A27" s="7"/>
      <c r="D27" s="13" t="s">
        <v>674</v>
      </c>
      <c r="E27" s="2" t="s">
        <v>675</v>
      </c>
      <c r="F27" s="2" t="s">
        <v>676</v>
      </c>
      <c r="G27" s="50" t="s">
        <v>651</v>
      </c>
    </row>
    <row r="28" spans="1:7" s="41" customFormat="1" ht="33.75">
      <c r="A28" s="7"/>
      <c r="D28" s="13" t="s">
        <v>677</v>
      </c>
      <c r="E28" s="2" t="s">
        <v>678</v>
      </c>
      <c r="F28" s="2" t="s">
        <v>679</v>
      </c>
      <c r="G28" s="49" t="s">
        <v>630</v>
      </c>
    </row>
    <row r="29" spans="1:7" s="41" customFormat="1" ht="22.5">
      <c r="A29" s="7"/>
      <c r="D29" s="13" t="s">
        <v>680</v>
      </c>
      <c r="E29" s="2" t="s">
        <v>681</v>
      </c>
      <c r="F29" s="2" t="s">
        <v>682</v>
      </c>
      <c r="G29" s="49" t="s">
        <v>630</v>
      </c>
    </row>
    <row r="30" spans="1:7" s="41" customFormat="1" ht="45">
      <c r="A30" s="7"/>
      <c r="D30" s="13" t="s">
        <v>683</v>
      </c>
      <c r="E30" s="2" t="s">
        <v>684</v>
      </c>
      <c r="F30" s="2" t="s">
        <v>685</v>
      </c>
      <c r="G30" s="49" t="s">
        <v>630</v>
      </c>
    </row>
    <row r="31" spans="1:7" s="41" customFormat="1" ht="22.5">
      <c r="A31" s="7"/>
      <c r="D31" s="13" t="s">
        <v>686</v>
      </c>
      <c r="E31" s="2" t="s">
        <v>687</v>
      </c>
      <c r="F31" s="2" t="s">
        <v>688</v>
      </c>
      <c r="G31" s="49" t="s">
        <v>630</v>
      </c>
    </row>
    <row r="32" spans="1:7" s="41" customFormat="1" ht="11.25">
      <c r="A32" s="7"/>
      <c r="D32" s="13" t="s">
        <v>689</v>
      </c>
      <c r="E32" s="2" t="s">
        <v>690</v>
      </c>
      <c r="F32" s="2" t="s">
        <v>691</v>
      </c>
      <c r="G32" s="2" t="s">
        <v>636</v>
      </c>
    </row>
    <row r="33" spans="1:7" s="41" customFormat="1" ht="33.75">
      <c r="A33" s="7"/>
      <c r="D33" s="13" t="s">
        <v>692</v>
      </c>
      <c r="E33" s="2" t="s">
        <v>300</v>
      </c>
      <c r="F33" s="2" t="s">
        <v>301</v>
      </c>
      <c r="G33" s="49" t="s">
        <v>630</v>
      </c>
    </row>
    <row r="34" spans="1:7" s="41" customFormat="1" ht="11.25">
      <c r="A34" s="7"/>
      <c r="D34" s="13" t="s">
        <v>302</v>
      </c>
      <c r="E34" s="2" t="s">
        <v>303</v>
      </c>
      <c r="F34" s="2" t="s">
        <v>691</v>
      </c>
      <c r="G34" s="2" t="s">
        <v>636</v>
      </c>
    </row>
    <row r="35" spans="1:7" s="41" customFormat="1" ht="33.75">
      <c r="A35" s="7"/>
      <c r="D35" s="13" t="s">
        <v>304</v>
      </c>
      <c r="E35" s="2" t="s">
        <v>305</v>
      </c>
      <c r="F35" s="2" t="s">
        <v>306</v>
      </c>
      <c r="G35" s="2" t="s">
        <v>307</v>
      </c>
    </row>
    <row r="36" spans="1:7" s="41" customFormat="1" ht="33.75">
      <c r="A36" s="7"/>
      <c r="D36" s="13" t="s">
        <v>312</v>
      </c>
      <c r="E36" s="2" t="s">
        <v>313</v>
      </c>
      <c r="F36" s="2" t="s">
        <v>308</v>
      </c>
      <c r="G36" s="52" t="s">
        <v>310</v>
      </c>
    </row>
    <row r="37" spans="1:7" s="41" customFormat="1" ht="22.5">
      <c r="A37" s="7"/>
      <c r="D37" s="13" t="s">
        <v>311</v>
      </c>
      <c r="E37" s="53" t="s">
        <v>472</v>
      </c>
      <c r="F37" s="2" t="s">
        <v>309</v>
      </c>
      <c r="G37" s="50" t="s">
        <v>651</v>
      </c>
    </row>
    <row r="38" spans="4:7" s="2" customFormat="1" ht="67.5">
      <c r="D38" s="30" t="s">
        <v>473</v>
      </c>
      <c r="E38" s="2" t="s">
        <v>474</v>
      </c>
      <c r="F38" s="2" t="s">
        <v>475</v>
      </c>
      <c r="G38" s="49" t="s">
        <v>630</v>
      </c>
    </row>
    <row r="39" spans="4:7" s="2" customFormat="1" ht="56.25">
      <c r="D39" s="13" t="s">
        <v>476</v>
      </c>
      <c r="E39" s="2" t="s">
        <v>477</v>
      </c>
      <c r="F39" s="2" t="s">
        <v>478</v>
      </c>
      <c r="G39" s="49" t="s">
        <v>630</v>
      </c>
    </row>
    <row r="40" spans="4:7" s="2" customFormat="1" ht="67.5">
      <c r="D40" s="13" t="s">
        <v>479</v>
      </c>
      <c r="E40" s="2" t="s">
        <v>480</v>
      </c>
      <c r="F40" s="2" t="s">
        <v>661</v>
      </c>
      <c r="G40" s="49" t="s">
        <v>630</v>
      </c>
    </row>
    <row r="41" spans="4:7" s="2" customFormat="1" ht="67.5">
      <c r="D41" s="13" t="s">
        <v>481</v>
      </c>
      <c r="E41" s="2" t="s">
        <v>482</v>
      </c>
      <c r="F41" s="2" t="s">
        <v>661</v>
      </c>
      <c r="G41" s="49" t="s">
        <v>630</v>
      </c>
    </row>
    <row r="42" spans="4:7" s="2" customFormat="1" ht="33.75">
      <c r="D42" s="13" t="s">
        <v>483</v>
      </c>
      <c r="E42" s="2" t="s">
        <v>484</v>
      </c>
      <c r="F42" s="2" t="s">
        <v>485</v>
      </c>
      <c r="G42" s="49" t="s">
        <v>630</v>
      </c>
    </row>
    <row r="43" spans="4:7" s="2" customFormat="1" ht="11.25">
      <c r="D43" s="13" t="s">
        <v>486</v>
      </c>
      <c r="E43" s="2" t="s">
        <v>487</v>
      </c>
      <c r="F43" s="2" t="s">
        <v>488</v>
      </c>
      <c r="G43" s="50" t="s">
        <v>651</v>
      </c>
    </row>
    <row r="44" spans="4:7" s="2" customFormat="1" ht="33.75">
      <c r="D44" s="13" t="s">
        <v>489</v>
      </c>
      <c r="E44" s="2" t="s">
        <v>490</v>
      </c>
      <c r="F44" s="2" t="s">
        <v>488</v>
      </c>
      <c r="G44" s="50" t="s">
        <v>651</v>
      </c>
    </row>
    <row r="45" spans="1:7" s="41" customFormat="1" ht="22.5">
      <c r="A45" s="7"/>
      <c r="D45" s="13" t="s">
        <v>491</v>
      </c>
      <c r="E45" s="2" t="s">
        <v>492</v>
      </c>
      <c r="F45" s="2" t="s">
        <v>493</v>
      </c>
      <c r="G45" s="49" t="s">
        <v>630</v>
      </c>
    </row>
    <row r="46" spans="1:7" s="41" customFormat="1" ht="22.5">
      <c r="A46" s="7"/>
      <c r="D46" s="13" t="s">
        <v>494</v>
      </c>
      <c r="E46" s="2" t="s">
        <v>495</v>
      </c>
      <c r="F46" s="2" t="s">
        <v>496</v>
      </c>
      <c r="G46" s="49" t="s">
        <v>630</v>
      </c>
    </row>
    <row r="47" spans="1:7" s="41" customFormat="1" ht="11.25">
      <c r="A47" s="7"/>
      <c r="D47" s="13" t="s">
        <v>497</v>
      </c>
      <c r="E47" s="2" t="s">
        <v>498</v>
      </c>
      <c r="F47" s="2" t="s">
        <v>499</v>
      </c>
      <c r="G47" s="49" t="s">
        <v>630</v>
      </c>
    </row>
    <row r="48" spans="1:7" s="41" customFormat="1" ht="33.75">
      <c r="A48" s="7"/>
      <c r="D48" s="13" t="s">
        <v>500</v>
      </c>
      <c r="E48" s="2" t="s">
        <v>501</v>
      </c>
      <c r="F48" s="2" t="s">
        <v>502</v>
      </c>
      <c r="G48" s="49" t="s">
        <v>630</v>
      </c>
    </row>
    <row r="49" spans="1:7" s="41" customFormat="1" ht="22.5">
      <c r="A49" s="7"/>
      <c r="D49" s="13" t="s">
        <v>503</v>
      </c>
      <c r="E49" s="2" t="s">
        <v>504</v>
      </c>
      <c r="F49" s="2" t="s">
        <v>502</v>
      </c>
      <c r="G49" s="49" t="s">
        <v>630</v>
      </c>
    </row>
    <row r="50" spans="1:7" s="41" customFormat="1" ht="22.5">
      <c r="A50" s="7"/>
      <c r="D50" s="13" t="s">
        <v>505</v>
      </c>
      <c r="E50" s="2" t="s">
        <v>506</v>
      </c>
      <c r="F50" s="2" t="s">
        <v>542</v>
      </c>
      <c r="G50" s="2" t="s">
        <v>636</v>
      </c>
    </row>
    <row r="51" spans="1:7" s="41" customFormat="1" ht="45">
      <c r="A51" s="7"/>
      <c r="D51" s="13" t="s">
        <v>507</v>
      </c>
      <c r="E51" s="2" t="s">
        <v>521</v>
      </c>
      <c r="F51" s="2" t="s">
        <v>661</v>
      </c>
      <c r="G51" s="49" t="s">
        <v>630</v>
      </c>
    </row>
    <row r="52" spans="1:7" s="41" customFormat="1" ht="11.25">
      <c r="A52" s="7"/>
      <c r="D52" s="13" t="s">
        <v>508</v>
      </c>
      <c r="E52" s="2" t="s">
        <v>509</v>
      </c>
      <c r="F52" s="2" t="s">
        <v>661</v>
      </c>
      <c r="G52" s="49" t="s">
        <v>630</v>
      </c>
    </row>
    <row r="53" spans="1:7" s="41" customFormat="1" ht="22.5">
      <c r="A53" s="7"/>
      <c r="D53" s="13" t="s">
        <v>510</v>
      </c>
      <c r="E53" s="2" t="s">
        <v>511</v>
      </c>
      <c r="F53" s="2" t="s">
        <v>661</v>
      </c>
      <c r="G53" s="49" t="s">
        <v>630</v>
      </c>
    </row>
    <row r="54" spans="1:7" s="41" customFormat="1" ht="56.25">
      <c r="A54" s="7"/>
      <c r="D54" s="13" t="s">
        <v>512</v>
      </c>
      <c r="E54" s="2" t="s">
        <v>513</v>
      </c>
      <c r="F54" s="2" t="s">
        <v>514</v>
      </c>
      <c r="G54" s="49" t="s">
        <v>630</v>
      </c>
    </row>
    <row r="55" spans="1:7" s="41" customFormat="1" ht="22.5">
      <c r="A55" s="7"/>
      <c r="D55" s="13" t="s">
        <v>515</v>
      </c>
      <c r="E55" s="2" t="s">
        <v>516</v>
      </c>
      <c r="F55" s="2" t="s">
        <v>301</v>
      </c>
      <c r="G55" s="49" t="s">
        <v>630</v>
      </c>
    </row>
    <row r="56" spans="1:7" s="41" customFormat="1" ht="22.5">
      <c r="A56" s="7"/>
      <c r="D56" s="13" t="s">
        <v>517</v>
      </c>
      <c r="E56" s="2" t="s">
        <v>518</v>
      </c>
      <c r="F56" s="2" t="s">
        <v>301</v>
      </c>
      <c r="G56" s="49" t="s">
        <v>630</v>
      </c>
    </row>
    <row r="57" spans="1:7" s="41" customFormat="1" ht="22.5">
      <c r="A57" s="7"/>
      <c r="D57" s="13" t="s">
        <v>519</v>
      </c>
      <c r="E57" s="2" t="s">
        <v>520</v>
      </c>
      <c r="F57" s="2" t="s">
        <v>301</v>
      </c>
      <c r="G57" s="49" t="s">
        <v>630</v>
      </c>
    </row>
    <row r="58" spans="1:4" s="41" customFormat="1" ht="11.25">
      <c r="A58" s="7"/>
      <c r="D58" s="47" t="s">
        <v>522</v>
      </c>
    </row>
    <row r="59" spans="1:7" s="41" customFormat="1" ht="11.25">
      <c r="A59" s="7"/>
      <c r="D59" s="13" t="s">
        <v>523</v>
      </c>
      <c r="E59" s="2" t="s">
        <v>524</v>
      </c>
      <c r="F59" s="2" t="s">
        <v>555</v>
      </c>
      <c r="G59" s="49" t="s">
        <v>630</v>
      </c>
    </row>
    <row r="60" spans="1:7" s="41" customFormat="1" ht="45">
      <c r="A60" s="7"/>
      <c r="D60" s="13" t="s">
        <v>525</v>
      </c>
      <c r="E60" s="2" t="s">
        <v>526</v>
      </c>
      <c r="F60" s="2" t="s">
        <v>556</v>
      </c>
      <c r="G60" s="49" t="s">
        <v>630</v>
      </c>
    </row>
    <row r="61" spans="1:7" s="41" customFormat="1" ht="56.25">
      <c r="A61" s="7"/>
      <c r="D61" s="13" t="s">
        <v>527</v>
      </c>
      <c r="E61" s="2" t="s">
        <v>528</v>
      </c>
      <c r="F61" s="2" t="s">
        <v>529</v>
      </c>
      <c r="G61" s="49" t="s">
        <v>630</v>
      </c>
    </row>
    <row r="62" spans="1:7" s="41" customFormat="1" ht="11.25">
      <c r="A62" s="7"/>
      <c r="D62" s="13" t="s">
        <v>530</v>
      </c>
      <c r="E62" s="2" t="s">
        <v>531</v>
      </c>
      <c r="F62" s="2" t="s">
        <v>557</v>
      </c>
      <c r="G62" s="50" t="s">
        <v>651</v>
      </c>
    </row>
    <row r="63" spans="1:7" s="41" customFormat="1" ht="11.25">
      <c r="A63" s="7"/>
      <c r="D63" s="13" t="s">
        <v>532</v>
      </c>
      <c r="E63" s="2" t="s">
        <v>533</v>
      </c>
      <c r="F63" s="2" t="s">
        <v>558</v>
      </c>
      <c r="G63" s="50" t="s">
        <v>651</v>
      </c>
    </row>
    <row r="64" spans="1:7" s="41" customFormat="1" ht="33.75">
      <c r="A64" s="7"/>
      <c r="D64" s="13" t="s">
        <v>534</v>
      </c>
      <c r="E64" s="2" t="s">
        <v>535</v>
      </c>
      <c r="F64" s="2" t="s">
        <v>559</v>
      </c>
      <c r="G64" s="49" t="s">
        <v>630</v>
      </c>
    </row>
    <row r="65" spans="1:7" s="41" customFormat="1" ht="90">
      <c r="A65" s="7"/>
      <c r="D65" s="13" t="s">
        <v>536</v>
      </c>
      <c r="E65" s="2" t="s">
        <v>560</v>
      </c>
      <c r="F65" s="2" t="s">
        <v>561</v>
      </c>
      <c r="G65" s="49" t="s">
        <v>630</v>
      </c>
    </row>
    <row r="66" spans="1:7" s="41" customFormat="1" ht="33.75">
      <c r="A66" s="7"/>
      <c r="D66" s="13" t="s">
        <v>537</v>
      </c>
      <c r="E66" s="2" t="s">
        <v>538</v>
      </c>
      <c r="F66" s="2" t="s">
        <v>562</v>
      </c>
      <c r="G66" s="50" t="s">
        <v>651</v>
      </c>
    </row>
    <row r="67" spans="1:7" s="41" customFormat="1" ht="67.5">
      <c r="A67" s="7"/>
      <c r="D67" s="13" t="s">
        <v>539</v>
      </c>
      <c r="E67" s="2" t="s">
        <v>540</v>
      </c>
      <c r="F67" s="2" t="s">
        <v>563</v>
      </c>
      <c r="G67" s="49" t="s">
        <v>630</v>
      </c>
    </row>
    <row r="68" s="2" customFormat="1" ht="11.25">
      <c r="D68" s="30" t="s">
        <v>545</v>
      </c>
    </row>
    <row r="69" spans="4:7" s="2" customFormat="1" ht="22.5">
      <c r="D69" s="13" t="s">
        <v>546</v>
      </c>
      <c r="E69" s="2" t="s">
        <v>547</v>
      </c>
      <c r="F69" s="2" t="s">
        <v>548</v>
      </c>
      <c r="G69" s="49" t="s">
        <v>630</v>
      </c>
    </row>
    <row r="70" spans="4:7" s="2" customFormat="1" ht="45">
      <c r="D70" s="13" t="s">
        <v>549</v>
      </c>
      <c r="E70" s="2" t="s">
        <v>550</v>
      </c>
      <c r="F70" s="2" t="s">
        <v>551</v>
      </c>
      <c r="G70" s="49" t="s">
        <v>630</v>
      </c>
    </row>
    <row r="71" spans="4:7" s="2" customFormat="1" ht="33.75">
      <c r="D71" s="13" t="s">
        <v>552</v>
      </c>
      <c r="E71" s="2" t="s">
        <v>553</v>
      </c>
      <c r="F71" s="2" t="s">
        <v>554</v>
      </c>
      <c r="G71" s="49" t="s">
        <v>630</v>
      </c>
    </row>
    <row r="72" s="2" customFormat="1" ht="11.25">
      <c r="D72" s="13"/>
    </row>
    <row r="73" s="2" customFormat="1" ht="11.25">
      <c r="D73" s="13"/>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277"/>
  <sheetViews>
    <sheetView workbookViewId="0" topLeftCell="B1">
      <pane xSplit="5" ySplit="1" topLeftCell="G2" activePane="bottomRight" state="frozen"/>
      <selection pane="topLeft" activeCell="B1" sqref="B1"/>
      <selection pane="topRight" activeCell="G1" sqref="G1"/>
      <selection pane="bottomLeft" activeCell="B2" sqref="B2"/>
      <selection pane="bottomRight" activeCell="G2" sqref="G2"/>
    </sheetView>
  </sheetViews>
  <sheetFormatPr defaultColWidth="9.140625" defaultRowHeight="12.75"/>
  <cols>
    <col min="1" max="1" width="1.1484375" style="0" hidden="1" customWidth="1"/>
    <col min="2" max="2" width="0.13671875" style="0" customWidth="1"/>
    <col min="3" max="3" width="10.8515625" style="0" customWidth="1"/>
    <col min="4" max="4" width="18.8515625" style="0" customWidth="1"/>
    <col min="5" max="5" width="23.00390625" style="0" customWidth="1"/>
    <col min="6" max="6" width="22.00390625" style="0" bestFit="1" customWidth="1"/>
    <col min="7" max="7" width="15.421875" style="0" customWidth="1"/>
    <col min="8" max="8" width="14.00390625" style="0" customWidth="1"/>
    <col min="9" max="9" width="15.8515625" style="0" customWidth="1"/>
    <col min="10" max="10" width="8.28125" style="0" customWidth="1"/>
    <col min="11" max="11" width="8.8515625" style="0" customWidth="1"/>
    <col min="12" max="12" width="3.57421875" style="0" customWidth="1"/>
    <col min="13" max="13" width="9.7109375" style="0" customWidth="1"/>
    <col min="14" max="14" width="45.57421875" style="0" bestFit="1" customWidth="1"/>
    <col min="15" max="15" width="8.8515625" style="0" customWidth="1"/>
    <col min="16" max="16" width="6.8515625" style="0" customWidth="1"/>
    <col min="17" max="17" width="8.8515625" style="0" customWidth="1"/>
    <col min="18" max="18" width="8.421875" style="0" customWidth="1"/>
    <col min="19" max="19" width="8.57421875" style="0" customWidth="1"/>
    <col min="20" max="20" width="8.7109375" style="0" customWidth="1"/>
    <col min="21" max="23" width="7.57421875" style="0" customWidth="1"/>
    <col min="24" max="25" width="8.7109375" style="0" customWidth="1"/>
    <col min="26" max="26" width="7.00390625" style="0" customWidth="1"/>
    <col min="27" max="33" width="3.00390625" style="0" customWidth="1"/>
  </cols>
  <sheetData>
    <row r="1" spans="1:33" s="23" customFormat="1" ht="59.25" customHeight="1">
      <c r="A1" s="25" t="s">
        <v>572</v>
      </c>
      <c r="B1" s="99"/>
      <c r="C1" s="3" t="s">
        <v>573</v>
      </c>
      <c r="D1" s="3" t="s">
        <v>221</v>
      </c>
      <c r="E1" s="3" t="s">
        <v>39</v>
      </c>
      <c r="F1" s="32" t="s">
        <v>315</v>
      </c>
      <c r="G1" s="1" t="s">
        <v>566</v>
      </c>
      <c r="H1" s="1" t="s">
        <v>296</v>
      </c>
      <c r="I1" s="3" t="s">
        <v>574</v>
      </c>
      <c r="J1" s="3" t="s">
        <v>338</v>
      </c>
      <c r="K1" s="3" t="s">
        <v>339</v>
      </c>
      <c r="L1" s="3" t="s">
        <v>314</v>
      </c>
      <c r="M1" s="3" t="s">
        <v>136</v>
      </c>
      <c r="N1" s="1" t="s">
        <v>220</v>
      </c>
      <c r="O1" s="1" t="s">
        <v>582</v>
      </c>
      <c r="P1" s="1" t="s">
        <v>332</v>
      </c>
      <c r="Q1" s="1" t="s">
        <v>347</v>
      </c>
      <c r="R1" s="3" t="s">
        <v>340</v>
      </c>
      <c r="S1" s="3" t="s">
        <v>341</v>
      </c>
      <c r="T1" s="3" t="s">
        <v>289</v>
      </c>
      <c r="U1" s="3" t="s">
        <v>342</v>
      </c>
      <c r="V1" s="3" t="s">
        <v>343</v>
      </c>
      <c r="W1" s="3" t="s">
        <v>344</v>
      </c>
      <c r="X1" s="3" t="s">
        <v>345</v>
      </c>
      <c r="Y1" s="3" t="s">
        <v>346</v>
      </c>
      <c r="Z1" s="3" t="s">
        <v>222</v>
      </c>
      <c r="AA1" s="35" t="s">
        <v>348</v>
      </c>
      <c r="AB1" s="35" t="s">
        <v>349</v>
      </c>
      <c r="AC1" s="35" t="s">
        <v>350</v>
      </c>
      <c r="AD1" s="35" t="s">
        <v>569</v>
      </c>
      <c r="AE1" s="35" t="s">
        <v>570</v>
      </c>
      <c r="AF1" s="35" t="s">
        <v>571</v>
      </c>
      <c r="AG1" s="35" t="s">
        <v>144</v>
      </c>
    </row>
    <row r="2" spans="1:33" s="27" customFormat="1" ht="25.5">
      <c r="A2" s="27" t="s">
        <v>398</v>
      </c>
      <c r="B2" s="36">
        <v>1</v>
      </c>
      <c r="C2" s="20" t="str">
        <f aca="true" t="shared" si="0" ref="C2:C65">CONCATENATE("UBL",TEXT(B2,"000000"))</f>
        <v>UBL000001</v>
      </c>
      <c r="D2" s="20"/>
      <c r="E2" s="20" t="s">
        <v>298</v>
      </c>
      <c r="F2" s="24" t="str">
        <f>CONCATENATE(G2,". ",J2)</f>
        <v>ExchangeRate. Aggregate</v>
      </c>
      <c r="G2" s="20" t="str">
        <f>E2</f>
        <v>ExchangeRate</v>
      </c>
      <c r="H2" s="20"/>
      <c r="I2" s="20"/>
      <c r="J2" s="20" t="s">
        <v>381</v>
      </c>
      <c r="K2" s="20"/>
      <c r="L2" s="20"/>
      <c r="M2" s="20"/>
      <c r="N2" s="20" t="s">
        <v>266</v>
      </c>
      <c r="O2" s="21"/>
      <c r="P2" s="22"/>
      <c r="Q2" s="22"/>
      <c r="R2" s="22"/>
      <c r="S2" s="22"/>
      <c r="T2" s="22"/>
      <c r="U2" s="22"/>
      <c r="V2" s="22"/>
      <c r="W2" s="22"/>
      <c r="X2" s="22"/>
      <c r="Y2" s="22"/>
      <c r="Z2" s="22"/>
      <c r="AA2" s="20"/>
      <c r="AB2" s="20"/>
      <c r="AC2" s="20"/>
      <c r="AD2" s="20"/>
      <c r="AE2" s="20"/>
      <c r="AF2" s="20"/>
      <c r="AG2" s="37"/>
    </row>
    <row r="3" spans="2:14" s="28" customFormat="1" ht="22.5">
      <c r="B3" s="38">
        <f>B2+1</f>
        <v>2</v>
      </c>
      <c r="C3" s="5" t="str">
        <f t="shared" si="0"/>
        <v>UBL000002</v>
      </c>
      <c r="E3" s="16" t="str">
        <f aca="true" t="shared" si="1" ref="E3:E11">IF(OR(I3=J3,AND(I3="Identification",J3="Identifier")),IF(OR(J3="Text",J3="Details"),CONCATENATE(H3,SUBSTITUTE(I3," ","",1)),CONCATENATE(H3,SUBSTITUTE(J3," ","",1))),IF(OR(J3="Text",J3="Details"),CONCATENATE(H3,SUBSTITUTE(I3," ","",1)),CONCATENATE(H3,SUBSTITUTE(I3," ","",1),IF(AND(J3="Identifier",I3="ID"),"",SUBSTITUTE(J3," ","",1)))))</f>
        <v>ID</v>
      </c>
      <c r="F3" s="16" t="str">
        <f aca="true" t="shared" si="2" ref="F3:F11">IF(OR(I3=J3),IF(H3="",CONCATENATE(G3,". ",I3),CONCATENATE(G3,". ",H3,". ",I3)),IF(H3="",CONCATENATE(G3,". ",I3,". ",J3),CONCATENATE(G3,". ",H3," ",I3,". ",J3)))</f>
        <v>ExchangeRate. ID. Identifier</v>
      </c>
      <c r="G3" s="58" t="s">
        <v>298</v>
      </c>
      <c r="H3" s="58"/>
      <c r="I3" s="58" t="s">
        <v>240</v>
      </c>
      <c r="J3" s="58" t="s">
        <v>224</v>
      </c>
      <c r="K3" s="58"/>
      <c r="L3" s="58" t="s">
        <v>232</v>
      </c>
      <c r="M3" s="15" t="s">
        <v>318</v>
      </c>
      <c r="N3" s="58" t="s">
        <v>9</v>
      </c>
    </row>
    <row r="4" spans="2:14" s="28" customFormat="1" ht="33.75">
      <c r="B4" s="38">
        <f aca="true" t="shared" si="3" ref="B4:B67">B3+1</f>
        <v>3</v>
      </c>
      <c r="C4" s="5" t="str">
        <f t="shared" si="0"/>
        <v>UBL000003</v>
      </c>
      <c r="E4" s="16" t="str">
        <f t="shared" si="1"/>
        <v>SourceCurrencyCode</v>
      </c>
      <c r="F4" s="16" t="str">
        <f t="shared" si="2"/>
        <v>ExchangeRate. SourceCurrency. Code</v>
      </c>
      <c r="G4" s="58" t="s">
        <v>298</v>
      </c>
      <c r="H4" s="58"/>
      <c r="I4" s="58" t="s">
        <v>15</v>
      </c>
      <c r="J4" s="58" t="s">
        <v>578</v>
      </c>
      <c r="K4" s="58"/>
      <c r="L4" s="58" t="s">
        <v>232</v>
      </c>
      <c r="M4" s="15" t="s">
        <v>318</v>
      </c>
      <c r="N4" s="58" t="s">
        <v>18</v>
      </c>
    </row>
    <row r="5" spans="2:14" s="28" customFormat="1" ht="33.75">
      <c r="B5" s="38">
        <f t="shared" si="3"/>
        <v>4</v>
      </c>
      <c r="C5" s="5" t="str">
        <f t="shared" si="0"/>
        <v>UBL000004</v>
      </c>
      <c r="E5" s="16" t="str">
        <f t="shared" si="1"/>
        <v>SourceCurrencyBaseAmount</v>
      </c>
      <c r="F5" s="16" t="str">
        <f t="shared" si="2"/>
        <v>ExchangeRate. SourceCurrencyBase. Amount</v>
      </c>
      <c r="G5" s="58" t="s">
        <v>298</v>
      </c>
      <c r="H5" s="58"/>
      <c r="I5" s="58" t="s">
        <v>199</v>
      </c>
      <c r="J5" s="58" t="s">
        <v>228</v>
      </c>
      <c r="K5" s="58"/>
      <c r="L5" s="58" t="s">
        <v>234</v>
      </c>
      <c r="M5" s="15" t="s">
        <v>318</v>
      </c>
      <c r="N5" s="58" t="s">
        <v>197</v>
      </c>
    </row>
    <row r="6" spans="2:14" s="28" customFormat="1" ht="33.75">
      <c r="B6" s="38">
        <f t="shared" si="3"/>
        <v>5</v>
      </c>
      <c r="C6" s="5" t="str">
        <f t="shared" si="0"/>
        <v>UBL000005</v>
      </c>
      <c r="E6" s="16" t="str">
        <f t="shared" si="1"/>
        <v>TargetCurrencyCode</v>
      </c>
      <c r="F6" s="16" t="str">
        <f t="shared" si="2"/>
        <v>ExchangeRate. TargetCurrency. Code</v>
      </c>
      <c r="G6" s="58" t="s">
        <v>298</v>
      </c>
      <c r="H6" s="58"/>
      <c r="I6" s="58" t="s">
        <v>288</v>
      </c>
      <c r="J6" s="58" t="s">
        <v>578</v>
      </c>
      <c r="K6" s="58"/>
      <c r="L6" s="58" t="s">
        <v>232</v>
      </c>
      <c r="M6" s="15" t="s">
        <v>318</v>
      </c>
      <c r="N6" s="58" t="s">
        <v>290</v>
      </c>
    </row>
    <row r="7" spans="2:14" s="28" customFormat="1" ht="33.75">
      <c r="B7" s="38">
        <f t="shared" si="3"/>
        <v>6</v>
      </c>
      <c r="C7" s="5" t="str">
        <f t="shared" si="0"/>
        <v>UBL000006</v>
      </c>
      <c r="E7" s="16" t="str">
        <f t="shared" si="1"/>
        <v>TargetCurrencyBaseAmount</v>
      </c>
      <c r="F7" s="16" t="str">
        <f t="shared" si="2"/>
        <v>ExchangeRate. TargetCurrencyBase. Amount</v>
      </c>
      <c r="G7" s="58" t="s">
        <v>298</v>
      </c>
      <c r="H7" s="58"/>
      <c r="I7" s="58" t="s">
        <v>200</v>
      </c>
      <c r="J7" s="58" t="s">
        <v>228</v>
      </c>
      <c r="K7" s="58"/>
      <c r="L7" s="58" t="s">
        <v>234</v>
      </c>
      <c r="M7" s="15" t="s">
        <v>318</v>
      </c>
      <c r="N7" s="58" t="s">
        <v>198</v>
      </c>
    </row>
    <row r="8" spans="2:14" s="28" customFormat="1" ht="22.5">
      <c r="B8" s="38">
        <f t="shared" si="3"/>
        <v>7</v>
      </c>
      <c r="C8" s="5" t="str">
        <f t="shared" si="0"/>
        <v>UBL000007</v>
      </c>
      <c r="E8" s="16" t="str">
        <f t="shared" si="1"/>
        <v>ExchangeMarketCode</v>
      </c>
      <c r="F8" s="16" t="str">
        <f t="shared" si="2"/>
        <v>ExchangeRate. ExchangeMarket. Code</v>
      </c>
      <c r="G8" s="58" t="s">
        <v>298</v>
      </c>
      <c r="H8" s="58"/>
      <c r="I8" s="58" t="s">
        <v>16</v>
      </c>
      <c r="J8" s="58" t="s">
        <v>578</v>
      </c>
      <c r="K8" s="58"/>
      <c r="L8" s="58" t="s">
        <v>234</v>
      </c>
      <c r="M8" s="15" t="s">
        <v>318</v>
      </c>
      <c r="N8" s="58" t="s">
        <v>267</v>
      </c>
    </row>
    <row r="9" spans="2:14" s="28" customFormat="1" ht="22.5">
      <c r="B9" s="38">
        <f t="shared" si="3"/>
        <v>8</v>
      </c>
      <c r="C9" s="5" t="str">
        <f t="shared" si="0"/>
        <v>UBL000008</v>
      </c>
      <c r="E9" s="16" t="str">
        <f t="shared" si="1"/>
        <v>CalculationRateNumeric</v>
      </c>
      <c r="F9" s="16" t="str">
        <f t="shared" si="2"/>
        <v>ExchangeRate. CalculationRate. Numeric</v>
      </c>
      <c r="G9" s="58" t="s">
        <v>298</v>
      </c>
      <c r="H9" s="58"/>
      <c r="I9" s="58" t="s">
        <v>259</v>
      </c>
      <c r="J9" s="58" t="s">
        <v>334</v>
      </c>
      <c r="K9" s="58"/>
      <c r="L9" s="58" t="s">
        <v>232</v>
      </c>
      <c r="M9" s="15" t="s">
        <v>318</v>
      </c>
      <c r="N9" s="58" t="s">
        <v>424</v>
      </c>
    </row>
    <row r="10" spans="2:14" s="28" customFormat="1" ht="22.5">
      <c r="B10" s="38">
        <f t="shared" si="3"/>
        <v>9</v>
      </c>
      <c r="C10" s="5" t="str">
        <f t="shared" si="0"/>
        <v>UBL000009</v>
      </c>
      <c r="E10" s="16" t="str">
        <f t="shared" si="1"/>
        <v>RateDateDateTime</v>
      </c>
      <c r="F10" s="16" t="str">
        <f t="shared" si="2"/>
        <v>ExchangeRate. RateDate. DateTime</v>
      </c>
      <c r="G10" s="58" t="s">
        <v>298</v>
      </c>
      <c r="H10" s="58"/>
      <c r="I10" s="58" t="s">
        <v>17</v>
      </c>
      <c r="J10" s="58" t="s">
        <v>160</v>
      </c>
      <c r="K10" s="58"/>
      <c r="L10" s="58" t="s">
        <v>234</v>
      </c>
      <c r="M10" s="15" t="s">
        <v>318</v>
      </c>
      <c r="N10" s="58" t="s">
        <v>425</v>
      </c>
    </row>
    <row r="11" spans="1:14" s="28" customFormat="1" ht="25.5">
      <c r="A11" s="28" t="s">
        <v>204</v>
      </c>
      <c r="B11" s="38">
        <f t="shared" si="3"/>
        <v>10</v>
      </c>
      <c r="C11" s="5" t="str">
        <f t="shared" si="0"/>
        <v>UBL000010</v>
      </c>
      <c r="E11" s="16" t="str">
        <f t="shared" si="1"/>
        <v>FXContractIdIdentifier</v>
      </c>
      <c r="F11" s="16" t="str">
        <f t="shared" si="2"/>
        <v>ExchangeRate. FXContractId. Identifier</v>
      </c>
      <c r="G11" s="58" t="s">
        <v>298</v>
      </c>
      <c r="H11" s="58"/>
      <c r="I11" s="58" t="s">
        <v>202</v>
      </c>
      <c r="J11" s="58" t="s">
        <v>224</v>
      </c>
      <c r="K11" s="58"/>
      <c r="L11" s="58" t="s">
        <v>234</v>
      </c>
      <c r="M11" s="15" t="s">
        <v>318</v>
      </c>
      <c r="N11" s="58" t="s">
        <v>201</v>
      </c>
    </row>
    <row r="12" spans="1:33" s="27" customFormat="1" ht="25.5">
      <c r="A12" s="27" t="s">
        <v>398</v>
      </c>
      <c r="B12" s="38">
        <f t="shared" si="3"/>
        <v>11</v>
      </c>
      <c r="C12" s="20" t="str">
        <f t="shared" si="0"/>
        <v>UBL000011</v>
      </c>
      <c r="D12" s="20"/>
      <c r="E12" s="20" t="s">
        <v>203</v>
      </c>
      <c r="F12" s="24" t="str">
        <f>CONCATENATE(G12,". ",J12)</f>
        <v>TradeCycleParty. Aggregate</v>
      </c>
      <c r="G12" s="20" t="str">
        <f>E12</f>
        <v>TradeCycleParty</v>
      </c>
      <c r="H12" s="20"/>
      <c r="I12" s="20"/>
      <c r="J12" s="20" t="s">
        <v>381</v>
      </c>
      <c r="K12" s="20"/>
      <c r="L12" s="20"/>
      <c r="M12" s="20"/>
      <c r="N12" s="20" t="s">
        <v>19</v>
      </c>
      <c r="O12" s="21"/>
      <c r="P12" s="22"/>
      <c r="Q12" s="22"/>
      <c r="R12" s="22"/>
      <c r="S12" s="22"/>
      <c r="T12" s="22"/>
      <c r="U12" s="22"/>
      <c r="V12" s="22"/>
      <c r="W12" s="22"/>
      <c r="X12" s="22"/>
      <c r="Y12" s="22"/>
      <c r="Z12" s="22"/>
      <c r="AA12" s="20"/>
      <c r="AB12" s="20"/>
      <c r="AC12" s="20"/>
      <c r="AD12" s="20"/>
      <c r="AE12" s="20"/>
      <c r="AF12" s="20"/>
      <c r="AG12" s="37"/>
    </row>
    <row r="13" spans="1:14" s="12" customFormat="1" ht="33.75">
      <c r="A13" s="28"/>
      <c r="B13" s="38">
        <f t="shared" si="3"/>
        <v>12</v>
      </c>
      <c r="C13" s="5" t="str">
        <f t="shared" si="0"/>
        <v>UBL000012</v>
      </c>
      <c r="D13" s="28"/>
      <c r="E13" s="16" t="str">
        <f>IF(OR(I13=J13,AND(I13="Identification",J13="Identifier")),IF(OR(J13="Text",J13="Details"),CONCATENATE(H13,SUBSTITUTE(I13," ","",1)),CONCATENATE(H13,SUBSTITUTE(J13," ","",1))),IF(OR(J13="Text",J13="Details"),CONCATENATE(H13,SUBSTITUTE(I13," ","",1)),CONCATENATE(H13,SUBSTITUTE(I13," ","",1),IF(AND(J13="Identifier",I13="ID"),"",SUBSTITUTE(J13," ","",1)))))</f>
        <v>PartyOrderNumberIdentifier</v>
      </c>
      <c r="F13" s="16" t="str">
        <f>IF(OR(I13=J13),IF(H13="",CONCATENATE(G13,". ",I13),CONCATENATE(G13,". ",H13,". ",I13)),IF(H13="",CONCATENATE(G13,". ",I13,". ",J13),CONCATENATE(G13,". ",H13," ",I13,". ",J13)))</f>
        <v>TradeCycleParty. PartyOrderNumber. Identifier</v>
      </c>
      <c r="G13" s="5" t="s">
        <v>203</v>
      </c>
      <c r="I13" s="18" t="s">
        <v>22</v>
      </c>
      <c r="J13" s="58" t="s">
        <v>224</v>
      </c>
      <c r="L13" s="58" t="s">
        <v>234</v>
      </c>
      <c r="M13" s="15" t="s">
        <v>318</v>
      </c>
      <c r="N13" s="18" t="s">
        <v>20</v>
      </c>
    </row>
    <row r="14" spans="1:14" s="68" customFormat="1" ht="33.75">
      <c r="A14" s="68" t="s">
        <v>204</v>
      </c>
      <c r="B14" s="38">
        <f t="shared" si="3"/>
        <v>13</v>
      </c>
      <c r="C14" s="69" t="str">
        <f t="shared" si="0"/>
        <v>UBL000013</v>
      </c>
      <c r="E14" s="70" t="str">
        <f>IF(OR(I14=J14,AND(I14="Identification",J14="Identifier")),IF(OR(J14="Text",J14="Details"),CONCATENATE(H14,SUBSTITUTE(I14," ","",1)),CONCATENATE(H14,SUBSTITUTE(J14," ","",1))),IF(OR(J14="Text",J14="Details"),CONCATENATE(H14,SUBSTITUTE(I14," ","",1)),CONCATENATE(H14,SUBSTITUTE(I14," ","",1),IF(AND(J14="Identifier",I14="ID"),"",SUBSTITUTE(J14," ","",1)))))</f>
        <v>Party</v>
      </c>
      <c r="F14" s="70" t="str">
        <f>IF(OR(I14=J14),IF(H14="",CONCATENATE(G14,". ",I14),CONCATENATE(G14,". ",H14,". ",I14)),IF(H14="",CONCATENATE(G14,". ",I14,". ",J14),CONCATENATE(G14,". ",H14," ",I14,". ",J14)))</f>
        <v>TradeCycleParty. . Party</v>
      </c>
      <c r="G14" s="69" t="s">
        <v>203</v>
      </c>
      <c r="H14" s="60"/>
      <c r="I14" s="60"/>
      <c r="J14" s="60" t="s">
        <v>271</v>
      </c>
      <c r="K14" s="60"/>
      <c r="L14" s="60" t="s">
        <v>232</v>
      </c>
      <c r="M14" s="63" t="s">
        <v>75</v>
      </c>
      <c r="N14" s="60" t="s">
        <v>150</v>
      </c>
    </row>
    <row r="15" spans="1:33" s="27" customFormat="1" ht="25.5">
      <c r="A15" s="27" t="s">
        <v>398</v>
      </c>
      <c r="B15" s="38">
        <f t="shared" si="3"/>
        <v>14</v>
      </c>
      <c r="C15" s="20" t="str">
        <f t="shared" si="0"/>
        <v>UBL000014</v>
      </c>
      <c r="D15" s="20"/>
      <c r="E15" s="20" t="s">
        <v>271</v>
      </c>
      <c r="F15" s="24" t="str">
        <f>CONCATENATE(G15,". ",J15)</f>
        <v>Party. Aggregate</v>
      </c>
      <c r="G15" s="20" t="str">
        <f>E15</f>
        <v>Party</v>
      </c>
      <c r="H15" s="20"/>
      <c r="I15" s="20"/>
      <c r="J15" s="20" t="s">
        <v>381</v>
      </c>
      <c r="K15" s="20"/>
      <c r="L15" s="20"/>
      <c r="M15" s="20"/>
      <c r="N15" s="20" t="s">
        <v>597</v>
      </c>
      <c r="O15" s="21"/>
      <c r="P15" s="22"/>
      <c r="Q15" s="22"/>
      <c r="R15" s="22"/>
      <c r="S15" s="22"/>
      <c r="T15" s="22"/>
      <c r="U15" s="22"/>
      <c r="V15" s="22"/>
      <c r="W15" s="22"/>
      <c r="X15" s="22"/>
      <c r="Y15" s="22"/>
      <c r="Z15" s="22"/>
      <c r="AA15" s="20"/>
      <c r="AB15" s="20"/>
      <c r="AC15" s="20"/>
      <c r="AD15" s="20"/>
      <c r="AE15" s="20"/>
      <c r="AF15" s="20"/>
      <c r="AG15" s="37"/>
    </row>
    <row r="16" spans="1:14" s="12" customFormat="1" ht="33.75">
      <c r="A16" s="28"/>
      <c r="B16" s="38">
        <f t="shared" si="3"/>
        <v>15</v>
      </c>
      <c r="C16" s="5" t="str">
        <f t="shared" si="0"/>
        <v>UBL000015</v>
      </c>
      <c r="D16" s="28"/>
      <c r="E16" s="16" t="str">
        <f aca="true" t="shared" si="4" ref="E16:E24">IF(OR(I16=J16,AND(I16="Identification",J16="Identifier")),IF(OR(J16="Text",J16="Details"),CONCATENATE(H16,SUBSTITUTE(I16," ","",1)),CONCATENATE(H16,SUBSTITUTE(J16," ","",1))),IF(OR(J16="Text",J16="Details"),CONCATENATE(H16,SUBSTITUTE(I16," ","",1)),CONCATENATE(H16,SUBSTITUTE(I16," ","",1),IF(AND(J16="Identifier",I16="ID"),"",SUBSTITUTE(J16," ","",1)))))</f>
        <v>ID</v>
      </c>
      <c r="F16" s="16" t="str">
        <f aca="true" t="shared" si="5" ref="F16:F24">IF(OR(I16=J16),IF(H16="",CONCATENATE(G16,". ",I16),CONCATENATE(G16,". ",H16,". ",I16)),IF(H16="",CONCATENATE(G16,". ",I16,". ",J16),CONCATENATE(G16,". ",H16," ",I16,". ",J16)))</f>
        <v>Party. ID. Identifier</v>
      </c>
      <c r="G16" s="5" t="s">
        <v>271</v>
      </c>
      <c r="I16" s="18" t="s">
        <v>240</v>
      </c>
      <c r="J16" s="58" t="s">
        <v>224</v>
      </c>
      <c r="L16" s="58" t="s">
        <v>232</v>
      </c>
      <c r="M16" s="15" t="s">
        <v>318</v>
      </c>
      <c r="N16" s="18" t="s">
        <v>150</v>
      </c>
    </row>
    <row r="17" spans="1:14" s="12" customFormat="1" ht="22.5">
      <c r="A17" s="28"/>
      <c r="B17" s="38">
        <f t="shared" si="3"/>
        <v>16</v>
      </c>
      <c r="C17" s="5" t="str">
        <f t="shared" si="0"/>
        <v>UBL000016</v>
      </c>
      <c r="D17" s="28"/>
      <c r="E17" s="16" t="str">
        <f t="shared" si="4"/>
        <v>AccountIDCode</v>
      </c>
      <c r="F17" s="16" t="str">
        <f t="shared" si="5"/>
        <v>Party. AccountID. Code</v>
      </c>
      <c r="G17" s="5" t="s">
        <v>271</v>
      </c>
      <c r="I17" s="18" t="s">
        <v>284</v>
      </c>
      <c r="J17" s="58" t="s">
        <v>578</v>
      </c>
      <c r="L17" s="58" t="s">
        <v>234</v>
      </c>
      <c r="M17" s="15" t="s">
        <v>318</v>
      </c>
      <c r="N17" s="18" t="s">
        <v>21</v>
      </c>
    </row>
    <row r="18" spans="2:14" s="68" customFormat="1" ht="22.5">
      <c r="B18" s="38">
        <f t="shared" si="3"/>
        <v>17</v>
      </c>
      <c r="C18" s="69" t="str">
        <f t="shared" si="0"/>
        <v>UBL000017</v>
      </c>
      <c r="E18" s="70" t="str">
        <f t="shared" si="4"/>
        <v>PartyName</v>
      </c>
      <c r="F18" s="70" t="str">
        <f t="shared" si="5"/>
        <v>Party. . PartyName</v>
      </c>
      <c r="G18" s="69" t="s">
        <v>271</v>
      </c>
      <c r="H18" s="60"/>
      <c r="I18" s="60"/>
      <c r="J18" s="60" t="s">
        <v>23</v>
      </c>
      <c r="K18" s="60"/>
      <c r="L18" s="60" t="s">
        <v>233</v>
      </c>
      <c r="M18" s="63" t="s">
        <v>75</v>
      </c>
      <c r="N18" s="60" t="s">
        <v>27</v>
      </c>
    </row>
    <row r="19" spans="2:14" s="68" customFormat="1" ht="22.5">
      <c r="B19" s="38">
        <f t="shared" si="3"/>
        <v>18</v>
      </c>
      <c r="C19" s="69" t="str">
        <f t="shared" si="0"/>
        <v>UBL000018</v>
      </c>
      <c r="E19" s="70" t="str">
        <f t="shared" si="4"/>
        <v>PartyLanguage</v>
      </c>
      <c r="F19" s="70" t="str">
        <f t="shared" si="5"/>
        <v>Party. . PartyLanguage</v>
      </c>
      <c r="G19" s="69" t="s">
        <v>271</v>
      </c>
      <c r="H19" s="60"/>
      <c r="I19" s="60"/>
      <c r="J19" s="60" t="s">
        <v>24</v>
      </c>
      <c r="K19" s="60"/>
      <c r="L19" s="60" t="s">
        <v>234</v>
      </c>
      <c r="M19" s="63" t="s">
        <v>75</v>
      </c>
      <c r="N19" s="60" t="s">
        <v>28</v>
      </c>
    </row>
    <row r="20" spans="2:14" s="68" customFormat="1" ht="33.75">
      <c r="B20" s="38">
        <f t="shared" si="3"/>
        <v>19</v>
      </c>
      <c r="C20" s="69" t="str">
        <f t="shared" si="0"/>
        <v>UBL000019</v>
      </c>
      <c r="E20" s="70" t="str">
        <f t="shared" si="4"/>
        <v>PartyAddress</v>
      </c>
      <c r="F20" s="70" t="str">
        <f t="shared" si="5"/>
        <v>Party. . PartyAddress</v>
      </c>
      <c r="G20" s="69" t="s">
        <v>271</v>
      </c>
      <c r="H20" s="60"/>
      <c r="I20" s="60"/>
      <c r="J20" s="60" t="s">
        <v>25</v>
      </c>
      <c r="K20" s="60"/>
      <c r="L20" s="60" t="s">
        <v>232</v>
      </c>
      <c r="M20" s="63" t="s">
        <v>75</v>
      </c>
      <c r="N20" s="60" t="s">
        <v>26</v>
      </c>
    </row>
    <row r="21" spans="2:14" s="68" customFormat="1" ht="33.75">
      <c r="B21" s="38">
        <f t="shared" si="3"/>
        <v>20</v>
      </c>
      <c r="C21" s="69" t="str">
        <f t="shared" si="0"/>
        <v>UBL000020</v>
      </c>
      <c r="E21" s="70" t="str">
        <f t="shared" si="4"/>
        <v>OrderContact</v>
      </c>
      <c r="F21" s="70" t="str">
        <f t="shared" si="5"/>
        <v>Party. Order . Contact</v>
      </c>
      <c r="G21" s="69" t="s">
        <v>271</v>
      </c>
      <c r="H21" s="60" t="s">
        <v>581</v>
      </c>
      <c r="I21" s="60"/>
      <c r="J21" s="60" t="s">
        <v>383</v>
      </c>
      <c r="K21" s="60"/>
      <c r="L21" s="60" t="s">
        <v>234</v>
      </c>
      <c r="M21" s="63" t="s">
        <v>75</v>
      </c>
      <c r="N21" s="60" t="s">
        <v>212</v>
      </c>
    </row>
    <row r="22" spans="2:14" s="68" customFormat="1" ht="33.75">
      <c r="B22" s="38">
        <f t="shared" si="3"/>
        <v>21</v>
      </c>
      <c r="C22" s="69" t="str">
        <f t="shared" si="0"/>
        <v>UBL000021</v>
      </c>
      <c r="E22" s="70" t="str">
        <f t="shared" si="4"/>
        <v>ShippingContact</v>
      </c>
      <c r="F22" s="70" t="str">
        <f t="shared" si="5"/>
        <v>Party. Shipping . Contact</v>
      </c>
      <c r="G22" s="69" t="s">
        <v>271</v>
      </c>
      <c r="H22" s="60" t="s">
        <v>384</v>
      </c>
      <c r="I22" s="60"/>
      <c r="J22" s="60" t="s">
        <v>383</v>
      </c>
      <c r="K22" s="60"/>
      <c r="L22" s="60" t="s">
        <v>234</v>
      </c>
      <c r="M22" s="63" t="s">
        <v>75</v>
      </c>
      <c r="N22" s="60" t="s">
        <v>212</v>
      </c>
    </row>
    <row r="23" spans="2:14" s="68" customFormat="1" ht="33.75">
      <c r="B23" s="38">
        <f t="shared" si="3"/>
        <v>22</v>
      </c>
      <c r="C23" s="69" t="str">
        <f t="shared" si="0"/>
        <v>UBL000022</v>
      </c>
      <c r="E23" s="70" t="str">
        <f t="shared" si="4"/>
        <v>ReceivingContact</v>
      </c>
      <c r="F23" s="70" t="str">
        <f t="shared" si="5"/>
        <v>Party. Receiving . Contact</v>
      </c>
      <c r="G23" s="69" t="s">
        <v>271</v>
      </c>
      <c r="H23" s="60" t="s">
        <v>216</v>
      </c>
      <c r="I23" s="60"/>
      <c r="J23" s="60" t="s">
        <v>383</v>
      </c>
      <c r="K23" s="60"/>
      <c r="L23" s="60" t="s">
        <v>234</v>
      </c>
      <c r="M23" s="63" t="s">
        <v>75</v>
      </c>
      <c r="N23" s="60" t="s">
        <v>212</v>
      </c>
    </row>
    <row r="24" spans="1:14" s="68" customFormat="1" ht="25.5">
      <c r="A24" s="68" t="s">
        <v>204</v>
      </c>
      <c r="B24" s="38">
        <f t="shared" si="3"/>
        <v>23</v>
      </c>
      <c r="C24" s="69" t="str">
        <f t="shared" si="0"/>
        <v>UBL000023</v>
      </c>
      <c r="E24" s="70" t="str">
        <f t="shared" si="4"/>
        <v>PartyTaxScheme</v>
      </c>
      <c r="F24" s="70" t="str">
        <f t="shared" si="5"/>
        <v>Party. . PartyTaxScheme</v>
      </c>
      <c r="G24" s="69" t="s">
        <v>271</v>
      </c>
      <c r="H24" s="60"/>
      <c r="I24" s="60"/>
      <c r="J24" s="60" t="s">
        <v>29</v>
      </c>
      <c r="K24" s="60"/>
      <c r="L24" s="60" t="s">
        <v>234</v>
      </c>
      <c r="M24" s="63" t="s">
        <v>75</v>
      </c>
      <c r="N24" s="60" t="s">
        <v>181</v>
      </c>
    </row>
    <row r="25" spans="1:33" s="27" customFormat="1" ht="25.5">
      <c r="A25" s="27" t="s">
        <v>398</v>
      </c>
      <c r="B25" s="38">
        <f t="shared" si="3"/>
        <v>24</v>
      </c>
      <c r="C25" s="20" t="str">
        <f t="shared" si="0"/>
        <v>UBL000024</v>
      </c>
      <c r="D25" s="20"/>
      <c r="E25" s="20" t="s">
        <v>23</v>
      </c>
      <c r="F25" s="24" t="str">
        <f>CONCATENATE(G25,". ",J25)</f>
        <v>PartyName. Aggregate</v>
      </c>
      <c r="G25" s="20" t="str">
        <f>E25</f>
        <v>PartyName</v>
      </c>
      <c r="H25" s="20"/>
      <c r="I25" s="20"/>
      <c r="J25" s="20" t="s">
        <v>381</v>
      </c>
      <c r="K25" s="20"/>
      <c r="L25" s="20"/>
      <c r="M25" s="20"/>
      <c r="N25" s="20" t="s">
        <v>27</v>
      </c>
      <c r="O25" s="21"/>
      <c r="P25" s="22"/>
      <c r="Q25" s="22"/>
      <c r="R25" s="22"/>
      <c r="S25" s="22"/>
      <c r="T25" s="22"/>
      <c r="U25" s="22"/>
      <c r="V25" s="22"/>
      <c r="W25" s="22"/>
      <c r="X25" s="22"/>
      <c r="Y25" s="22"/>
      <c r="Z25" s="22"/>
      <c r="AA25" s="20"/>
      <c r="AB25" s="20"/>
      <c r="AC25" s="20"/>
      <c r="AD25" s="20"/>
      <c r="AE25" s="20"/>
      <c r="AF25" s="20"/>
      <c r="AG25" s="37"/>
    </row>
    <row r="26" spans="1:14" s="12" customFormat="1" ht="25.5">
      <c r="A26" s="28" t="s">
        <v>204</v>
      </c>
      <c r="B26" s="38">
        <f t="shared" si="3"/>
        <v>25</v>
      </c>
      <c r="C26" s="5" t="str">
        <f t="shared" si="0"/>
        <v>UBL000025</v>
      </c>
      <c r="D26" s="28"/>
      <c r="E26" s="16" t="str">
        <f>IF(OR(I26=J26,AND(I26="Identification",J26="Identifier")),IF(OR(J26="Text",J26="Details"),CONCATENATE(H26,SUBSTITUTE(I26," ","",1)),CONCATENATE(H26,SUBSTITUTE(J26," ","",1))),IF(OR(J26="Text",J26="Details"),CONCATENATE(H26,SUBSTITUTE(I26," ","",1)),CONCATENATE(H26,SUBSTITUTE(I26," ","",1),IF(AND(J26="Identifier",I26="ID"),"",SUBSTITUTE(J26," ","",1)))))</f>
        <v>Name</v>
      </c>
      <c r="F26" s="16" t="str">
        <f>IF(OR(I26=J26),IF(H26="",CONCATENATE(G26,". ",I26),CONCATENATE(G26,". ",H26,". ",I26)),IF(H26="",CONCATENATE(G26,". ",I26,". ",J26),CONCATENATE(G26,". ",H26," ",I26,". ",J26)))</f>
        <v>PartyName. Name. Text</v>
      </c>
      <c r="G26" s="5" t="s">
        <v>23</v>
      </c>
      <c r="I26" s="18" t="s">
        <v>567</v>
      </c>
      <c r="J26" s="58" t="s">
        <v>335</v>
      </c>
      <c r="L26" s="58" t="s">
        <v>232</v>
      </c>
      <c r="M26" s="15" t="s">
        <v>318</v>
      </c>
      <c r="N26" s="18" t="s">
        <v>418</v>
      </c>
    </row>
    <row r="27" spans="1:33" s="27" customFormat="1" ht="25.5">
      <c r="A27" s="27" t="s">
        <v>398</v>
      </c>
      <c r="B27" s="38">
        <f t="shared" si="3"/>
        <v>26</v>
      </c>
      <c r="C27" s="20" t="str">
        <f t="shared" si="0"/>
        <v>UBL000026</v>
      </c>
      <c r="D27" s="20"/>
      <c r="E27" s="20" t="s">
        <v>24</v>
      </c>
      <c r="F27" s="24" t="str">
        <f>CONCATENATE(G27,". ",J27)</f>
        <v>PartyLanguage. Aggregate</v>
      </c>
      <c r="G27" s="20" t="str">
        <f>E27</f>
        <v>PartyLanguage</v>
      </c>
      <c r="H27" s="20"/>
      <c r="I27" s="20"/>
      <c r="J27" s="20" t="s">
        <v>381</v>
      </c>
      <c r="K27" s="20"/>
      <c r="L27" s="20"/>
      <c r="M27" s="20"/>
      <c r="N27" s="20" t="s">
        <v>28</v>
      </c>
      <c r="O27" s="21"/>
      <c r="P27" s="22"/>
      <c r="Q27" s="22"/>
      <c r="R27" s="22"/>
      <c r="S27" s="22"/>
      <c r="T27" s="22"/>
      <c r="U27" s="22"/>
      <c r="V27" s="22"/>
      <c r="W27" s="22"/>
      <c r="X27" s="22"/>
      <c r="Y27" s="22"/>
      <c r="Z27" s="22"/>
      <c r="AA27" s="20"/>
      <c r="AB27" s="20"/>
      <c r="AC27" s="20"/>
      <c r="AD27" s="20"/>
      <c r="AE27" s="20"/>
      <c r="AF27" s="20"/>
      <c r="AG27" s="37"/>
    </row>
    <row r="28" spans="2:14" s="68" customFormat="1" ht="22.5">
      <c r="B28" s="38">
        <f t="shared" si="3"/>
        <v>27</v>
      </c>
      <c r="C28" s="69" t="str">
        <f t="shared" si="0"/>
        <v>UBL000027</v>
      </c>
      <c r="E28" s="70" t="str">
        <f>IF(OR(I28=J28,AND(I28="Identification",J28="Identifier")),IF(OR(J28="Text",J28="Details"),CONCATENATE(H28,SUBSTITUTE(I28," ","",1)),CONCATENATE(H28,SUBSTITUTE(J28," ","",1))),IF(OR(J28="Text",J28="Details"),CONCATENATE(H28,SUBSTITUTE(I28," ","",1)),CONCATENATE(H28,SUBSTITUTE(I28," ","",1),IF(AND(J28="Identifier",I28="ID"),"",SUBSTITUTE(J28," ","",1)))))</f>
        <v>Language</v>
      </c>
      <c r="F28" s="70" t="str">
        <f>IF(OR(I28=J28),IF(H28="",CONCATENATE(G28,". ",I28),CONCATENATE(G28,". ",H28,". ",I28)),IF(H28="",CONCATENATE(G28,". ",I28,". ",J28),CONCATENATE(G28,". ",H28," ",I28,". ",J28)))</f>
        <v>PartyLanguage. . Language</v>
      </c>
      <c r="G28" s="69" t="s">
        <v>24</v>
      </c>
      <c r="I28" s="60"/>
      <c r="J28" s="60" t="s">
        <v>382</v>
      </c>
      <c r="K28" s="60"/>
      <c r="L28" s="60" t="s">
        <v>232</v>
      </c>
      <c r="M28" s="63" t="s">
        <v>75</v>
      </c>
      <c r="N28" s="60" t="s">
        <v>603</v>
      </c>
    </row>
    <row r="29" spans="1:14" s="12" customFormat="1" ht="33.75">
      <c r="A29" s="28" t="s">
        <v>204</v>
      </c>
      <c r="B29" s="38">
        <f t="shared" si="3"/>
        <v>28</v>
      </c>
      <c r="C29" s="5" t="str">
        <f t="shared" si="0"/>
        <v>UBL000028</v>
      </c>
      <c r="D29" s="28"/>
      <c r="E29" s="16" t="str">
        <f>IF(OR(I29=J29,AND(I29="Identification",J29="Identifier")),IF(OR(J29="Text",J29="Details"),CONCATENATE(H29,SUBSTITUTE(I29," ","",1)),CONCATENATE(H29,SUBSTITUTE(J29," ","",1))),IF(OR(J29="Text",J29="Details"),CONCATENATE(H29,SUBSTITUTE(I29," ","",1)),CONCATENATE(H29,SUBSTITUTE(I29," ","",1),IF(AND(J29="Identifier",I29="ID"),"",SUBSTITUTE(J29," ","",1)))))</f>
        <v>LanguageDependencyIndicator</v>
      </c>
      <c r="F29" s="16" t="str">
        <f>IF(OR(I29=J29),IF(H29="",CONCATENATE(G29,". ",I29),CONCATENATE(G29,". ",H29,". ",I29)),IF(H29="",CONCATENATE(G29,". ",I29,". ",J29),CONCATENATE(G29,". ",H29," ",I29,". ",J29)))</f>
        <v>PartyLanguage. LanguageDependency. Indicator</v>
      </c>
      <c r="G29" s="5" t="s">
        <v>24</v>
      </c>
      <c r="I29" s="18" t="s">
        <v>30</v>
      </c>
      <c r="J29" s="18" t="s">
        <v>227</v>
      </c>
      <c r="K29" s="18"/>
      <c r="L29" s="18" t="s">
        <v>234</v>
      </c>
      <c r="M29" s="15" t="s">
        <v>318</v>
      </c>
      <c r="N29" s="18" t="s">
        <v>151</v>
      </c>
    </row>
    <row r="30" spans="1:33" s="27" customFormat="1" ht="25.5">
      <c r="A30" s="27" t="s">
        <v>398</v>
      </c>
      <c r="B30" s="38">
        <f t="shared" si="3"/>
        <v>29</v>
      </c>
      <c r="C30" s="20" t="str">
        <f t="shared" si="0"/>
        <v>UBL000029</v>
      </c>
      <c r="D30" s="20"/>
      <c r="E30" s="20" t="s">
        <v>382</v>
      </c>
      <c r="F30" s="24" t="str">
        <f>CONCATENATE(G30,". ",J30)</f>
        <v>Language. Aggregate</v>
      </c>
      <c r="G30" s="20" t="str">
        <f>E30</f>
        <v>Language</v>
      </c>
      <c r="H30" s="20"/>
      <c r="I30" s="22"/>
      <c r="J30" s="22" t="s">
        <v>381</v>
      </c>
      <c r="K30" s="22"/>
      <c r="L30" s="22"/>
      <c r="M30" s="22"/>
      <c r="N30" s="22" t="s">
        <v>603</v>
      </c>
      <c r="O30" s="21"/>
      <c r="P30" s="22"/>
      <c r="Q30" s="22"/>
      <c r="R30" s="22"/>
      <c r="S30" s="22"/>
      <c r="T30" s="22"/>
      <c r="U30" s="22"/>
      <c r="V30" s="22"/>
      <c r="W30" s="22"/>
      <c r="X30" s="22"/>
      <c r="Y30" s="22"/>
      <c r="Z30" s="22"/>
      <c r="AA30" s="20"/>
      <c r="AB30" s="20"/>
      <c r="AC30" s="20"/>
      <c r="AD30" s="20"/>
      <c r="AE30" s="20"/>
      <c r="AF30" s="20"/>
      <c r="AG30" s="37"/>
    </row>
    <row r="31" spans="1:14" s="12" customFormat="1" ht="12.75">
      <c r="A31" s="28"/>
      <c r="B31" s="38">
        <f t="shared" si="3"/>
        <v>30</v>
      </c>
      <c r="C31" s="5" t="str">
        <f t="shared" si="0"/>
        <v>UBL000030</v>
      </c>
      <c r="D31" s="28"/>
      <c r="E31" s="16" t="str">
        <f>IF(OR(I31=J31,AND(I31="Identification",J31="Identifier")),IF(OR(J31="Text",J31="Details"),CONCATENATE(H31,SUBSTITUTE(I31," ","",1)),CONCATENATE(H31,SUBSTITUTE(J31," ","",1))),IF(OR(J31="Text",J31="Details"),CONCATENATE(H31,SUBSTITUTE(I31," ","",1)),CONCATENATE(H31,SUBSTITUTE(I31," ","",1),IF(AND(J31="Identifier",I31="ID"),"",SUBSTITUTE(J31," ","",1)))))</f>
        <v>ID</v>
      </c>
      <c r="F31" s="16" t="str">
        <f>IF(OR(I31=J31),IF(H31="",CONCATENATE(G31,". ",I31),CONCATENATE(G31,". ",H31,". ",I31)),IF(H31="",CONCATENATE(G31,". ",I31,". ",J31),CONCATENATE(G31,". ",H31," ",I31,". ",J31)))</f>
        <v>Language. ID. Identifier</v>
      </c>
      <c r="G31" s="5" t="s">
        <v>382</v>
      </c>
      <c r="I31" s="18" t="s">
        <v>240</v>
      </c>
      <c r="J31" s="58" t="s">
        <v>224</v>
      </c>
      <c r="K31" s="18"/>
      <c r="L31" s="58" t="s">
        <v>232</v>
      </c>
      <c r="M31" s="15" t="s">
        <v>318</v>
      </c>
      <c r="N31" s="18" t="s">
        <v>372</v>
      </c>
    </row>
    <row r="32" spans="1:14" s="12" customFormat="1" ht="12.75">
      <c r="A32" s="28"/>
      <c r="B32" s="38">
        <f t="shared" si="3"/>
        <v>31</v>
      </c>
      <c r="C32" s="5" t="str">
        <f t="shared" si="0"/>
        <v>UBL000031</v>
      </c>
      <c r="D32" s="28"/>
      <c r="E32" s="16" t="str">
        <f>IF(OR(I32=J32,AND(I32="Identification",J32="Identifier")),IF(OR(J32="Text",J32="Details"),CONCATENATE(H32,SUBSTITUTE(I32," ","",1)),CONCATENATE(H32,SUBSTITUTE(J32," ","",1))),IF(OR(J32="Text",J32="Details"),CONCATENATE(H32,SUBSTITUTE(I32," ","",1)),CONCATENATE(H32,SUBSTITUTE(I32," ","",1),IF(AND(J32="Identifier",I32="ID"),"",SUBSTITUTE(J32," ","",1)))))</f>
        <v>Name</v>
      </c>
      <c r="F32" s="16" t="str">
        <f>IF(OR(I32=J32),IF(H32="",CONCATENATE(G32,". ",I32),CONCATENATE(G32,". ",H32,". ",I32)),IF(H32="",CONCATENATE(G32,". ",I32,". ",J32),CONCATENATE(G32,". ",H32," ",I32,". ",J32)))</f>
        <v>Language. Name. Text</v>
      </c>
      <c r="G32" s="5" t="s">
        <v>382</v>
      </c>
      <c r="I32" s="18" t="s">
        <v>567</v>
      </c>
      <c r="J32" s="18" t="s">
        <v>335</v>
      </c>
      <c r="K32" s="18"/>
      <c r="L32" s="18" t="s">
        <v>234</v>
      </c>
      <c r="M32" s="15" t="s">
        <v>318</v>
      </c>
      <c r="N32" s="18" t="s">
        <v>608</v>
      </c>
    </row>
    <row r="33" spans="1:14" s="12" customFormat="1" ht="25.5">
      <c r="A33" s="28" t="s">
        <v>204</v>
      </c>
      <c r="B33" s="38">
        <f t="shared" si="3"/>
        <v>32</v>
      </c>
      <c r="C33" s="5" t="str">
        <f t="shared" si="0"/>
        <v>UBL000032</v>
      </c>
      <c r="D33" s="28"/>
      <c r="E33" s="16" t="str">
        <f>IF(OR(I33=J33,AND(I33="Identification",J33="Identifier")),IF(OR(J33="Text",J33="Details"),CONCATENATE(H33,SUBSTITUTE(I33," ","",1)),CONCATENATE(H33,SUBSTITUTE(J33," ","",1))),IF(OR(J33="Text",J33="Details"),CONCATENATE(H33,SUBSTITUTE(I33," ","",1)),CONCATENATE(H33,SUBSTITUTE(I33," ","",1),IF(AND(J33="Identifier",I33="ID"),"",SUBSTITUTE(J33," ","",1)))))</f>
        <v>LocaleCode</v>
      </c>
      <c r="F33" s="16" t="str">
        <f>IF(OR(I33=J33),IF(H33="",CONCATENATE(G33,". ",I33),CONCATENATE(G33,". ",H33,". ",I33)),IF(H33="",CONCATENATE(G33,". ",I33,". ",J33),CONCATENATE(G33,". ",H33," ",I33,". ",J33)))</f>
        <v>Language. Locale. Code</v>
      </c>
      <c r="G33" s="5" t="s">
        <v>382</v>
      </c>
      <c r="I33" s="18" t="s">
        <v>385</v>
      </c>
      <c r="J33" s="18" t="s">
        <v>578</v>
      </c>
      <c r="K33" s="18"/>
      <c r="L33" s="18" t="s">
        <v>234</v>
      </c>
      <c r="M33" s="15" t="s">
        <v>318</v>
      </c>
      <c r="N33" s="18" t="s">
        <v>604</v>
      </c>
    </row>
    <row r="34" spans="1:33" s="27" customFormat="1" ht="33.75">
      <c r="A34" s="27" t="s">
        <v>398</v>
      </c>
      <c r="B34" s="38">
        <f t="shared" si="3"/>
        <v>33</v>
      </c>
      <c r="C34" s="20" t="str">
        <f t="shared" si="0"/>
        <v>UBL000033</v>
      </c>
      <c r="D34" s="20"/>
      <c r="E34" s="20" t="s">
        <v>25</v>
      </c>
      <c r="F34" s="24" t="str">
        <f>CONCATENATE(G34,". ",J34)</f>
        <v>PartyAddress. Aggregate</v>
      </c>
      <c r="G34" s="20" t="str">
        <f>E34</f>
        <v>PartyAddress</v>
      </c>
      <c r="H34" s="20"/>
      <c r="I34" s="22"/>
      <c r="J34" s="22" t="s">
        <v>381</v>
      </c>
      <c r="K34" s="22"/>
      <c r="L34" s="22"/>
      <c r="M34" s="22"/>
      <c r="N34" s="22" t="s">
        <v>26</v>
      </c>
      <c r="O34" s="21"/>
      <c r="P34" s="22"/>
      <c r="Q34" s="22"/>
      <c r="R34" s="22"/>
      <c r="S34" s="22"/>
      <c r="T34" s="22"/>
      <c r="U34" s="22"/>
      <c r="V34" s="22"/>
      <c r="W34" s="22"/>
      <c r="X34" s="22"/>
      <c r="Y34" s="22"/>
      <c r="Z34" s="22"/>
      <c r="AA34" s="20"/>
      <c r="AB34" s="20"/>
      <c r="AC34" s="20"/>
      <c r="AD34" s="20"/>
      <c r="AE34" s="20"/>
      <c r="AF34" s="20"/>
      <c r="AG34" s="37"/>
    </row>
    <row r="35" spans="2:14" s="68" customFormat="1" ht="22.5">
      <c r="B35" s="38">
        <f t="shared" si="3"/>
        <v>34</v>
      </c>
      <c r="C35" s="69" t="str">
        <f t="shared" si="0"/>
        <v>UBL000034</v>
      </c>
      <c r="E35" s="70" t="str">
        <f aca="true" t="shared" si="6" ref="E35:E43">IF(OR(I35=J35,AND(I35="Identification",J35="Identifier")),IF(OR(J35="Text",J35="Details"),CONCATENATE(H35,SUBSTITUTE(I35," ","",1)),CONCATENATE(H35,SUBSTITUTE(J35," ","",1))),IF(OR(J35="Text",J35="Details"),CONCATENATE(H35,SUBSTITUTE(I35," ","",1)),CONCATENATE(H35,SUBSTITUTE(I35," ","",1),IF(AND(J35="Identifier",I35="ID"),"",SUBSTITUTE(J35," ","",1)))))</f>
        <v>Address</v>
      </c>
      <c r="F35" s="70" t="str">
        <f aca="true" t="shared" si="7" ref="F35:F43">IF(OR(I35=J35),IF(H35="",CONCATENATE(G35,". ",I35),CONCATENATE(G35,". ",H35,". ",I35)),IF(H35="",CONCATENATE(G35,". ",I35,". ",J35),CONCATENATE(G35,". ",H35," ",I35,". ",J35)))</f>
        <v>PartyAddress. . Address</v>
      </c>
      <c r="G35" s="69" t="s">
        <v>25</v>
      </c>
      <c r="I35" s="60"/>
      <c r="J35" s="60" t="s">
        <v>386</v>
      </c>
      <c r="K35" s="60"/>
      <c r="L35" s="60" t="s">
        <v>232</v>
      </c>
      <c r="M35" s="63" t="s">
        <v>75</v>
      </c>
      <c r="N35" s="60" t="s">
        <v>606</v>
      </c>
    </row>
    <row r="36" spans="1:14" s="12" customFormat="1" ht="22.5">
      <c r="A36" s="28"/>
      <c r="B36" s="38">
        <f t="shared" si="3"/>
        <v>35</v>
      </c>
      <c r="C36" s="5" t="str">
        <f t="shared" si="0"/>
        <v>UBL000035</v>
      </c>
      <c r="D36" s="28"/>
      <c r="E36" s="16" t="str">
        <f t="shared" si="6"/>
        <v>PurposeCode</v>
      </c>
      <c r="F36" s="16" t="str">
        <f t="shared" si="7"/>
        <v>PartyAddress. Purpose. Code</v>
      </c>
      <c r="G36" s="5" t="s">
        <v>25</v>
      </c>
      <c r="I36" s="18" t="s">
        <v>586</v>
      </c>
      <c r="J36" s="18" t="s">
        <v>578</v>
      </c>
      <c r="K36" s="18"/>
      <c r="L36" s="18" t="s">
        <v>234</v>
      </c>
      <c r="M36" s="15" t="s">
        <v>318</v>
      </c>
      <c r="N36" s="18" t="s">
        <v>34</v>
      </c>
    </row>
    <row r="37" spans="1:14" s="12" customFormat="1" ht="12.75">
      <c r="A37" s="28"/>
      <c r="B37" s="38">
        <f t="shared" si="3"/>
        <v>36</v>
      </c>
      <c r="C37" s="5" t="str">
        <f t="shared" si="0"/>
        <v>UBL000036</v>
      </c>
      <c r="D37" s="28"/>
      <c r="E37" s="16" t="str">
        <f t="shared" si="6"/>
        <v>Name</v>
      </c>
      <c r="F37" s="16" t="str">
        <f t="shared" si="7"/>
        <v>PartyAddress. Name. Text</v>
      </c>
      <c r="G37" s="5" t="s">
        <v>25</v>
      </c>
      <c r="I37" s="18" t="s">
        <v>567</v>
      </c>
      <c r="J37" s="18" t="s">
        <v>335</v>
      </c>
      <c r="K37" s="18"/>
      <c r="L37" s="18" t="s">
        <v>234</v>
      </c>
      <c r="M37" s="15" t="s">
        <v>318</v>
      </c>
      <c r="N37" s="18" t="s">
        <v>35</v>
      </c>
    </row>
    <row r="38" spans="1:14" s="12" customFormat="1" ht="22.5">
      <c r="A38" s="28"/>
      <c r="B38" s="38">
        <f t="shared" si="3"/>
        <v>37</v>
      </c>
      <c r="C38" s="5" t="str">
        <f t="shared" si="0"/>
        <v>UBL000037</v>
      </c>
      <c r="D38" s="28"/>
      <c r="E38" s="16" t="str">
        <f t="shared" si="6"/>
        <v>CoordinateSystemCode</v>
      </c>
      <c r="F38" s="16" t="str">
        <f t="shared" si="7"/>
        <v>PartyAddress. CoordinateSystem. Code</v>
      </c>
      <c r="G38" s="5" t="s">
        <v>25</v>
      </c>
      <c r="I38" s="18" t="s">
        <v>31</v>
      </c>
      <c r="J38" s="18" t="s">
        <v>578</v>
      </c>
      <c r="K38" s="18"/>
      <c r="L38" s="18" t="s">
        <v>234</v>
      </c>
      <c r="M38" s="15" t="s">
        <v>318</v>
      </c>
      <c r="N38" s="18" t="s">
        <v>401</v>
      </c>
    </row>
    <row r="39" spans="1:14" s="12" customFormat="1" ht="22.5">
      <c r="A39" s="28"/>
      <c r="B39" s="38">
        <f t="shared" si="3"/>
        <v>38</v>
      </c>
      <c r="C39" s="5" t="str">
        <f t="shared" si="0"/>
        <v>UBL000038</v>
      </c>
      <c r="D39" s="28"/>
      <c r="E39" s="16" t="str">
        <f t="shared" si="6"/>
        <v>Latitude</v>
      </c>
      <c r="F39" s="16" t="str">
        <f t="shared" si="7"/>
        <v>PartyAddress. Latitude. Text</v>
      </c>
      <c r="G39" s="5" t="s">
        <v>25</v>
      </c>
      <c r="I39" s="18" t="s">
        <v>466</v>
      </c>
      <c r="J39" s="18" t="s">
        <v>335</v>
      </c>
      <c r="K39" s="18"/>
      <c r="L39" s="18" t="s">
        <v>234</v>
      </c>
      <c r="M39" s="15" t="s">
        <v>318</v>
      </c>
      <c r="N39" s="18" t="s">
        <v>458</v>
      </c>
    </row>
    <row r="40" spans="1:14" s="12" customFormat="1" ht="22.5">
      <c r="A40" s="28"/>
      <c r="B40" s="38">
        <f t="shared" si="3"/>
        <v>39</v>
      </c>
      <c r="C40" s="5" t="str">
        <f t="shared" si="0"/>
        <v>UBL000039</v>
      </c>
      <c r="D40" s="28"/>
      <c r="E40" s="16" t="str">
        <f t="shared" si="6"/>
        <v>LatitudeDirectionCode</v>
      </c>
      <c r="F40" s="16" t="str">
        <f t="shared" si="7"/>
        <v>PartyAddress. LatitudeDirection. Code</v>
      </c>
      <c r="G40" s="5" t="s">
        <v>25</v>
      </c>
      <c r="I40" s="18" t="s">
        <v>32</v>
      </c>
      <c r="J40" s="18" t="s">
        <v>578</v>
      </c>
      <c r="K40" s="18"/>
      <c r="L40" s="18" t="s">
        <v>234</v>
      </c>
      <c r="M40" s="15" t="s">
        <v>318</v>
      </c>
      <c r="N40" s="18"/>
    </row>
    <row r="41" spans="1:14" s="12" customFormat="1" ht="22.5">
      <c r="A41" s="28"/>
      <c r="B41" s="38">
        <f t="shared" si="3"/>
        <v>40</v>
      </c>
      <c r="C41" s="5" t="str">
        <f t="shared" si="0"/>
        <v>UBL000040</v>
      </c>
      <c r="D41" s="28"/>
      <c r="E41" s="16" t="str">
        <f t="shared" si="6"/>
        <v>Longitude</v>
      </c>
      <c r="F41" s="16" t="str">
        <f t="shared" si="7"/>
        <v>PartyAddress. Longitude. Text</v>
      </c>
      <c r="G41" s="5" t="s">
        <v>25</v>
      </c>
      <c r="I41" s="18" t="s">
        <v>467</v>
      </c>
      <c r="J41" s="18" t="s">
        <v>335</v>
      </c>
      <c r="K41" s="18"/>
      <c r="L41" s="18" t="s">
        <v>234</v>
      </c>
      <c r="M41" s="15" t="s">
        <v>318</v>
      </c>
      <c r="N41" s="18" t="s">
        <v>456</v>
      </c>
    </row>
    <row r="42" spans="1:14" s="12" customFormat="1" ht="22.5">
      <c r="A42" s="28"/>
      <c r="B42" s="38">
        <f t="shared" si="3"/>
        <v>41</v>
      </c>
      <c r="C42" s="5" t="str">
        <f t="shared" si="0"/>
        <v>UBL000041</v>
      </c>
      <c r="D42" s="28"/>
      <c r="E42" s="16" t="str">
        <f t="shared" si="6"/>
        <v>LongitudeDirectionCode</v>
      </c>
      <c r="F42" s="16" t="str">
        <f t="shared" si="7"/>
        <v>PartyAddress. LongitudeDirection. Code</v>
      </c>
      <c r="G42" s="5" t="s">
        <v>25</v>
      </c>
      <c r="I42" s="18" t="s">
        <v>33</v>
      </c>
      <c r="J42" s="18" t="s">
        <v>578</v>
      </c>
      <c r="K42" s="18"/>
      <c r="L42" s="18" t="s">
        <v>234</v>
      </c>
      <c r="M42" s="15" t="s">
        <v>318</v>
      </c>
      <c r="N42" s="18"/>
    </row>
    <row r="43" spans="1:14" s="12" customFormat="1" ht="33.75">
      <c r="A43" s="28" t="s">
        <v>204</v>
      </c>
      <c r="B43" s="38">
        <f t="shared" si="3"/>
        <v>42</v>
      </c>
      <c r="C43" s="5" t="str">
        <f t="shared" si="0"/>
        <v>UBL000042</v>
      </c>
      <c r="D43" s="28"/>
      <c r="E43" s="16" t="str">
        <f t="shared" si="6"/>
        <v>TimeZoneOffsetMeasure</v>
      </c>
      <c r="F43" s="16" t="str">
        <f t="shared" si="7"/>
        <v>PartyAddress. TimeZoneOffsetMeasure. Text</v>
      </c>
      <c r="G43" s="5" t="s">
        <v>25</v>
      </c>
      <c r="I43" s="18" t="s">
        <v>237</v>
      </c>
      <c r="J43" s="18" t="s">
        <v>335</v>
      </c>
      <c r="K43" s="18"/>
      <c r="L43" s="18" t="s">
        <v>234</v>
      </c>
      <c r="M43" s="15" t="s">
        <v>318</v>
      </c>
      <c r="N43" s="18" t="s">
        <v>211</v>
      </c>
    </row>
    <row r="44" spans="1:33" s="27" customFormat="1" ht="24.75" customHeight="1">
      <c r="A44" s="27" t="s">
        <v>398</v>
      </c>
      <c r="B44" s="38">
        <f t="shared" si="3"/>
        <v>43</v>
      </c>
      <c r="C44" s="20" t="str">
        <f t="shared" si="0"/>
        <v>UBL000043</v>
      </c>
      <c r="D44" s="20"/>
      <c r="E44" s="20" t="s">
        <v>386</v>
      </c>
      <c r="F44" s="24" t="str">
        <f>CONCATENATE(G44,". ",J44)</f>
        <v>Address. Aggregate</v>
      </c>
      <c r="G44" s="20" t="str">
        <f>E44</f>
        <v>Address</v>
      </c>
      <c r="H44" s="20"/>
      <c r="I44" s="22"/>
      <c r="J44" s="22" t="s">
        <v>381</v>
      </c>
      <c r="K44" s="22"/>
      <c r="L44" s="22"/>
      <c r="M44" s="22"/>
      <c r="N44" s="22" t="s">
        <v>605</v>
      </c>
      <c r="O44" s="21"/>
      <c r="P44" s="22"/>
      <c r="Q44" s="22"/>
      <c r="R44" s="22"/>
      <c r="S44" s="22"/>
      <c r="T44" s="22"/>
      <c r="U44" s="22"/>
      <c r="V44" s="22"/>
      <c r="W44" s="22"/>
      <c r="X44" s="22"/>
      <c r="Y44" s="22"/>
      <c r="Z44" s="22"/>
      <c r="AA44" s="20"/>
      <c r="AB44" s="20"/>
      <c r="AC44" s="20"/>
      <c r="AD44" s="20"/>
      <c r="AE44" s="20"/>
      <c r="AF44" s="20"/>
      <c r="AG44" s="37"/>
    </row>
    <row r="45" spans="1:14" s="12" customFormat="1" ht="22.5">
      <c r="A45" s="28"/>
      <c r="B45" s="38">
        <f t="shared" si="3"/>
        <v>44</v>
      </c>
      <c r="C45" s="5" t="str">
        <f t="shared" si="0"/>
        <v>UBL000044</v>
      </c>
      <c r="D45" s="28"/>
      <c r="E45" s="16" t="str">
        <f aca="true" t="shared" si="8" ref="E45:E62">IF(OR(I45=J45,AND(I45="Identification",J45="Identifier")),IF(OR(J45="Text",J45="Details"),CONCATENATE(H45,SUBSTITUTE(I45," ","",1)),CONCATENATE(H45,SUBSTITUTE(J45," ","",1))),IF(OR(J45="Text",J45="Details"),CONCATENATE(H45,SUBSTITUTE(I45," ","",1)),CONCATENATE(H45,SUBSTITUTE(I45," ","",1),IF(AND(J45="Identifier",I45="ID"),"",SUBSTITUTE(J45," ","",1)))))</f>
        <v>ID</v>
      </c>
      <c r="F45" s="16" t="str">
        <f aca="true" t="shared" si="9" ref="F45:F62">IF(OR(I45=J45),IF(H45="",CONCATENATE(G45,". ",I45),CONCATENATE(G45,". ",H45,". ",I45)),IF(H45="",CONCATENATE(G45,". ",I45,". ",J45),CONCATENATE(G45,". ",H45," ",I45,". ",J45)))</f>
        <v>Address. ID. Identifier</v>
      </c>
      <c r="G45" s="5" t="s">
        <v>386</v>
      </c>
      <c r="I45" s="18" t="s">
        <v>240</v>
      </c>
      <c r="J45" s="18" t="s">
        <v>224</v>
      </c>
      <c r="K45" s="18"/>
      <c r="L45" s="18" t="s">
        <v>232</v>
      </c>
      <c r="M45" s="15" t="s">
        <v>318</v>
      </c>
      <c r="N45" s="18" t="s">
        <v>606</v>
      </c>
    </row>
    <row r="46" spans="1:14" s="12" customFormat="1" ht="33.75">
      <c r="A46" s="28"/>
      <c r="B46" s="38">
        <f t="shared" si="3"/>
        <v>45</v>
      </c>
      <c r="C46" s="5" t="str">
        <f t="shared" si="0"/>
        <v>UBL000045</v>
      </c>
      <c r="D46" s="28"/>
      <c r="E46" s="16" t="str">
        <f t="shared" si="8"/>
        <v>Postbox</v>
      </c>
      <c r="F46" s="16" t="str">
        <f t="shared" si="9"/>
        <v>Address. Postbox. Text</v>
      </c>
      <c r="G46" s="5" t="s">
        <v>386</v>
      </c>
      <c r="H46" s="2"/>
      <c r="I46" s="2" t="s">
        <v>217</v>
      </c>
      <c r="J46" s="18" t="s">
        <v>335</v>
      </c>
      <c r="K46" s="18"/>
      <c r="L46" s="18" t="s">
        <v>234</v>
      </c>
      <c r="M46" s="15" t="s">
        <v>318</v>
      </c>
      <c r="N46" s="18" t="s">
        <v>610</v>
      </c>
    </row>
    <row r="47" spans="1:14" s="12" customFormat="1" ht="22.5">
      <c r="A47" s="28"/>
      <c r="B47" s="38">
        <f t="shared" si="3"/>
        <v>46</v>
      </c>
      <c r="C47" s="5" t="str">
        <f t="shared" si="0"/>
        <v>UBL000046</v>
      </c>
      <c r="D47" s="28"/>
      <c r="E47" s="16" t="str">
        <f t="shared" si="8"/>
        <v>Building</v>
      </c>
      <c r="F47" s="16" t="str">
        <f t="shared" si="9"/>
        <v>Address. Building. Text</v>
      </c>
      <c r="G47" s="5" t="s">
        <v>386</v>
      </c>
      <c r="H47" s="2"/>
      <c r="I47" s="2" t="s">
        <v>388</v>
      </c>
      <c r="J47" s="18" t="s">
        <v>335</v>
      </c>
      <c r="K47" s="18"/>
      <c r="L47" s="18" t="s">
        <v>234</v>
      </c>
      <c r="M47" s="15" t="s">
        <v>318</v>
      </c>
      <c r="N47" s="18" t="s">
        <v>613</v>
      </c>
    </row>
    <row r="48" spans="1:14" s="12" customFormat="1" ht="22.5">
      <c r="A48" s="28"/>
      <c r="B48" s="38">
        <f t="shared" si="3"/>
        <v>47</v>
      </c>
      <c r="C48" s="5" t="str">
        <f t="shared" si="0"/>
        <v>UBL000047</v>
      </c>
      <c r="D48" s="28"/>
      <c r="E48" s="16" t="str">
        <f t="shared" si="8"/>
        <v>Floor</v>
      </c>
      <c r="F48" s="16" t="str">
        <f t="shared" si="9"/>
        <v>Address. Floor. Text</v>
      </c>
      <c r="G48" s="5" t="s">
        <v>386</v>
      </c>
      <c r="H48" s="2"/>
      <c r="I48" s="2" t="s">
        <v>320</v>
      </c>
      <c r="J48" s="18" t="s">
        <v>335</v>
      </c>
      <c r="K48" s="18"/>
      <c r="L48" s="18" t="s">
        <v>234</v>
      </c>
      <c r="M48" s="15" t="s">
        <v>318</v>
      </c>
      <c r="N48" s="18" t="s">
        <v>206</v>
      </c>
    </row>
    <row r="49" spans="1:14" s="12" customFormat="1" ht="12.75">
      <c r="A49" s="28"/>
      <c r="B49" s="38">
        <f t="shared" si="3"/>
        <v>48</v>
      </c>
      <c r="C49" s="5" t="str">
        <f t="shared" si="0"/>
        <v>UBL000048</v>
      </c>
      <c r="D49" s="28"/>
      <c r="E49" s="16" t="str">
        <f t="shared" si="8"/>
        <v>Room</v>
      </c>
      <c r="F49" s="16" t="str">
        <f t="shared" si="9"/>
        <v>Address. Room. Text</v>
      </c>
      <c r="G49" s="5" t="s">
        <v>386</v>
      </c>
      <c r="H49" s="2"/>
      <c r="I49" s="2" t="s">
        <v>389</v>
      </c>
      <c r="J49" s="18" t="s">
        <v>335</v>
      </c>
      <c r="K49" s="18"/>
      <c r="L49" s="18" t="s">
        <v>234</v>
      </c>
      <c r="M49" s="15" t="s">
        <v>318</v>
      </c>
      <c r="N49" s="18" t="s">
        <v>614</v>
      </c>
    </row>
    <row r="50" spans="1:14" s="12" customFormat="1" ht="12.75">
      <c r="A50" s="28"/>
      <c r="B50" s="38">
        <f t="shared" si="3"/>
        <v>49</v>
      </c>
      <c r="C50" s="5" t="str">
        <f t="shared" si="0"/>
        <v>UBL000049</v>
      </c>
      <c r="D50" s="28"/>
      <c r="E50" s="16" t="str">
        <f t="shared" si="8"/>
        <v>Street</v>
      </c>
      <c r="F50" s="16" t="str">
        <f t="shared" si="9"/>
        <v>Address. Street. Text</v>
      </c>
      <c r="G50" s="5" t="s">
        <v>386</v>
      </c>
      <c r="H50" s="2"/>
      <c r="I50" s="2" t="s">
        <v>387</v>
      </c>
      <c r="J50" s="18" t="s">
        <v>335</v>
      </c>
      <c r="K50" s="18"/>
      <c r="L50" s="18" t="s">
        <v>234</v>
      </c>
      <c r="M50" s="15" t="s">
        <v>318</v>
      </c>
      <c r="N50" s="18" t="s">
        <v>611</v>
      </c>
    </row>
    <row r="51" spans="1:14" s="12" customFormat="1" ht="22.5">
      <c r="A51" s="28"/>
      <c r="B51" s="38">
        <f t="shared" si="3"/>
        <v>50</v>
      </c>
      <c r="C51" s="5" t="str">
        <f t="shared" si="0"/>
        <v>UBL000050</v>
      </c>
      <c r="D51" s="28"/>
      <c r="E51" s="16" t="str">
        <f t="shared" si="8"/>
        <v>AdditionalStreet</v>
      </c>
      <c r="F51" s="16" t="str">
        <f t="shared" si="9"/>
        <v>Address. AdditionalStreet. Text</v>
      </c>
      <c r="G51" s="5" t="s">
        <v>386</v>
      </c>
      <c r="H51" s="2"/>
      <c r="I51" s="2" t="s">
        <v>238</v>
      </c>
      <c r="J51" s="18" t="s">
        <v>335</v>
      </c>
      <c r="K51" s="18"/>
      <c r="L51" s="18" t="s">
        <v>234</v>
      </c>
      <c r="M51" s="15" t="s">
        <v>318</v>
      </c>
      <c r="N51" s="18" t="s">
        <v>612</v>
      </c>
    </row>
    <row r="52" spans="1:14" s="12" customFormat="1" ht="22.5">
      <c r="A52" s="28"/>
      <c r="B52" s="38">
        <f t="shared" si="3"/>
        <v>51</v>
      </c>
      <c r="C52" s="5" t="str">
        <f t="shared" si="0"/>
        <v>UBL000051</v>
      </c>
      <c r="D52" s="28"/>
      <c r="E52" s="16" t="str">
        <f t="shared" si="8"/>
        <v>HouseName</v>
      </c>
      <c r="F52" s="16" t="str">
        <f t="shared" si="9"/>
        <v>Address. HouseName. Text</v>
      </c>
      <c r="G52" s="5" t="s">
        <v>386</v>
      </c>
      <c r="H52" s="2"/>
      <c r="I52" s="2" t="s">
        <v>239</v>
      </c>
      <c r="J52" s="18" t="s">
        <v>335</v>
      </c>
      <c r="K52" s="18"/>
      <c r="L52" s="18" t="s">
        <v>234</v>
      </c>
      <c r="M52" s="15" t="s">
        <v>318</v>
      </c>
      <c r="N52" s="18" t="s">
        <v>607</v>
      </c>
    </row>
    <row r="53" spans="1:14" s="12" customFormat="1" ht="22.5">
      <c r="A53" s="28"/>
      <c r="B53" s="38">
        <f t="shared" si="3"/>
        <v>52</v>
      </c>
      <c r="C53" s="5" t="str">
        <f t="shared" si="0"/>
        <v>UBL000052</v>
      </c>
      <c r="D53" s="28"/>
      <c r="E53" s="16" t="str">
        <f t="shared" si="8"/>
        <v>HouseNumber</v>
      </c>
      <c r="F53" s="16" t="str">
        <f t="shared" si="9"/>
        <v>Address. HouseNumber. Text</v>
      </c>
      <c r="G53" s="5" t="s">
        <v>386</v>
      </c>
      <c r="H53" s="2"/>
      <c r="I53" s="2" t="s">
        <v>36</v>
      </c>
      <c r="J53" s="18" t="s">
        <v>335</v>
      </c>
      <c r="K53" s="18"/>
      <c r="L53" s="18" t="s">
        <v>234</v>
      </c>
      <c r="M53" s="15" t="s">
        <v>318</v>
      </c>
      <c r="N53" s="18" t="s">
        <v>609</v>
      </c>
    </row>
    <row r="54" spans="1:14" s="12" customFormat="1" ht="12.75">
      <c r="A54" s="28"/>
      <c r="B54" s="38">
        <f t="shared" si="3"/>
        <v>53</v>
      </c>
      <c r="C54" s="5" t="str">
        <f t="shared" si="0"/>
        <v>UBL000053</v>
      </c>
      <c r="D54" s="28"/>
      <c r="E54" s="16" t="str">
        <f t="shared" si="8"/>
        <v>InhouseMail</v>
      </c>
      <c r="F54" s="16" t="str">
        <f t="shared" si="9"/>
        <v>Address. InhouseMail. Text</v>
      </c>
      <c r="G54" s="5" t="s">
        <v>386</v>
      </c>
      <c r="H54" s="2"/>
      <c r="I54" s="2" t="s">
        <v>390</v>
      </c>
      <c r="J54" s="18" t="s">
        <v>335</v>
      </c>
      <c r="K54" s="18"/>
      <c r="L54" s="18" t="s">
        <v>234</v>
      </c>
      <c r="M54" s="15" t="s">
        <v>318</v>
      </c>
      <c r="N54" s="18" t="s">
        <v>615</v>
      </c>
    </row>
    <row r="55" spans="1:14" s="12" customFormat="1" ht="22.5">
      <c r="A55" s="28"/>
      <c r="B55" s="38">
        <f t="shared" si="3"/>
        <v>54</v>
      </c>
      <c r="C55" s="5" t="str">
        <f t="shared" si="0"/>
        <v>UBL000054</v>
      </c>
      <c r="D55" s="28"/>
      <c r="E55" s="16" t="str">
        <f t="shared" si="8"/>
        <v>Department</v>
      </c>
      <c r="F55" s="16" t="str">
        <f t="shared" si="9"/>
        <v>Address. Department. Text</v>
      </c>
      <c r="G55" s="5" t="s">
        <v>386</v>
      </c>
      <c r="H55" s="2"/>
      <c r="I55" s="2" t="s">
        <v>391</v>
      </c>
      <c r="J55" s="18" t="s">
        <v>335</v>
      </c>
      <c r="K55" s="18"/>
      <c r="L55" s="18" t="s">
        <v>234</v>
      </c>
      <c r="M55" s="15" t="s">
        <v>318</v>
      </c>
      <c r="N55" s="18" t="s">
        <v>616</v>
      </c>
    </row>
    <row r="56" spans="1:14" s="12" customFormat="1" ht="22.5">
      <c r="A56" s="28"/>
      <c r="B56" s="38">
        <f t="shared" si="3"/>
        <v>55</v>
      </c>
      <c r="C56" s="5" t="str">
        <f t="shared" si="0"/>
        <v>UBL000055</v>
      </c>
      <c r="D56" s="28"/>
      <c r="E56" s="16" t="str">
        <f t="shared" si="8"/>
        <v>CityName</v>
      </c>
      <c r="F56" s="16" t="str">
        <f t="shared" si="9"/>
        <v>Address. CityName. Text</v>
      </c>
      <c r="G56" s="5" t="s">
        <v>386</v>
      </c>
      <c r="H56" s="2"/>
      <c r="I56" s="2" t="s">
        <v>235</v>
      </c>
      <c r="J56" s="18" t="s">
        <v>335</v>
      </c>
      <c r="K56" s="18"/>
      <c r="L56" s="18" t="s">
        <v>234</v>
      </c>
      <c r="M56" s="15" t="s">
        <v>318</v>
      </c>
      <c r="N56" s="18" t="s">
        <v>207</v>
      </c>
    </row>
    <row r="57" spans="1:14" s="12" customFormat="1" ht="33.75">
      <c r="A57" s="28"/>
      <c r="B57" s="38">
        <f t="shared" si="3"/>
        <v>56</v>
      </c>
      <c r="C57" s="5" t="str">
        <f t="shared" si="0"/>
        <v>UBL000056</v>
      </c>
      <c r="D57" s="28"/>
      <c r="E57" s="16" t="str">
        <f t="shared" si="8"/>
        <v>PostalZone</v>
      </c>
      <c r="F57" s="16" t="str">
        <f t="shared" si="9"/>
        <v>Address. PostalZone. Text</v>
      </c>
      <c r="G57" s="5" t="s">
        <v>386</v>
      </c>
      <c r="H57" s="2"/>
      <c r="I57" s="2" t="s">
        <v>37</v>
      </c>
      <c r="J57" s="18" t="s">
        <v>335</v>
      </c>
      <c r="K57" s="18"/>
      <c r="L57" s="18" t="s">
        <v>234</v>
      </c>
      <c r="M57" s="15" t="s">
        <v>318</v>
      </c>
      <c r="N57" s="18" t="s">
        <v>617</v>
      </c>
    </row>
    <row r="58" spans="1:14" s="12" customFormat="1" ht="22.5">
      <c r="A58" s="28"/>
      <c r="B58" s="38">
        <f t="shared" si="3"/>
        <v>57</v>
      </c>
      <c r="C58" s="5" t="str">
        <f t="shared" si="0"/>
        <v>UBL000057</v>
      </c>
      <c r="D58" s="28"/>
      <c r="E58" s="16" t="str">
        <f t="shared" si="8"/>
        <v>CountrySub-entity</v>
      </c>
      <c r="F58" s="16" t="str">
        <f t="shared" si="9"/>
        <v>Address. CountrySub-entity. Text</v>
      </c>
      <c r="G58" s="5" t="s">
        <v>386</v>
      </c>
      <c r="H58" s="2"/>
      <c r="I58" s="2" t="s">
        <v>38</v>
      </c>
      <c r="J58" s="18" t="s">
        <v>335</v>
      </c>
      <c r="K58" s="18"/>
      <c r="L58" s="18" t="s">
        <v>234</v>
      </c>
      <c r="M58" s="15" t="s">
        <v>318</v>
      </c>
      <c r="N58" s="18" t="s">
        <v>618</v>
      </c>
    </row>
    <row r="59" spans="1:14" s="12" customFormat="1" ht="33.75">
      <c r="A59" s="28"/>
      <c r="B59" s="38">
        <f t="shared" si="3"/>
        <v>58</v>
      </c>
      <c r="C59" s="5" t="str">
        <f t="shared" si="0"/>
        <v>UBL000058</v>
      </c>
      <c r="D59" s="28"/>
      <c r="E59" s="16" t="str">
        <f t="shared" si="8"/>
        <v>CountrySub-entityCodeCode</v>
      </c>
      <c r="F59" s="16" t="str">
        <f t="shared" si="9"/>
        <v>Address. CountrySub-entityCode. Code</v>
      </c>
      <c r="G59" s="5" t="s">
        <v>386</v>
      </c>
      <c r="H59" s="2"/>
      <c r="I59" s="2" t="s">
        <v>236</v>
      </c>
      <c r="J59" s="18" t="s">
        <v>578</v>
      </c>
      <c r="K59" s="18"/>
      <c r="L59" s="18" t="s">
        <v>234</v>
      </c>
      <c r="M59" s="15" t="s">
        <v>318</v>
      </c>
      <c r="N59" s="18" t="s">
        <v>208</v>
      </c>
    </row>
    <row r="60" spans="1:14" s="12" customFormat="1" ht="33.75">
      <c r="A60" s="28"/>
      <c r="B60" s="38">
        <f t="shared" si="3"/>
        <v>59</v>
      </c>
      <c r="C60" s="5" t="str">
        <f t="shared" si="0"/>
        <v>UBL000059</v>
      </c>
      <c r="D60" s="28"/>
      <c r="E60" s="16" t="str">
        <f t="shared" si="8"/>
        <v>Region</v>
      </c>
      <c r="F60" s="16" t="str">
        <f t="shared" si="9"/>
        <v>Address. Region. Text</v>
      </c>
      <c r="G60" s="5" t="s">
        <v>386</v>
      </c>
      <c r="H60" s="2"/>
      <c r="I60" s="2" t="s">
        <v>161</v>
      </c>
      <c r="J60" s="18" t="s">
        <v>335</v>
      </c>
      <c r="K60" s="18"/>
      <c r="L60" s="18" t="s">
        <v>234</v>
      </c>
      <c r="M60" s="15" t="s">
        <v>318</v>
      </c>
      <c r="N60" s="18" t="s">
        <v>209</v>
      </c>
    </row>
    <row r="61" spans="1:14" s="12" customFormat="1" ht="22.5">
      <c r="A61" s="28"/>
      <c r="B61" s="38">
        <f t="shared" si="3"/>
        <v>60</v>
      </c>
      <c r="C61" s="5" t="str">
        <f t="shared" si="0"/>
        <v>UBL000060</v>
      </c>
      <c r="D61" s="28"/>
      <c r="E61" s="16" t="str">
        <f t="shared" si="8"/>
        <v>District</v>
      </c>
      <c r="F61" s="16" t="str">
        <f t="shared" si="9"/>
        <v>Address. District. Text</v>
      </c>
      <c r="G61" s="5" t="s">
        <v>386</v>
      </c>
      <c r="H61" s="2"/>
      <c r="I61" s="2" t="s">
        <v>319</v>
      </c>
      <c r="J61" s="18" t="s">
        <v>335</v>
      </c>
      <c r="K61" s="18"/>
      <c r="L61" s="18" t="s">
        <v>234</v>
      </c>
      <c r="M61" s="15" t="s">
        <v>318</v>
      </c>
      <c r="N61" s="18" t="s">
        <v>205</v>
      </c>
    </row>
    <row r="62" spans="1:14" s="12" customFormat="1" ht="25.5">
      <c r="A62" s="28" t="s">
        <v>204</v>
      </c>
      <c r="B62" s="38">
        <f t="shared" si="3"/>
        <v>61</v>
      </c>
      <c r="C62" s="5" t="str">
        <f t="shared" si="0"/>
        <v>UBL000061</v>
      </c>
      <c r="D62" s="28"/>
      <c r="E62" s="16" t="str">
        <f t="shared" si="8"/>
        <v>CountryCode</v>
      </c>
      <c r="F62" s="16" t="str">
        <f t="shared" si="9"/>
        <v>Address. Country. Code</v>
      </c>
      <c r="G62" s="5" t="s">
        <v>386</v>
      </c>
      <c r="H62" s="2"/>
      <c r="I62" s="2" t="s">
        <v>321</v>
      </c>
      <c r="J62" s="18" t="s">
        <v>578</v>
      </c>
      <c r="K62" s="18"/>
      <c r="L62" s="18" t="s">
        <v>234</v>
      </c>
      <c r="M62" s="15" t="s">
        <v>318</v>
      </c>
      <c r="N62" s="18" t="s">
        <v>210</v>
      </c>
    </row>
    <row r="63" spans="1:33" s="27" customFormat="1" ht="25.5">
      <c r="A63" s="27" t="s">
        <v>398</v>
      </c>
      <c r="B63" s="38">
        <f t="shared" si="3"/>
        <v>62</v>
      </c>
      <c r="C63" s="20" t="str">
        <f t="shared" si="0"/>
        <v>UBL000062</v>
      </c>
      <c r="D63" s="20"/>
      <c r="E63" s="20" t="s">
        <v>11</v>
      </c>
      <c r="F63" s="24" t="str">
        <f>CONCATENATE(G63,". ",J63)</f>
        <v>ReferenceDocument. Aggregate</v>
      </c>
      <c r="G63" s="20" t="str">
        <f>E63</f>
        <v>ReferenceDocument</v>
      </c>
      <c r="H63" s="20"/>
      <c r="I63" s="22"/>
      <c r="J63" s="22" t="s">
        <v>381</v>
      </c>
      <c r="K63" s="22"/>
      <c r="L63" s="22"/>
      <c r="M63" s="22"/>
      <c r="N63" s="22" t="s">
        <v>40</v>
      </c>
      <c r="O63" s="21"/>
      <c r="P63" s="22"/>
      <c r="Q63" s="22"/>
      <c r="R63" s="22"/>
      <c r="S63" s="22"/>
      <c r="T63" s="22"/>
      <c r="U63" s="22"/>
      <c r="V63" s="22"/>
      <c r="W63" s="22"/>
      <c r="X63" s="22"/>
      <c r="Y63" s="22"/>
      <c r="Z63" s="22"/>
      <c r="AA63" s="20"/>
      <c r="AB63" s="20"/>
      <c r="AC63" s="20"/>
      <c r="AD63" s="20"/>
      <c r="AE63" s="20"/>
      <c r="AF63" s="20"/>
      <c r="AG63" s="37"/>
    </row>
    <row r="64" spans="1:15" s="12" customFormat="1" ht="22.5">
      <c r="A64" s="28"/>
      <c r="B64" s="38">
        <f t="shared" si="3"/>
        <v>63</v>
      </c>
      <c r="C64" s="5" t="str">
        <f t="shared" si="0"/>
        <v>UBL000063</v>
      </c>
      <c r="D64" s="28"/>
      <c r="E64" s="16" t="str">
        <f aca="true" t="shared" si="10" ref="E64:E72">IF(OR(I64=J64,AND(I64="Identification",J64="Identifier")),IF(OR(J64="Text",J64="Details"),CONCATENATE(H64,SUBSTITUTE(I64," ","",1)),CONCATENATE(H64,SUBSTITUTE(J64," ","",1))),IF(OR(J64="Text",J64="Details"),CONCATENATE(H64,SUBSTITUTE(I64," ","",1)),CONCATENATE(H64,SUBSTITUTE(I64," ","",1),IF(AND(J64="Identifier",I64="ID"),"",SUBSTITUTE(J64," ","",1)))))</f>
        <v>ID</v>
      </c>
      <c r="F64" s="16" t="str">
        <f aca="true" t="shared" si="11" ref="F64:F72">IF(OR(I64=J64),IF(H64="",CONCATENATE(G64,". ",I64),CONCATENATE(G64,". ",H64,". ",I64)),IF(H64="",CONCATENATE(G64,". ",I64,". ",J64),CONCATENATE(G64,". ",H64," ",I64,". ",J64)))</f>
        <v>ReferenceDocument. ID. Identifier</v>
      </c>
      <c r="G64" s="5" t="s">
        <v>11</v>
      </c>
      <c r="I64" s="18" t="s">
        <v>240</v>
      </c>
      <c r="J64" s="58" t="s">
        <v>224</v>
      </c>
      <c r="K64" s="18"/>
      <c r="L64" s="58" t="s">
        <v>232</v>
      </c>
      <c r="M64" s="15" t="s">
        <v>318</v>
      </c>
      <c r="N64" s="18" t="s">
        <v>42</v>
      </c>
      <c r="O64" s="18"/>
    </row>
    <row r="65" spans="1:15" s="12" customFormat="1" ht="22.5">
      <c r="A65" s="28"/>
      <c r="B65" s="38">
        <f t="shared" si="3"/>
        <v>64</v>
      </c>
      <c r="C65" s="5" t="str">
        <f t="shared" si="0"/>
        <v>UBL000064</v>
      </c>
      <c r="D65" s="28"/>
      <c r="E65" s="16" t="str">
        <f t="shared" si="10"/>
        <v>Release</v>
      </c>
      <c r="F65" s="16" t="str">
        <f t="shared" si="11"/>
        <v>ReferenceDocument. Release. Text</v>
      </c>
      <c r="G65" s="5" t="s">
        <v>11</v>
      </c>
      <c r="I65" s="18" t="s">
        <v>468</v>
      </c>
      <c r="J65" s="18" t="s">
        <v>335</v>
      </c>
      <c r="K65" s="18"/>
      <c r="L65" s="18" t="s">
        <v>234</v>
      </c>
      <c r="M65" s="15" t="s">
        <v>318</v>
      </c>
      <c r="N65" s="18" t="s">
        <v>316</v>
      </c>
      <c r="O65" s="18"/>
    </row>
    <row r="66" spans="2:15" s="68" customFormat="1" ht="22.5">
      <c r="B66" s="38">
        <f t="shared" si="3"/>
        <v>65</v>
      </c>
      <c r="C66" s="69" t="str">
        <f aca="true" t="shared" si="12" ref="C66:C119">CONCATENATE("UBL",TEXT(B66,"000000"))</f>
        <v>UBL000065</v>
      </c>
      <c r="E66" s="70" t="str">
        <f t="shared" si="10"/>
        <v>Quote</v>
      </c>
      <c r="F66" s="70" t="str">
        <f t="shared" si="11"/>
        <v>ReferenceDocument. . Quote</v>
      </c>
      <c r="G66" s="69" t="s">
        <v>11</v>
      </c>
      <c r="J66" s="60" t="s">
        <v>575</v>
      </c>
      <c r="K66" s="60"/>
      <c r="L66" s="60" t="s">
        <v>234</v>
      </c>
      <c r="M66" s="63" t="s">
        <v>75</v>
      </c>
      <c r="N66" s="60" t="s">
        <v>595</v>
      </c>
      <c r="O66" s="60"/>
    </row>
    <row r="67" spans="2:15" s="68" customFormat="1" ht="22.5">
      <c r="B67" s="38">
        <f t="shared" si="3"/>
        <v>66</v>
      </c>
      <c r="C67" s="69" t="str">
        <f t="shared" si="12"/>
        <v>UBL000066</v>
      </c>
      <c r="E67" s="70" t="str">
        <f t="shared" si="10"/>
        <v>Contract</v>
      </c>
      <c r="F67" s="70" t="str">
        <f t="shared" si="11"/>
        <v>ReferenceDocument. . Contract</v>
      </c>
      <c r="G67" s="69" t="s">
        <v>11</v>
      </c>
      <c r="J67" s="60" t="s">
        <v>223</v>
      </c>
      <c r="K67" s="60"/>
      <c r="L67" s="60" t="s">
        <v>234</v>
      </c>
      <c r="M67" s="63" t="s">
        <v>75</v>
      </c>
      <c r="N67" s="60" t="s">
        <v>596</v>
      </c>
      <c r="O67" s="60"/>
    </row>
    <row r="68" spans="2:15" s="68" customFormat="1" ht="22.5">
      <c r="B68" s="38">
        <f aca="true" t="shared" si="13" ref="B68:B118">B67+1</f>
        <v>67</v>
      </c>
      <c r="C68" s="69" t="str">
        <f t="shared" si="12"/>
        <v>UBL000067</v>
      </c>
      <c r="E68" s="70" t="str">
        <f t="shared" si="10"/>
        <v>Invoice</v>
      </c>
      <c r="F68" s="70" t="str">
        <f t="shared" si="11"/>
        <v>ReferenceDocument. . Invoice</v>
      </c>
      <c r="G68" s="69" t="s">
        <v>11</v>
      </c>
      <c r="J68" s="60" t="s">
        <v>619</v>
      </c>
      <c r="K68" s="60"/>
      <c r="L68" s="60" t="s">
        <v>234</v>
      </c>
      <c r="M68" s="63" t="s">
        <v>75</v>
      </c>
      <c r="N68" s="60" t="s">
        <v>43</v>
      </c>
      <c r="O68" s="60"/>
    </row>
    <row r="69" spans="1:15" s="68" customFormat="1" ht="22.5">
      <c r="A69" s="59">
        <f>A68+1</f>
        <v>1</v>
      </c>
      <c r="B69" s="38">
        <f t="shared" si="13"/>
        <v>68</v>
      </c>
      <c r="C69" s="69" t="str">
        <f t="shared" si="12"/>
        <v>UBL000068</v>
      </c>
      <c r="E69" s="70" t="str">
        <f t="shared" si="10"/>
        <v>OrderChange</v>
      </c>
      <c r="F69" s="70" t="str">
        <f t="shared" si="11"/>
        <v>ReferenceDocument. . OrderChange</v>
      </c>
      <c r="G69" s="69" t="s">
        <v>11</v>
      </c>
      <c r="J69" s="60" t="s">
        <v>41</v>
      </c>
      <c r="K69" s="60"/>
      <c r="L69" s="60" t="s">
        <v>234</v>
      </c>
      <c r="M69" s="63" t="s">
        <v>75</v>
      </c>
      <c r="N69" s="60" t="s">
        <v>44</v>
      </c>
      <c r="O69" s="60"/>
    </row>
    <row r="70" spans="2:15" s="68" customFormat="1" ht="22.5">
      <c r="B70" s="38">
        <f t="shared" si="13"/>
        <v>69</v>
      </c>
      <c r="C70" s="69" t="str">
        <f t="shared" si="12"/>
        <v>UBL000069</v>
      </c>
      <c r="E70" s="70" t="str">
        <f t="shared" si="10"/>
        <v>OrderResponse</v>
      </c>
      <c r="F70" s="70" t="str">
        <f t="shared" si="11"/>
        <v>ReferenceDocument. . OrderResponse</v>
      </c>
      <c r="G70" s="69" t="s">
        <v>11</v>
      </c>
      <c r="J70" s="60" t="s">
        <v>180</v>
      </c>
      <c r="K70" s="60"/>
      <c r="L70" s="60" t="s">
        <v>234</v>
      </c>
      <c r="M70" s="63" t="s">
        <v>75</v>
      </c>
      <c r="N70" s="60" t="s">
        <v>45</v>
      </c>
      <c r="O70" s="60"/>
    </row>
    <row r="71" spans="2:15" s="68" customFormat="1" ht="22.5">
      <c r="B71" s="38">
        <f t="shared" si="13"/>
        <v>70</v>
      </c>
      <c r="C71" s="69" t="str">
        <f t="shared" si="12"/>
        <v>UBL000070</v>
      </c>
      <c r="E71" s="70" t="str">
        <f t="shared" si="10"/>
        <v>DespatchAdvice</v>
      </c>
      <c r="F71" s="70" t="str">
        <f t="shared" si="11"/>
        <v>ReferenceDocument. . DespatchAdvice</v>
      </c>
      <c r="G71" s="69" t="s">
        <v>11</v>
      </c>
      <c r="J71" s="60" t="s">
        <v>450</v>
      </c>
      <c r="K71" s="60"/>
      <c r="L71" s="60" t="s">
        <v>234</v>
      </c>
      <c r="M71" s="63" t="s">
        <v>75</v>
      </c>
      <c r="N71" s="60" t="s">
        <v>46</v>
      </c>
      <c r="O71" s="60"/>
    </row>
    <row r="72" spans="1:15" s="68" customFormat="1" ht="25.5">
      <c r="A72" s="68" t="s">
        <v>204</v>
      </c>
      <c r="B72" s="38">
        <f t="shared" si="13"/>
        <v>71</v>
      </c>
      <c r="C72" s="69" t="str">
        <f t="shared" si="12"/>
        <v>UBL000071</v>
      </c>
      <c r="E72" s="70" t="str">
        <f t="shared" si="10"/>
        <v>ReceiptAdvice</v>
      </c>
      <c r="F72" s="70" t="str">
        <f t="shared" si="11"/>
        <v>ReferenceDocument. . ReceiptAdvice</v>
      </c>
      <c r="G72" s="69" t="s">
        <v>11</v>
      </c>
      <c r="J72" s="60" t="s">
        <v>565</v>
      </c>
      <c r="K72" s="60"/>
      <c r="L72" s="60" t="s">
        <v>234</v>
      </c>
      <c r="M72" s="63" t="s">
        <v>75</v>
      </c>
      <c r="N72" s="60" t="s">
        <v>47</v>
      </c>
      <c r="O72" s="60"/>
    </row>
    <row r="73" spans="1:33" s="27" customFormat="1" ht="25.5">
      <c r="A73" s="27" t="s">
        <v>398</v>
      </c>
      <c r="B73" s="38">
        <f t="shared" si="13"/>
        <v>72</v>
      </c>
      <c r="C73" s="20" t="str">
        <f t="shared" si="12"/>
        <v>UBL000072</v>
      </c>
      <c r="D73" s="20"/>
      <c r="E73" s="20" t="s">
        <v>12</v>
      </c>
      <c r="F73" s="24" t="str">
        <f>CONCATENATE(G73,". ",J73)</f>
        <v>PricingComponent. Aggregate</v>
      </c>
      <c r="G73" s="20" t="str">
        <f>E73</f>
        <v>PricingComponent</v>
      </c>
      <c r="H73" s="20"/>
      <c r="I73" s="22"/>
      <c r="J73" s="22" t="s">
        <v>381</v>
      </c>
      <c r="K73" s="22"/>
      <c r="L73" s="22"/>
      <c r="M73" s="22"/>
      <c r="N73" s="22" t="s">
        <v>48</v>
      </c>
      <c r="O73" s="21"/>
      <c r="P73" s="22"/>
      <c r="Q73" s="22"/>
      <c r="R73" s="22"/>
      <c r="S73" s="22"/>
      <c r="T73" s="22"/>
      <c r="U73" s="22"/>
      <c r="V73" s="22"/>
      <c r="W73" s="22"/>
      <c r="X73" s="22"/>
      <c r="Y73" s="22"/>
      <c r="Z73" s="22"/>
      <c r="AA73" s="20"/>
      <c r="AB73" s="20"/>
      <c r="AC73" s="20"/>
      <c r="AD73" s="20"/>
      <c r="AE73" s="20"/>
      <c r="AF73" s="20"/>
      <c r="AG73" s="37"/>
    </row>
    <row r="74" spans="1:15" s="12" customFormat="1" ht="22.5">
      <c r="A74" s="28"/>
      <c r="B74" s="38">
        <f t="shared" si="13"/>
        <v>73</v>
      </c>
      <c r="C74" s="5" t="str">
        <f t="shared" si="12"/>
        <v>UBL000073</v>
      </c>
      <c r="D74" s="28"/>
      <c r="E74" s="16" t="str">
        <f aca="true" t="shared" si="14" ref="E74:E94">IF(OR(I74=J74,AND(I74="Identification",J74="Identifier")),IF(OR(J74="Text",J74="Details"),CONCATENATE(H74,SUBSTITUTE(I74," ","",1)),CONCATENATE(H74,SUBSTITUTE(J74," ","",1))),IF(OR(J74="Text",J74="Details"),CONCATENATE(H74,SUBSTITUTE(I74," ","",1)),CONCATENATE(H74,SUBSTITUTE(I74," ","",1),IF(AND(J74="Identifier",I74="ID"),"",SUBSTITUTE(J74," ","",1)))))</f>
        <v>ID</v>
      </c>
      <c r="F74" s="16" t="str">
        <f aca="true" t="shared" si="15" ref="F74:F94">IF(OR(I74=J74),IF(H74="",CONCATENATE(G74,". ",I74),CONCATENATE(G74,". ",H74,". ",I74)),IF(H74="",CONCATENATE(G74,". ",I74,". ",J74),CONCATENATE(G74,". ",H74," ",I74,". ",J74)))</f>
        <v>PricingComponent. ID. Identifier</v>
      </c>
      <c r="G74" s="5" t="s">
        <v>12</v>
      </c>
      <c r="H74" s="18"/>
      <c r="I74" s="18" t="s">
        <v>240</v>
      </c>
      <c r="J74" s="58" t="s">
        <v>224</v>
      </c>
      <c r="K74" s="18"/>
      <c r="L74" s="58" t="s">
        <v>232</v>
      </c>
      <c r="M74" s="15" t="s">
        <v>318</v>
      </c>
      <c r="N74" s="18" t="s">
        <v>49</v>
      </c>
      <c r="O74" s="18"/>
    </row>
    <row r="75" spans="1:14" s="12" customFormat="1" ht="33.75">
      <c r="A75" s="28"/>
      <c r="B75" s="38">
        <f t="shared" si="13"/>
        <v>74</v>
      </c>
      <c r="C75" s="5" t="str">
        <f t="shared" si="12"/>
        <v>UBL000074</v>
      </c>
      <c r="D75" s="28"/>
      <c r="E75" s="16" t="str">
        <f t="shared" si="14"/>
        <v>BasisQuantityQuantity</v>
      </c>
      <c r="F75" s="16" t="str">
        <f t="shared" si="15"/>
        <v>PricingComponent. BasisQuantity. Quantity</v>
      </c>
      <c r="G75" s="5" t="s">
        <v>12</v>
      </c>
      <c r="H75" s="18"/>
      <c r="I75" s="18" t="s">
        <v>248</v>
      </c>
      <c r="J75" s="18" t="s">
        <v>225</v>
      </c>
      <c r="K75" s="18"/>
      <c r="L75" s="18" t="s">
        <v>234</v>
      </c>
      <c r="M75" s="15" t="s">
        <v>318</v>
      </c>
      <c r="N75" s="18" t="s">
        <v>601</v>
      </c>
    </row>
    <row r="76" spans="1:14" s="12" customFormat="1" ht="22.5">
      <c r="A76" s="28"/>
      <c r="B76" s="38">
        <f t="shared" si="13"/>
        <v>75</v>
      </c>
      <c r="C76" s="5" t="str">
        <f t="shared" si="12"/>
        <v>UBL000075</v>
      </c>
      <c r="D76" s="28"/>
      <c r="E76" s="16" t="str">
        <f t="shared" si="14"/>
        <v>BasisAmountAmount</v>
      </c>
      <c r="F76" s="16" t="str">
        <f t="shared" si="15"/>
        <v>PricingComponent. BasisAmount. Amount</v>
      </c>
      <c r="G76" s="5" t="s">
        <v>12</v>
      </c>
      <c r="H76" s="18"/>
      <c r="I76" s="18" t="s">
        <v>250</v>
      </c>
      <c r="J76" s="18" t="s">
        <v>228</v>
      </c>
      <c r="K76" s="18"/>
      <c r="L76" s="18" t="s">
        <v>234</v>
      </c>
      <c r="M76" s="15" t="s">
        <v>318</v>
      </c>
      <c r="N76" s="18" t="s">
        <v>190</v>
      </c>
    </row>
    <row r="77" spans="1:14" s="12" customFormat="1" ht="33.75">
      <c r="A77" s="28"/>
      <c r="B77" s="38">
        <f t="shared" si="13"/>
        <v>76</v>
      </c>
      <c r="C77" s="5" t="str">
        <f t="shared" si="12"/>
        <v>UBL000076</v>
      </c>
      <c r="D77" s="28"/>
      <c r="E77" s="16" t="str">
        <f t="shared" si="14"/>
        <v>AccountingCurrencyAmountAmount</v>
      </c>
      <c r="F77" s="16" t="str">
        <f t="shared" si="15"/>
        <v>PricingComponent. AccountingCurrencyAmount. Amount</v>
      </c>
      <c r="G77" s="5" t="s">
        <v>12</v>
      </c>
      <c r="H77" s="18"/>
      <c r="I77" s="18" t="s">
        <v>61</v>
      </c>
      <c r="J77" s="18" t="s">
        <v>228</v>
      </c>
      <c r="K77" s="18"/>
      <c r="L77" s="18" t="s">
        <v>234</v>
      </c>
      <c r="M77" s="15" t="s">
        <v>318</v>
      </c>
      <c r="N77" s="18" t="s">
        <v>50</v>
      </c>
    </row>
    <row r="78" spans="1:14" s="12" customFormat="1" ht="33.75">
      <c r="A78" s="28"/>
      <c r="B78" s="38">
        <f t="shared" si="13"/>
        <v>77</v>
      </c>
      <c r="C78" s="5" t="str">
        <f t="shared" si="12"/>
        <v>UBL000077</v>
      </c>
      <c r="D78" s="28"/>
      <c r="E78" s="16" t="str">
        <f t="shared" si="14"/>
        <v>InvoiceCurrencyAmountAmount</v>
      </c>
      <c r="F78" s="16" t="str">
        <f t="shared" si="15"/>
        <v>PricingComponent. InvoiceCurrencyAmount. Amount</v>
      </c>
      <c r="G78" s="5" t="s">
        <v>12</v>
      </c>
      <c r="H78" s="18"/>
      <c r="I78" s="18" t="s">
        <v>62</v>
      </c>
      <c r="J78" s="18" t="s">
        <v>228</v>
      </c>
      <c r="K78" s="18"/>
      <c r="L78" s="18" t="s">
        <v>234</v>
      </c>
      <c r="M78" s="15" t="s">
        <v>318</v>
      </c>
      <c r="N78" s="18" t="s">
        <v>51</v>
      </c>
    </row>
    <row r="79" spans="1:14" s="12" customFormat="1" ht="22.5">
      <c r="A79" s="28"/>
      <c r="B79" s="38">
        <f t="shared" si="13"/>
        <v>78</v>
      </c>
      <c r="C79" s="5" t="str">
        <f t="shared" si="12"/>
        <v>UBL000078</v>
      </c>
      <c r="D79" s="28"/>
      <c r="E79" s="16" t="str">
        <f t="shared" si="14"/>
        <v>MinimumQuantityQuantity</v>
      </c>
      <c r="F79" s="16" t="str">
        <f t="shared" si="15"/>
        <v>PricingComponent. MinimumQuantity. Quantity</v>
      </c>
      <c r="G79" s="5" t="s">
        <v>12</v>
      </c>
      <c r="H79" s="18"/>
      <c r="I79" s="18" t="s">
        <v>261</v>
      </c>
      <c r="J79" s="18" t="s">
        <v>225</v>
      </c>
      <c r="K79" s="18"/>
      <c r="L79" s="18" t="s">
        <v>234</v>
      </c>
      <c r="M79" s="15" t="s">
        <v>318</v>
      </c>
      <c r="N79" s="18" t="s">
        <v>52</v>
      </c>
    </row>
    <row r="80" spans="1:14" s="12" customFormat="1" ht="22.5">
      <c r="A80" s="28"/>
      <c r="B80" s="38">
        <f t="shared" si="13"/>
        <v>79</v>
      </c>
      <c r="C80" s="5" t="str">
        <f t="shared" si="12"/>
        <v>UBL000079</v>
      </c>
      <c r="D80" s="28"/>
      <c r="E80" s="16" t="str">
        <f t="shared" si="14"/>
        <v>MaximumQuantityQuantity</v>
      </c>
      <c r="F80" s="16" t="str">
        <f t="shared" si="15"/>
        <v>PricingComponent. MaximumQuantity. Quantity</v>
      </c>
      <c r="G80" s="5" t="s">
        <v>12</v>
      </c>
      <c r="H80" s="18"/>
      <c r="I80" s="18" t="s">
        <v>262</v>
      </c>
      <c r="J80" s="18" t="s">
        <v>225</v>
      </c>
      <c r="K80" s="18"/>
      <c r="L80" s="18" t="s">
        <v>234</v>
      </c>
      <c r="M80" s="15" t="s">
        <v>318</v>
      </c>
      <c r="N80" s="18" t="s">
        <v>53</v>
      </c>
    </row>
    <row r="81" spans="1:14" s="12" customFormat="1" ht="22.5">
      <c r="A81" s="28"/>
      <c r="B81" s="38">
        <f t="shared" si="13"/>
        <v>80</v>
      </c>
      <c r="C81" s="5" t="str">
        <f t="shared" si="12"/>
        <v>UBL000080</v>
      </c>
      <c r="D81" s="28"/>
      <c r="E81" s="16" t="str">
        <f t="shared" si="14"/>
        <v>MinimumAmountAmount</v>
      </c>
      <c r="F81" s="16" t="str">
        <f t="shared" si="15"/>
        <v>PricingComponent. MinimumAmount. Amount</v>
      </c>
      <c r="G81" s="5" t="s">
        <v>12</v>
      </c>
      <c r="H81" s="18"/>
      <c r="I81" s="18" t="s">
        <v>409</v>
      </c>
      <c r="J81" s="18" t="s">
        <v>228</v>
      </c>
      <c r="K81" s="18"/>
      <c r="L81" s="18" t="s">
        <v>234</v>
      </c>
      <c r="M81" s="15" t="s">
        <v>318</v>
      </c>
      <c r="N81" s="18" t="s">
        <v>54</v>
      </c>
    </row>
    <row r="82" spans="1:14" s="12" customFormat="1" ht="22.5">
      <c r="A82" s="28"/>
      <c r="B82" s="38">
        <f t="shared" si="13"/>
        <v>81</v>
      </c>
      <c r="C82" s="5" t="str">
        <f t="shared" si="12"/>
        <v>UBL000081</v>
      </c>
      <c r="D82" s="28"/>
      <c r="E82" s="16" t="str">
        <f t="shared" si="14"/>
        <v>MaximumAmountAmount</v>
      </c>
      <c r="F82" s="16" t="str">
        <f t="shared" si="15"/>
        <v>PricingComponent. MaximumAmount. Amount</v>
      </c>
      <c r="G82" s="5" t="s">
        <v>12</v>
      </c>
      <c r="H82" s="18"/>
      <c r="I82" s="18" t="s">
        <v>410</v>
      </c>
      <c r="J82" s="18" t="s">
        <v>228</v>
      </c>
      <c r="K82" s="18"/>
      <c r="L82" s="18" t="s">
        <v>234</v>
      </c>
      <c r="M82" s="15" t="s">
        <v>318</v>
      </c>
      <c r="N82" s="18" t="s">
        <v>55</v>
      </c>
    </row>
    <row r="83" spans="1:14" s="12" customFormat="1" ht="45">
      <c r="A83" s="28"/>
      <c r="B83" s="38">
        <f t="shared" si="13"/>
        <v>82</v>
      </c>
      <c r="C83" s="5" t="str">
        <f t="shared" si="12"/>
        <v>UBL000082</v>
      </c>
      <c r="D83" s="28"/>
      <c r="E83" s="16" t="str">
        <f t="shared" si="14"/>
        <v>MultiplierReasonCode</v>
      </c>
      <c r="F83" s="16" t="str">
        <f t="shared" si="15"/>
        <v>PricingComponent. MultiplierReason. Code</v>
      </c>
      <c r="G83" s="5" t="s">
        <v>12</v>
      </c>
      <c r="H83" s="18"/>
      <c r="I83" s="18" t="s">
        <v>63</v>
      </c>
      <c r="J83" s="18" t="s">
        <v>578</v>
      </c>
      <c r="K83" s="18"/>
      <c r="L83" s="18" t="s">
        <v>234</v>
      </c>
      <c r="M83" s="15" t="s">
        <v>318</v>
      </c>
      <c r="N83" s="18" t="s">
        <v>187</v>
      </c>
    </row>
    <row r="84" spans="1:14" s="12" customFormat="1" ht="45">
      <c r="A84" s="28"/>
      <c r="B84" s="38">
        <f t="shared" si="13"/>
        <v>83</v>
      </c>
      <c r="C84" s="5" t="str">
        <f t="shared" si="12"/>
        <v>UBL000083</v>
      </c>
      <c r="D84" s="28"/>
      <c r="E84" s="16" t="str">
        <f t="shared" si="14"/>
        <v>MultiplierValueNumeric</v>
      </c>
      <c r="F84" s="16" t="str">
        <f t="shared" si="15"/>
        <v>PricingComponent. MultiplierValue. Numeric</v>
      </c>
      <c r="G84" s="5" t="s">
        <v>12</v>
      </c>
      <c r="H84" s="18"/>
      <c r="I84" s="18" t="s">
        <v>249</v>
      </c>
      <c r="J84" s="18" t="s">
        <v>334</v>
      </c>
      <c r="K84" s="18"/>
      <c r="L84" s="18" t="s">
        <v>234</v>
      </c>
      <c r="M84" s="15" t="s">
        <v>318</v>
      </c>
      <c r="N84" s="18" t="s">
        <v>162</v>
      </c>
    </row>
    <row r="85" spans="1:14" s="12" customFormat="1" ht="22.5">
      <c r="A85" s="28"/>
      <c r="B85" s="38">
        <f t="shared" si="13"/>
        <v>84</v>
      </c>
      <c r="C85" s="5" t="str">
        <f t="shared" si="12"/>
        <v>UBL000084</v>
      </c>
      <c r="D85" s="28"/>
      <c r="E85" s="16" t="str">
        <f t="shared" si="14"/>
        <v>PercentNumeric</v>
      </c>
      <c r="F85" s="16" t="str">
        <f t="shared" si="15"/>
        <v>PricingComponent. Percent. Numeric</v>
      </c>
      <c r="G85" s="5" t="s">
        <v>12</v>
      </c>
      <c r="H85" s="18"/>
      <c r="I85" s="18" t="s">
        <v>226</v>
      </c>
      <c r="J85" s="18" t="s">
        <v>334</v>
      </c>
      <c r="K85" s="18"/>
      <c r="L85" s="18" t="s">
        <v>234</v>
      </c>
      <c r="M85" s="15" t="s">
        <v>318</v>
      </c>
      <c r="N85" s="18" t="s">
        <v>56</v>
      </c>
    </row>
    <row r="86" spans="1:14" s="12" customFormat="1" ht="22.5">
      <c r="A86" s="28"/>
      <c r="B86" s="38">
        <f t="shared" si="13"/>
        <v>85</v>
      </c>
      <c r="C86" s="5" t="str">
        <f t="shared" si="12"/>
        <v>UBL000085</v>
      </c>
      <c r="D86" s="28"/>
      <c r="E86" s="16" t="str">
        <f t="shared" si="14"/>
        <v>DaysLimitQuantity</v>
      </c>
      <c r="F86" s="16" t="str">
        <f t="shared" si="15"/>
        <v>PricingComponent. DaysLimit. Quantity</v>
      </c>
      <c r="G86" s="5" t="s">
        <v>12</v>
      </c>
      <c r="H86" s="18"/>
      <c r="I86" s="18" t="s">
        <v>64</v>
      </c>
      <c r="J86" s="18" t="s">
        <v>225</v>
      </c>
      <c r="K86" s="18"/>
      <c r="L86" s="18" t="s">
        <v>234</v>
      </c>
      <c r="M86" s="15" t="s">
        <v>318</v>
      </c>
      <c r="N86" s="18" t="s">
        <v>57</v>
      </c>
    </row>
    <row r="87" spans="1:14" s="12" customFormat="1" ht="22.5">
      <c r="A87" s="28"/>
      <c r="B87" s="38">
        <f t="shared" si="13"/>
        <v>86</v>
      </c>
      <c r="C87" s="5" t="str">
        <f t="shared" si="12"/>
        <v>UBL000086</v>
      </c>
      <c r="D87" s="28"/>
      <c r="E87" s="16" t="str">
        <f t="shared" si="14"/>
        <v>DateLimitDateTime</v>
      </c>
      <c r="F87" s="16" t="str">
        <f t="shared" si="15"/>
        <v>PricingComponent. DateLimit. DateTime</v>
      </c>
      <c r="G87" s="5" t="s">
        <v>12</v>
      </c>
      <c r="H87" s="18"/>
      <c r="I87" s="18" t="s">
        <v>65</v>
      </c>
      <c r="J87" s="18" t="s">
        <v>160</v>
      </c>
      <c r="K87" s="18"/>
      <c r="L87" s="18" t="s">
        <v>234</v>
      </c>
      <c r="M87" s="15" t="s">
        <v>318</v>
      </c>
      <c r="N87" s="18" t="s">
        <v>58</v>
      </c>
    </row>
    <row r="88" spans="1:14" s="12" customFormat="1" ht="56.25">
      <c r="A88" s="28"/>
      <c r="B88" s="38">
        <f t="shared" si="13"/>
        <v>87</v>
      </c>
      <c r="C88" s="5" t="str">
        <f t="shared" si="12"/>
        <v>UBL000087</v>
      </c>
      <c r="D88" s="28"/>
      <c r="E88" s="16" t="str">
        <f t="shared" si="14"/>
        <v>SequenceValueNumeric</v>
      </c>
      <c r="F88" s="16" t="str">
        <f t="shared" si="15"/>
        <v>PricingComponent. SequenceValue. Numeric</v>
      </c>
      <c r="G88" s="5" t="s">
        <v>12</v>
      </c>
      <c r="H88" s="18"/>
      <c r="I88" s="18" t="s">
        <v>263</v>
      </c>
      <c r="J88" s="18" t="s">
        <v>334</v>
      </c>
      <c r="K88" s="18"/>
      <c r="L88" s="18" t="s">
        <v>234</v>
      </c>
      <c r="M88" s="15" t="s">
        <v>318</v>
      </c>
      <c r="N88" s="75" t="s">
        <v>59</v>
      </c>
    </row>
    <row r="89" spans="2:14" s="68" customFormat="1" ht="33.75">
      <c r="B89" s="38">
        <f t="shared" si="13"/>
        <v>88</v>
      </c>
      <c r="C89" s="69" t="str">
        <f t="shared" si="12"/>
        <v>UBL000088</v>
      </c>
      <c r="E89" s="70" t="str">
        <f t="shared" si="14"/>
        <v>Tax</v>
      </c>
      <c r="F89" s="70" t="str">
        <f t="shared" si="15"/>
        <v>PricingComponent. . Tax</v>
      </c>
      <c r="G89" s="69" t="s">
        <v>12</v>
      </c>
      <c r="H89" s="60"/>
      <c r="I89" s="60"/>
      <c r="J89" s="60" t="s">
        <v>165</v>
      </c>
      <c r="K89" s="60"/>
      <c r="L89" s="60" t="s">
        <v>234</v>
      </c>
      <c r="M89" s="63" t="s">
        <v>75</v>
      </c>
      <c r="N89" s="60" t="s">
        <v>426</v>
      </c>
    </row>
    <row r="90" spans="2:14" s="68" customFormat="1" ht="22.5">
      <c r="B90" s="38">
        <f t="shared" si="13"/>
        <v>89</v>
      </c>
      <c r="C90" s="69" t="str">
        <f t="shared" si="12"/>
        <v>UBL000089</v>
      </c>
      <c r="E90" s="70" t="str">
        <f t="shared" si="14"/>
        <v>Shipment</v>
      </c>
      <c r="F90" s="70" t="str">
        <f t="shared" si="15"/>
        <v>PricingComponent. . Shipment</v>
      </c>
      <c r="G90" s="69" t="s">
        <v>12</v>
      </c>
      <c r="H90" s="60"/>
      <c r="I90" s="60"/>
      <c r="J90" s="60" t="s">
        <v>268</v>
      </c>
      <c r="K90" s="60"/>
      <c r="L90" s="60" t="s">
        <v>234</v>
      </c>
      <c r="M90" s="63" t="s">
        <v>75</v>
      </c>
      <c r="N90" s="60" t="s">
        <v>590</v>
      </c>
    </row>
    <row r="91" spans="2:14" s="68" customFormat="1" ht="33.75">
      <c r="B91" s="38">
        <f t="shared" si="13"/>
        <v>90</v>
      </c>
      <c r="C91" s="69" t="str">
        <f t="shared" si="12"/>
        <v>UBL000090</v>
      </c>
      <c r="E91" s="70" t="str">
        <f t="shared" si="14"/>
        <v>DeliveryTerms</v>
      </c>
      <c r="F91" s="70" t="str">
        <f t="shared" si="15"/>
        <v>PricingComponent. . DeliveryTerms</v>
      </c>
      <c r="G91" s="69" t="s">
        <v>12</v>
      </c>
      <c r="H91" s="60"/>
      <c r="I91" s="60"/>
      <c r="J91" s="60" t="s">
        <v>154</v>
      </c>
      <c r="K91" s="60"/>
      <c r="L91" s="60" t="s">
        <v>234</v>
      </c>
      <c r="M91" s="63" t="s">
        <v>75</v>
      </c>
      <c r="N91" s="60" t="s">
        <v>60</v>
      </c>
    </row>
    <row r="92" spans="2:14" s="68" customFormat="1" ht="22.5">
      <c r="B92" s="38">
        <f t="shared" si="13"/>
        <v>91</v>
      </c>
      <c r="C92" s="69" t="str">
        <f t="shared" si="12"/>
        <v>UBL000091</v>
      </c>
      <c r="E92" s="70" t="str">
        <f t="shared" si="14"/>
        <v>PaymentTerms</v>
      </c>
      <c r="F92" s="70" t="str">
        <f t="shared" si="15"/>
        <v>PricingComponent. . PaymentTerms</v>
      </c>
      <c r="G92" s="69" t="s">
        <v>12</v>
      </c>
      <c r="H92" s="60"/>
      <c r="I92" s="60"/>
      <c r="J92" s="60" t="s">
        <v>274</v>
      </c>
      <c r="K92" s="60"/>
      <c r="L92" s="60" t="s">
        <v>234</v>
      </c>
      <c r="M92" s="63" t="s">
        <v>75</v>
      </c>
      <c r="N92" s="60" t="s">
        <v>189</v>
      </c>
    </row>
    <row r="93" spans="2:14" s="68" customFormat="1" ht="22.5">
      <c r="B93" s="38">
        <f t="shared" si="13"/>
        <v>92</v>
      </c>
      <c r="C93" s="69" t="str">
        <f t="shared" si="12"/>
        <v>UBL000092</v>
      </c>
      <c r="E93" s="70" t="str">
        <f t="shared" si="14"/>
        <v>Pricing</v>
      </c>
      <c r="F93" s="70" t="str">
        <f t="shared" si="15"/>
        <v>PricingComponent. . Pricing</v>
      </c>
      <c r="G93" s="69" t="s">
        <v>12</v>
      </c>
      <c r="H93" s="60"/>
      <c r="I93" s="60"/>
      <c r="J93" s="60" t="s">
        <v>166</v>
      </c>
      <c r="K93" s="60"/>
      <c r="L93" s="60" t="s">
        <v>393</v>
      </c>
      <c r="M93" s="63" t="s">
        <v>75</v>
      </c>
      <c r="N93" s="60" t="s">
        <v>68</v>
      </c>
    </row>
    <row r="94" spans="1:14" s="68" customFormat="1" ht="25.5">
      <c r="A94" s="68" t="s">
        <v>204</v>
      </c>
      <c r="B94" s="38">
        <f t="shared" si="13"/>
        <v>93</v>
      </c>
      <c r="C94" s="69" t="str">
        <f t="shared" si="12"/>
        <v>UBL000093</v>
      </c>
      <c r="E94" s="70" t="str">
        <f t="shared" si="14"/>
        <v>Payment</v>
      </c>
      <c r="F94" s="70" t="str">
        <f t="shared" si="15"/>
        <v>PricingComponent. . Payment</v>
      </c>
      <c r="G94" s="69" t="s">
        <v>12</v>
      </c>
      <c r="H94" s="60"/>
      <c r="I94" s="60"/>
      <c r="J94" s="60" t="s">
        <v>272</v>
      </c>
      <c r="K94" s="60"/>
      <c r="L94" s="60" t="s">
        <v>233</v>
      </c>
      <c r="M94" s="63" t="s">
        <v>75</v>
      </c>
      <c r="N94" s="60" t="s">
        <v>67</v>
      </c>
    </row>
    <row r="95" spans="1:33" s="27" customFormat="1" ht="25.5">
      <c r="A95" s="27" t="s">
        <v>398</v>
      </c>
      <c r="B95" s="38">
        <f t="shared" si="13"/>
        <v>94</v>
      </c>
      <c r="C95" s="20" t="str">
        <f t="shared" si="12"/>
        <v>UBL000094</v>
      </c>
      <c r="D95" s="20"/>
      <c r="E95" s="20" t="s">
        <v>165</v>
      </c>
      <c r="F95" s="24" t="str">
        <f>CONCATENATE(G95,". ",J95)</f>
        <v>Tax. Aggregate</v>
      </c>
      <c r="G95" s="20" t="str">
        <f>E95</f>
        <v>Tax</v>
      </c>
      <c r="H95" s="20"/>
      <c r="I95" s="22"/>
      <c r="J95" s="22" t="s">
        <v>381</v>
      </c>
      <c r="K95" s="22"/>
      <c r="L95" s="22"/>
      <c r="M95" s="22"/>
      <c r="N95" s="22" t="s">
        <v>48</v>
      </c>
      <c r="O95" s="21"/>
      <c r="P95" s="22"/>
      <c r="Q95" s="22"/>
      <c r="R95" s="22"/>
      <c r="S95" s="22"/>
      <c r="T95" s="22"/>
      <c r="U95" s="22"/>
      <c r="V95" s="22"/>
      <c r="W95" s="22"/>
      <c r="X95" s="22"/>
      <c r="Y95" s="22"/>
      <c r="Z95" s="22"/>
      <c r="AA95" s="20"/>
      <c r="AB95" s="20"/>
      <c r="AC95" s="20"/>
      <c r="AD95" s="20"/>
      <c r="AE95" s="20"/>
      <c r="AF95" s="20"/>
      <c r="AG95" s="37"/>
    </row>
    <row r="96" spans="1:15" s="12" customFormat="1" ht="33.75">
      <c r="A96" s="28"/>
      <c r="B96" s="38">
        <f t="shared" si="13"/>
        <v>95</v>
      </c>
      <c r="C96" s="5" t="str">
        <f t="shared" si="12"/>
        <v>UBL000095</v>
      </c>
      <c r="D96" s="28"/>
      <c r="E96" s="16" t="str">
        <f>IF(OR(I96=J96,AND(I96="Identification",J96="Identifier")),IF(OR(J96="Text",J96="Details"),CONCATENATE(H96,SUBSTITUTE(I96," ","",1)),CONCATENATE(H96,SUBSTITUTE(J96," ","",1))),IF(OR(J96="Text",J96="Details"),CONCATENATE(H96,SUBSTITUTE(I96," ","",1)),CONCATENATE(H96,SUBSTITUTE(I96," ","",1),IF(AND(J96="Identifier",I96="ID"),"",SUBSTITUTE(J96," ","",1)))))</f>
        <v>RateCategoryCodeIdentifier</v>
      </c>
      <c r="F96" s="16" t="str">
        <f>IF(OR(I96=J96),IF(H96="",CONCATENATE(G96,". ",I96),CONCATENATE(G96,". ",H96,". ",I96)),IF(H96="",CONCATENATE(G96,". ",I96,". ",J96),CONCATENATE(G96,". ",H96," ",I96,". ",J96)))</f>
        <v>Tax. RateCategoryCode. Identifier</v>
      </c>
      <c r="G96" s="5" t="s">
        <v>165</v>
      </c>
      <c r="H96" s="18"/>
      <c r="I96" s="18" t="s">
        <v>264</v>
      </c>
      <c r="J96" s="58" t="s">
        <v>224</v>
      </c>
      <c r="K96" s="18"/>
      <c r="L96" s="58" t="s">
        <v>232</v>
      </c>
      <c r="M96" s="15" t="s">
        <v>318</v>
      </c>
      <c r="N96" s="18" t="s">
        <v>426</v>
      </c>
      <c r="O96" s="18"/>
    </row>
    <row r="97" spans="1:14" s="12" customFormat="1" ht="12.75">
      <c r="A97" s="28"/>
      <c r="B97" s="38">
        <f t="shared" si="13"/>
        <v>96</v>
      </c>
      <c r="C97" s="5" t="str">
        <f t="shared" si="12"/>
        <v>UBL000096</v>
      </c>
      <c r="D97" s="28"/>
      <c r="E97" s="16" t="str">
        <f>IF(OR(I97=J97,AND(I97="Identification",J97="Identifier")),IF(OR(J97="Text",J97="Details"),CONCATENATE(H97,SUBSTITUTE(I97," ","",1)),CONCATENATE(H97,SUBSTITUTE(J97," ","",1))),IF(OR(J97="Text",J97="Details"),CONCATENATE(H97,SUBSTITUTE(I97," ","",1)),CONCATENATE(H97,SUBSTITUTE(I97," ","",1),IF(AND(J97="Identifier",I97="ID"),"",SUBSTITUTE(J97," ","",1)))))</f>
        <v>TypeCode</v>
      </c>
      <c r="F97" s="16" t="str">
        <f>IF(OR(I97=J97),IF(H97="",CONCATENATE(G97,". ",I97),CONCATENATE(G97,". ",H97,". ",I97)),IF(H97="",CONCATENATE(G97,". ",I97,". ",J97),CONCATENATE(G97,". ",H97," ",I97,". ",J97)))</f>
        <v>Tax. Type. Code</v>
      </c>
      <c r="G97" s="5" t="s">
        <v>165</v>
      </c>
      <c r="H97" s="18"/>
      <c r="I97" s="18" t="s">
        <v>338</v>
      </c>
      <c r="J97" s="18" t="s">
        <v>578</v>
      </c>
      <c r="K97" s="18"/>
      <c r="L97" s="18" t="s">
        <v>232</v>
      </c>
      <c r="M97" s="15" t="s">
        <v>318</v>
      </c>
      <c r="N97" s="18" t="s">
        <v>428</v>
      </c>
    </row>
    <row r="98" spans="1:14" s="12" customFormat="1" ht="22.5">
      <c r="A98" s="28"/>
      <c r="B98" s="38">
        <f t="shared" si="13"/>
        <v>97</v>
      </c>
      <c r="C98" s="5" t="str">
        <f t="shared" si="12"/>
        <v>UBL000097</v>
      </c>
      <c r="D98" s="28"/>
      <c r="E98" s="16" t="str">
        <f>IF(OR(I98=J98,AND(I98="Identification",J98="Identifier")),IF(OR(J98="Text",J98="Details"),CONCATENATE(H98,SUBSTITUTE(I98," ","",1)),CONCATENATE(H98,SUBSTITUTE(J98," ","",1))),IF(OR(J98="Text",J98="Details"),CONCATENATE(H98,SUBSTITUTE(I98," ","",1)),CONCATENATE(H98,SUBSTITUTE(I98," ","",1),IF(AND(J98="Identifier",I98="ID"),"",SUBSTITUTE(J98," ","",1)))))</f>
        <v>RatePercentNumeric</v>
      </c>
      <c r="F98" s="16" t="str">
        <f>IF(OR(I98=J98),IF(H98="",CONCATENATE(G98,". ",I98),CONCATENATE(G98,". ",H98,". ",I98)),IF(H98="",CONCATENATE(G98,". ",I98,". ",J98),CONCATENATE(G98,". ",H98," ",I98,". ",J98)))</f>
        <v>Tax. RatePercent. Numeric</v>
      </c>
      <c r="G98" s="5" t="s">
        <v>165</v>
      </c>
      <c r="H98" s="18"/>
      <c r="I98" s="18" t="s">
        <v>265</v>
      </c>
      <c r="J98" s="18" t="s">
        <v>334</v>
      </c>
      <c r="K98" s="18"/>
      <c r="L98" s="18" t="s">
        <v>234</v>
      </c>
      <c r="M98" s="15" t="s">
        <v>318</v>
      </c>
      <c r="N98" s="18" t="s">
        <v>602</v>
      </c>
    </row>
    <row r="99" spans="1:14" s="12" customFormat="1" ht="22.5">
      <c r="A99" s="28"/>
      <c r="B99" s="38">
        <f t="shared" si="13"/>
        <v>98</v>
      </c>
      <c r="C99" s="5" t="str">
        <f t="shared" si="12"/>
        <v>UBL000098</v>
      </c>
      <c r="D99" s="28"/>
      <c r="E99" s="16" t="str">
        <f>IF(OR(I99=J99,AND(I99="Identification",J99="Identifier")),IF(OR(J99="Text",J99="Details"),CONCATENATE(H99,SUBSTITUTE(I99," ","",1)),CONCATENATE(H99,SUBSTITUTE(J99," ","",1))),IF(OR(J99="Text",J99="Details"),CONCATENATE(H99,SUBSTITUTE(I99," ","",1)),CONCATENATE(H99,SUBSTITUTE(I99," ","",1),IF(AND(J99="Identifier",I99="ID"),"",SUBSTITUTE(J99," ","",1)))))</f>
        <v>ExemptReasonCode</v>
      </c>
      <c r="F99" s="16" t="str">
        <f>IF(OR(I99=J99),IF(H99="",CONCATENATE(G99,". ",I99),CONCATENATE(G99,". ",H99,". ",I99)),IF(H99="",CONCATENATE(G99,". ",I99,". ",J99),CONCATENATE(G99,". ",H99," ",I99,". ",J99)))</f>
        <v>Tax. ExemptReason. Code</v>
      </c>
      <c r="G99" s="5" t="s">
        <v>165</v>
      </c>
      <c r="H99" s="18"/>
      <c r="I99" s="18" t="s">
        <v>69</v>
      </c>
      <c r="J99" s="18" t="s">
        <v>578</v>
      </c>
      <c r="K99" s="18"/>
      <c r="L99" s="18" t="s">
        <v>234</v>
      </c>
      <c r="M99" s="15" t="s">
        <v>318</v>
      </c>
      <c r="N99" s="18" t="s">
        <v>427</v>
      </c>
    </row>
    <row r="100" spans="1:14" s="68" customFormat="1" ht="25.5">
      <c r="A100" s="68" t="s">
        <v>204</v>
      </c>
      <c r="B100" s="38">
        <f t="shared" si="13"/>
        <v>99</v>
      </c>
      <c r="C100" s="69" t="str">
        <f t="shared" si="12"/>
        <v>UBL000099</v>
      </c>
      <c r="E100" s="70" t="str">
        <f>IF(OR(I100=J100,AND(I100="Identification",J100="Identifier")),IF(OR(J100="Text",J100="Details"),CONCATENATE(H100,SUBSTITUTE(I100," ","",1)),CONCATENATE(H100,SUBSTITUTE(J100," ","",1))),IF(OR(J100="Text",J100="Details"),CONCATENATE(H100,SUBSTITUTE(I100," ","",1)),CONCATENATE(H100,SUBSTITUTE(I100," ","",1),IF(AND(J100="Identifier",I100="ID"),"",SUBSTITUTE(J100," ","",1)))))</f>
        <v>PartyTaxScheme</v>
      </c>
      <c r="F100" s="70" t="str">
        <f>IF(OR(I100=J100),IF(H100="",CONCATENATE(G100,". ",I100),CONCATENATE(G100,". ",H100,". ",I100)),IF(H100="",CONCATENATE(G100,". ",I100,". ",J100),CONCATENATE(G100,". ",H100," ",I100,". ",J100)))</f>
        <v>Tax. . PartyTaxScheme</v>
      </c>
      <c r="G100" s="69" t="s">
        <v>165</v>
      </c>
      <c r="H100" s="60"/>
      <c r="I100" s="60"/>
      <c r="J100" s="60" t="s">
        <v>29</v>
      </c>
      <c r="K100" s="60"/>
      <c r="L100" s="60" t="s">
        <v>232</v>
      </c>
      <c r="M100" s="63" t="s">
        <v>75</v>
      </c>
      <c r="N100" s="60" t="s">
        <v>354</v>
      </c>
    </row>
    <row r="101" spans="1:33" s="27" customFormat="1" ht="25.5">
      <c r="A101" s="27" t="s">
        <v>398</v>
      </c>
      <c r="B101" s="38">
        <f t="shared" si="13"/>
        <v>100</v>
      </c>
      <c r="C101" s="20" t="str">
        <f t="shared" si="12"/>
        <v>UBL000100</v>
      </c>
      <c r="D101" s="20"/>
      <c r="E101" s="20" t="s">
        <v>29</v>
      </c>
      <c r="F101" s="24" t="str">
        <f>CONCATENATE(G101,". ",J101)</f>
        <v>PartyTaxScheme. Aggregate</v>
      </c>
      <c r="G101" s="20" t="str">
        <f>E101</f>
        <v>PartyTaxScheme</v>
      </c>
      <c r="H101" s="20"/>
      <c r="I101" s="20"/>
      <c r="J101" s="20" t="s">
        <v>381</v>
      </c>
      <c r="K101" s="20"/>
      <c r="L101" s="20"/>
      <c r="M101" s="20"/>
      <c r="N101" s="20" t="s">
        <v>181</v>
      </c>
      <c r="O101" s="21"/>
      <c r="P101" s="22"/>
      <c r="Q101" s="22"/>
      <c r="R101" s="22"/>
      <c r="S101" s="22"/>
      <c r="T101" s="22"/>
      <c r="U101" s="22"/>
      <c r="V101" s="22"/>
      <c r="W101" s="22"/>
      <c r="X101" s="22"/>
      <c r="Y101" s="22"/>
      <c r="Z101" s="22"/>
      <c r="AA101" s="20"/>
      <c r="AB101" s="20"/>
      <c r="AC101" s="20"/>
      <c r="AD101" s="20"/>
      <c r="AE101" s="20"/>
      <c r="AF101" s="20"/>
      <c r="AG101" s="37"/>
    </row>
    <row r="102" spans="1:14" s="12" customFormat="1" ht="45">
      <c r="A102" s="28"/>
      <c r="B102" s="38">
        <f t="shared" si="13"/>
        <v>101</v>
      </c>
      <c r="C102" s="5" t="str">
        <f t="shared" si="12"/>
        <v>UBL000101</v>
      </c>
      <c r="D102" s="28"/>
      <c r="E102" s="16" t="str">
        <f>IF(OR(I102=J102,AND(I102="Identification",J102="Identifier")),IF(OR(J102="Text",J102="Details"),CONCATENATE(H102,SUBSTITUTE(I102," ","",1)),CONCATENATE(H102,SUBSTITUTE(J102," ","",1))),IF(OR(J102="Text",J102="Details"),CONCATENATE(H102,SUBSTITUTE(I102," ","",1)),CONCATENATE(H102,SUBSTITUTE(I102," ","",1),IF(AND(J102="Identifier",I102="ID"),"",SUBSTITUTE(J102," ","",1)))))</f>
        <v>RegistrationName</v>
      </c>
      <c r="F102" s="16" t="str">
        <f>IF(OR(I102=J102),IF(H102="",CONCATENATE(G102,". ",I102),CONCATENATE(G102,". ",H102,". ",I102)),IF(H102="",CONCATENATE(G102,". ",I102,". ",J102),CONCATENATE(G102,". ",H102," ",I102,". ",J102)))</f>
        <v>PartyTaxScheme. RegistrationName. </v>
      </c>
      <c r="G102" s="5" t="s">
        <v>29</v>
      </c>
      <c r="H102" s="2"/>
      <c r="I102" s="2" t="s">
        <v>256</v>
      </c>
      <c r="J102" s="2"/>
      <c r="K102" s="2"/>
      <c r="L102" s="2" t="s">
        <v>234</v>
      </c>
      <c r="M102" s="15" t="s">
        <v>318</v>
      </c>
      <c r="N102" s="2" t="s">
        <v>380</v>
      </c>
    </row>
    <row r="103" spans="1:14" s="12" customFormat="1" ht="22.5">
      <c r="A103" s="28"/>
      <c r="B103" s="38">
        <f t="shared" si="13"/>
        <v>102</v>
      </c>
      <c r="C103" s="5" t="str">
        <f t="shared" si="12"/>
        <v>UBL000102</v>
      </c>
      <c r="D103" s="28"/>
      <c r="E103" s="16" t="str">
        <f>IF(OR(I103=J103,AND(I103="Identification",J103="Identifier")),IF(OR(J103="Text",J103="Details"),CONCATENATE(H103,SUBSTITUTE(I103," ","",1)),CONCATENATE(H103,SUBSTITUTE(J103," ","",1))),IF(OR(J103="Text",J103="Details"),CONCATENATE(H103,SUBSTITUTE(I103," ","",1)),CONCATENATE(H103,SUBSTITUTE(I103," ","",1),IF(AND(J103="Identifier",I103="ID"),"",SUBSTITUTE(J103," ","",1)))))</f>
        <v>CompanyTaxID</v>
      </c>
      <c r="F103" s="16" t="str">
        <f>IF(OR(I103=J103),IF(H103="",CONCATENATE(G103,". ",I103),CONCATENATE(G103,". ",H103,". ",I103)),IF(H103="",CONCATENATE(G103,". ",I103,". ",J103),CONCATENATE(G103,". ",H103," ",I103,". ",J103)))</f>
        <v>PartyTaxScheme. CompanyTaxID. </v>
      </c>
      <c r="G103" s="5" t="s">
        <v>29</v>
      </c>
      <c r="H103" s="2"/>
      <c r="I103" s="2" t="s">
        <v>257</v>
      </c>
      <c r="J103" s="2"/>
      <c r="K103" s="2"/>
      <c r="L103" s="2" t="s">
        <v>234</v>
      </c>
      <c r="M103" s="15" t="s">
        <v>318</v>
      </c>
      <c r="N103" s="2" t="s">
        <v>593</v>
      </c>
    </row>
    <row r="104" spans="1:14" s="12" customFormat="1" ht="45">
      <c r="A104" s="28"/>
      <c r="B104" s="38">
        <f t="shared" si="13"/>
        <v>103</v>
      </c>
      <c r="C104" s="5" t="str">
        <f t="shared" si="12"/>
        <v>UBL000103</v>
      </c>
      <c r="D104" s="28"/>
      <c r="E104" s="16" t="str">
        <f>IF(OR(I104=J104,AND(I104="Identification",J104="Identifier")),IF(OR(J104="Text",J104="Details"),CONCATENATE(H104,SUBSTITUTE(I104," ","",1)),CONCATENATE(H104,SUBSTITUTE(J104," ","",1))),IF(OR(J104="Text",J104="Details"),CONCATENATE(H104,SUBSTITUTE(I104," ","",1)),CONCATENATE(H104,SUBSTITUTE(I104," ","",1),IF(AND(J104="Identifier",I104="ID"),"",SUBSTITUTE(J104," ","",1)))))</f>
        <v>CompanyRegistrationID</v>
      </c>
      <c r="F104" s="16" t="str">
        <f>IF(OR(I104=J104),IF(H104="",CONCATENATE(G104,". ",I104),CONCATENATE(G104,". ",H104,". ",I104)),IF(H104="",CONCATENATE(G104,". ",I104,". ",J104),CONCATENATE(G104,". ",H104," ",I104,". ",J104)))</f>
        <v>PartyTaxScheme. CompanyRegistrationID. </v>
      </c>
      <c r="G104" s="5" t="s">
        <v>29</v>
      </c>
      <c r="H104" s="2"/>
      <c r="I104" s="2" t="s">
        <v>258</v>
      </c>
      <c r="J104" s="2"/>
      <c r="K104" s="2"/>
      <c r="L104" s="2" t="s">
        <v>234</v>
      </c>
      <c r="M104" s="15" t="s">
        <v>318</v>
      </c>
      <c r="N104" s="2" t="s">
        <v>594</v>
      </c>
    </row>
    <row r="105" spans="1:14" s="12" customFormat="1" ht="22.5">
      <c r="A105" s="28"/>
      <c r="B105" s="38">
        <f t="shared" si="13"/>
        <v>104</v>
      </c>
      <c r="C105" s="5" t="str">
        <f t="shared" si="12"/>
        <v>UBL000104</v>
      </c>
      <c r="D105" s="28"/>
      <c r="E105" s="16" t="str">
        <f>IF(OR(I105=J105,AND(I105="Identification",J105="Identifier")),IF(OR(J105="Text",J105="Details"),CONCATENATE(H105,SUBSTITUTE(I105," ","",1)),CONCATENATE(H105,SUBSTITUTE(J105," ","",1))),IF(OR(J105="Text",J105="Details"),CONCATENATE(H105,SUBSTITUTE(I105," ","",1)),CONCATENATE(H105,SUBSTITUTE(I105," ","",1),IF(AND(J105="Identifier",I105="ID"),"",SUBSTITUTE(J105," ","",1)))))</f>
        <v>TaxCurrency</v>
      </c>
      <c r="F105" s="16" t="str">
        <f>IF(OR(I105=J105),IF(H105="",CONCATENATE(G105,". ",I105),CONCATENATE(G105,". ",H105,". ",I105)),IF(H105="",CONCATENATE(G105,". ",I105,". ",J105),CONCATENATE(G105,". ",H105," ",I105,". ",J105)))</f>
        <v>PartyTaxScheme. TaxCurrency. </v>
      </c>
      <c r="G105" s="5" t="s">
        <v>29</v>
      </c>
      <c r="H105" s="2"/>
      <c r="I105" s="2" t="s">
        <v>70</v>
      </c>
      <c r="J105" s="2"/>
      <c r="K105" s="2"/>
      <c r="L105" s="2" t="s">
        <v>234</v>
      </c>
      <c r="M105" s="15" t="s">
        <v>318</v>
      </c>
      <c r="N105" s="2" t="s">
        <v>471</v>
      </c>
    </row>
    <row r="106" spans="1:14" s="12" customFormat="1" ht="22.5">
      <c r="A106" s="28"/>
      <c r="B106" s="38">
        <f t="shared" si="13"/>
        <v>105</v>
      </c>
      <c r="C106" s="5" t="str">
        <f t="shared" si="12"/>
        <v>UBL000105</v>
      </c>
      <c r="D106" s="28"/>
      <c r="E106" s="16" t="str">
        <f>IF(OR(I106=J106,AND(I106="Identification",J106="Identifier")),IF(OR(J106="Text",J106="Details"),CONCATENATE(H106,SUBSTITUTE(I106," ","",1)),CONCATENATE(H106,SUBSTITUTE(J106," ","",1))),IF(OR(J106="Text",J106="Details"),CONCATENATE(H106,SUBSTITUTE(I106," ","",1)),CONCATENATE(H106,SUBSTITUTE(I106," ","",1),IF(AND(J106="Identifier",I106="ID"),"",SUBSTITUTE(J106," ","",1)))))</f>
        <v>TaxLevel</v>
      </c>
      <c r="F106" s="16" t="str">
        <f>IF(OR(I106=J106),IF(H106="",CONCATENATE(G106,". ",I106),CONCATENATE(G106,". ",H106,". ",I106)),IF(H106="",CONCATENATE(G106,". ",I106,". ",J106),CONCATENATE(G106,". ",H106," ",I106,". ",J106)))</f>
        <v>PartyTaxScheme. TaxLevel. </v>
      </c>
      <c r="G106" s="5" t="s">
        <v>29</v>
      </c>
      <c r="H106" s="2"/>
      <c r="I106" s="2" t="s">
        <v>71</v>
      </c>
      <c r="J106" s="2"/>
      <c r="K106" s="2"/>
      <c r="L106" s="2" t="s">
        <v>234</v>
      </c>
      <c r="M106" s="15" t="s">
        <v>318</v>
      </c>
      <c r="N106" s="2" t="s">
        <v>72</v>
      </c>
    </row>
    <row r="107" spans="2:14" s="68" customFormat="1" ht="22.5">
      <c r="B107" s="38">
        <f t="shared" si="13"/>
        <v>106</v>
      </c>
      <c r="C107" s="69" t="str">
        <f t="shared" si="12"/>
        <v>UBL000106</v>
      </c>
      <c r="E107" s="70" t="str">
        <f>IF(OR(I107=J107,AND(I107="Identification",J107="Identifier")),IF(OR(J107="Text",J107="Details"),CONCATENATE(H107,SUBSTITUTE(I107," ","",1)),CONCATENATE(H107,SUBSTITUTE(J107," ","",1))),IF(OR(J107="Text",J107="Details"),CONCATENATE(H107,SUBSTITUTE(I107," ","",1)),CONCATENATE(H107,SUBSTITUTE(I107," ","",1),IF(AND(J107="Identifier",I107="ID"),"",SUBSTITUTE(J107," ","",1)))))</f>
        <v>RegisteredAddress</v>
      </c>
      <c r="F107" s="70" t="str">
        <f>IF(OR(I107=J107),IF(H107="",CONCATENATE(G107,". ",I107),CONCATENATE(G107,". ",H107,". ",I107)),IF(H107="",CONCATENATE(G107,". ",I107,". ",J107),CONCATENATE(G107,". ",H107," ",I107,". ",J107)))</f>
        <v>PartyTaxScheme. Registered . Address</v>
      </c>
      <c r="G107" s="69" t="s">
        <v>29</v>
      </c>
      <c r="H107" s="69" t="s">
        <v>74</v>
      </c>
      <c r="I107" s="69"/>
      <c r="J107" s="69" t="s">
        <v>386</v>
      </c>
      <c r="K107" s="69"/>
      <c r="L107" s="69" t="s">
        <v>234</v>
      </c>
      <c r="M107" s="63" t="s">
        <v>75</v>
      </c>
      <c r="N107" s="69" t="s">
        <v>606</v>
      </c>
    </row>
    <row r="108" spans="1:14" s="68" customFormat="1" ht="25.5">
      <c r="A108" s="68" t="s">
        <v>204</v>
      </c>
      <c r="B108" s="38">
        <f t="shared" si="13"/>
        <v>107</v>
      </c>
      <c r="C108" s="69" t="str">
        <f t="shared" si="12"/>
        <v>UBL000107</v>
      </c>
      <c r="E108" s="70" t="str">
        <f>IF(OR(I108=J108,AND(I108="Identification",J108="Identifier")),IF(OR(J108="Text",J108="Details"),CONCATENATE(H108,SUBSTITUTE(I108," ","",1)),CONCATENATE(H108,SUBSTITUTE(J108," ","",1))),IF(OR(J108="Text",J108="Details"),CONCATENATE(H108,SUBSTITUTE(I108," ","",1)),CONCATENATE(H108,SUBSTITUTE(I108," ","",1),IF(AND(J108="Identifier",I108="ID"),"",SUBSTITUTE(J108," ","",1)))))</f>
        <v>TaxScheme</v>
      </c>
      <c r="F108" s="70" t="str">
        <f>IF(OR(I108=J108),IF(H108="",CONCATENATE(G108,". ",I108),CONCATENATE(G108,". ",H108,". ",I108)),IF(H108="",CONCATENATE(G108,". ",I108,". ",J108),CONCATENATE(G108,". ",H108," ",I108,". ",J108)))</f>
        <v>PartyTaxScheme. . TaxScheme</v>
      </c>
      <c r="G108" s="69" t="s">
        <v>29</v>
      </c>
      <c r="H108" s="69"/>
      <c r="I108" s="69"/>
      <c r="J108" s="69" t="s">
        <v>297</v>
      </c>
      <c r="K108" s="69"/>
      <c r="L108" s="69" t="s">
        <v>232</v>
      </c>
      <c r="M108" s="63" t="s">
        <v>75</v>
      </c>
      <c r="N108" s="69" t="s">
        <v>354</v>
      </c>
    </row>
    <row r="109" spans="1:33" s="27" customFormat="1" ht="25.5">
      <c r="A109" s="27" t="s">
        <v>398</v>
      </c>
      <c r="B109" s="38">
        <f t="shared" si="13"/>
        <v>108</v>
      </c>
      <c r="C109" s="20" t="str">
        <f t="shared" si="12"/>
        <v>UBL000108</v>
      </c>
      <c r="D109" s="20"/>
      <c r="E109" s="20" t="s">
        <v>297</v>
      </c>
      <c r="F109" s="24" t="str">
        <f>CONCATENATE(G109,". ",J109)</f>
        <v>TaxScheme. Aggregate</v>
      </c>
      <c r="G109" s="20" t="str">
        <f>E109</f>
        <v>TaxScheme</v>
      </c>
      <c r="H109" s="20"/>
      <c r="I109" s="22"/>
      <c r="J109" s="22" t="s">
        <v>381</v>
      </c>
      <c r="K109" s="22"/>
      <c r="L109" s="22"/>
      <c r="M109" s="22"/>
      <c r="N109" s="22" t="s">
        <v>353</v>
      </c>
      <c r="O109" s="21"/>
      <c r="P109" s="22"/>
      <c r="Q109" s="22"/>
      <c r="R109" s="22"/>
      <c r="S109" s="22"/>
      <c r="T109" s="22"/>
      <c r="U109" s="22"/>
      <c r="V109" s="22"/>
      <c r="W109" s="22"/>
      <c r="X109" s="22"/>
      <c r="Y109" s="22"/>
      <c r="Z109" s="22"/>
      <c r="AA109" s="20"/>
      <c r="AB109" s="20"/>
      <c r="AC109" s="20"/>
      <c r="AD109" s="20"/>
      <c r="AE109" s="20"/>
      <c r="AF109" s="20"/>
      <c r="AG109" s="37"/>
    </row>
    <row r="110" spans="1:15" s="12" customFormat="1" ht="12.75">
      <c r="A110" s="28"/>
      <c r="B110" s="38">
        <f t="shared" si="13"/>
        <v>109</v>
      </c>
      <c r="C110" s="5" t="str">
        <f t="shared" si="12"/>
        <v>UBL000109</v>
      </c>
      <c r="D110" s="28"/>
      <c r="E110" s="16" t="str">
        <f>IF(OR(I110=J110,AND(I110="Identification",J110="Identifier")),IF(OR(J110="Text",J110="Details"),CONCATENATE(H110,SUBSTITUTE(I110," ","",1)),CONCATENATE(H110,SUBSTITUTE(J110," ","",1))),IF(OR(J110="Text",J110="Details"),CONCATENATE(H110,SUBSTITUTE(I110," ","",1)),CONCATENATE(H110,SUBSTITUTE(I110," ","",1),IF(AND(J110="Identifier",I110="ID"),"",SUBSTITUTE(J110," ","",1)))))</f>
        <v>ID</v>
      </c>
      <c r="F110" s="16" t="str">
        <f>IF(OR(I110=J110),IF(H110="",CONCATENATE(G110,". ",I110),CONCATENATE(G110,". ",H110,". ",I110)),IF(H110="",CONCATENATE(G110,". ",I110,". ",J110),CONCATENATE(G110,". ",H110," ",I110,". ",J110)))</f>
        <v>Tax. ID. Identifier</v>
      </c>
      <c r="G110" s="5" t="s">
        <v>165</v>
      </c>
      <c r="H110" s="2"/>
      <c r="I110" s="2" t="s">
        <v>240</v>
      </c>
      <c r="J110" s="5" t="s">
        <v>224</v>
      </c>
      <c r="K110" s="2"/>
      <c r="L110" s="5" t="s">
        <v>232</v>
      </c>
      <c r="M110" s="15" t="s">
        <v>318</v>
      </c>
      <c r="N110" s="2" t="s">
        <v>354</v>
      </c>
      <c r="O110" s="18"/>
    </row>
    <row r="111" spans="1:14" s="68" customFormat="1" ht="25.5">
      <c r="A111" s="68" t="s">
        <v>204</v>
      </c>
      <c r="B111" s="38">
        <f t="shared" si="13"/>
        <v>110</v>
      </c>
      <c r="C111" s="69" t="str">
        <f t="shared" si="12"/>
        <v>UBL000110</v>
      </c>
      <c r="E111" s="70" t="str">
        <f>IF(OR(I111=J111,AND(I111="Identification",J111="Identifier")),IF(OR(J111="Text",J111="Details"),CONCATENATE(H111,SUBSTITUTE(I111," ","",1)),CONCATENATE(H111,SUBSTITUTE(J111," ","",1))),IF(OR(J111="Text",J111="Details"),CONCATENATE(H111,SUBSTITUTE(I111," ","",1)),CONCATENATE(H111,SUBSTITUTE(I111," ","",1),IF(AND(J111="Identifier",I111="ID"),"",SUBSTITUTE(J111," ","",1)))))</f>
        <v>JurisdictionAddress</v>
      </c>
      <c r="F111" s="70" t="str">
        <f>IF(OR(I111=J111),IF(H111="",CONCATENATE(G111,". ",I111),CONCATENATE(G111,". ",H111,". ",I111)),IF(H111="",CONCATENATE(G111,". ",I111,". ",J111),CONCATENATE(G111,". ",H111," ",I111,". ",J111)))</f>
        <v>Tax. Jurisdiction . Address</v>
      </c>
      <c r="G111" s="69" t="s">
        <v>165</v>
      </c>
      <c r="H111" s="69" t="s">
        <v>73</v>
      </c>
      <c r="I111" s="69"/>
      <c r="J111" s="69" t="s">
        <v>386</v>
      </c>
      <c r="K111" s="69"/>
      <c r="L111" s="69" t="s">
        <v>234</v>
      </c>
      <c r="M111" s="63" t="s">
        <v>75</v>
      </c>
      <c r="N111" s="69" t="s">
        <v>606</v>
      </c>
    </row>
    <row r="112" spans="1:33" s="27" customFormat="1" ht="25.5">
      <c r="A112" s="27" t="s">
        <v>398</v>
      </c>
      <c r="B112" s="38">
        <f t="shared" si="13"/>
        <v>111</v>
      </c>
      <c r="C112" s="20" t="str">
        <f t="shared" si="12"/>
        <v>UBL000111</v>
      </c>
      <c r="D112" s="20"/>
      <c r="E112" s="20" t="s">
        <v>383</v>
      </c>
      <c r="F112" s="24" t="str">
        <f>CONCATENATE(G112,". ",J112)</f>
        <v>Contact. Aggregate</v>
      </c>
      <c r="G112" s="20" t="str">
        <f>E112</f>
        <v>Contact</v>
      </c>
      <c r="H112" s="20"/>
      <c r="I112" s="20"/>
      <c r="J112" s="20" t="s">
        <v>381</v>
      </c>
      <c r="K112" s="20"/>
      <c r="L112" s="20"/>
      <c r="M112" s="20"/>
      <c r="N112" s="20" t="s">
        <v>212</v>
      </c>
      <c r="O112" s="21"/>
      <c r="P112" s="22"/>
      <c r="Q112" s="22"/>
      <c r="R112" s="22"/>
      <c r="S112" s="22"/>
      <c r="T112" s="22"/>
      <c r="U112" s="22"/>
      <c r="V112" s="22"/>
      <c r="W112" s="22"/>
      <c r="X112" s="22"/>
      <c r="Y112" s="22"/>
      <c r="Z112" s="22"/>
      <c r="AA112" s="20"/>
      <c r="AB112" s="20"/>
      <c r="AC112" s="20"/>
      <c r="AD112" s="20"/>
      <c r="AE112" s="20"/>
      <c r="AF112" s="20"/>
      <c r="AG112" s="37"/>
    </row>
    <row r="113" spans="1:15" s="12" customFormat="1" ht="22.5">
      <c r="A113" s="28"/>
      <c r="B113" s="38">
        <f t="shared" si="13"/>
        <v>112</v>
      </c>
      <c r="C113" s="5" t="str">
        <f t="shared" si="12"/>
        <v>UBL000112</v>
      </c>
      <c r="D113" s="28"/>
      <c r="E113" s="16" t="str">
        <f>IF(OR(I113=J113,AND(I113="Identification",J113="Identifier")),IF(OR(J113="Text",J113="Details"),CONCATENATE(H113,SUBSTITUTE(I113," ","",1)),CONCATENATE(H113,SUBSTITUTE(J113," ","",1))),IF(OR(J113="Text",J113="Details"),CONCATENATE(H113,SUBSTITUTE(I113," ","",1)),CONCATENATE(H113,SUBSTITUTE(I113," ","",1),IF(AND(J113="Identifier",I113="ID"),"",SUBSTITUTE(J113," ","",1)))))</f>
        <v>ID</v>
      </c>
      <c r="F113" s="16" t="str">
        <f>IF(OR(I113=J113),IF(H113="",CONCATENATE(G113,". ",I113),CONCATENATE(G113,". ",H113,". ",I113)),IF(H113="",CONCATENATE(G113,". ",I113,". ",J113),CONCATENATE(G113,". ",H113," ",I113,". ",J113)))</f>
        <v>Contact. ID. Identifier</v>
      </c>
      <c r="G113" s="5" t="s">
        <v>383</v>
      </c>
      <c r="H113" s="2"/>
      <c r="I113" s="2" t="s">
        <v>240</v>
      </c>
      <c r="J113" s="5" t="s">
        <v>224</v>
      </c>
      <c r="K113" s="2"/>
      <c r="L113" s="5" t="s">
        <v>232</v>
      </c>
      <c r="M113" s="15" t="s">
        <v>318</v>
      </c>
      <c r="N113" s="2" t="s">
        <v>214</v>
      </c>
      <c r="O113" s="18"/>
    </row>
    <row r="114" spans="1:14" s="12" customFormat="1" ht="12.75">
      <c r="A114" s="28"/>
      <c r="B114" s="38">
        <f t="shared" si="13"/>
        <v>113</v>
      </c>
      <c r="C114" s="5" t="str">
        <f t="shared" si="12"/>
        <v>UBL000113</v>
      </c>
      <c r="D114" s="28"/>
      <c r="E114" s="16" t="str">
        <f>IF(OR(I114=J114,AND(I114="Identification",J114="Identifier")),IF(OR(J114="Text",J114="Details"),CONCATENATE(H114,SUBSTITUTE(I114," ","",1)),CONCATENATE(H114,SUBSTITUTE(J114," ","",1))),IF(OR(J114="Text",J114="Details"),CONCATENATE(H114,SUBSTITUTE(I114," ","",1)),CONCATENATE(H114,SUBSTITUTE(I114," ","",1),IF(AND(J114="Identifier",I114="ID"),"",SUBSTITUTE(J114," ","",1)))))</f>
        <v>Name</v>
      </c>
      <c r="F114" s="16" t="str">
        <f>IF(OR(I114=J114),IF(H114="",CONCATENATE(G114,". ",I114),CONCATENATE(G114,". ",H114,". ",I114)),IF(H114="",CONCATENATE(G114,". ",I114,". ",J114),CONCATENATE(G114,". ",H114," ",I114,". ",J114)))</f>
        <v>Contact. Name. Text</v>
      </c>
      <c r="G114" s="5" t="s">
        <v>383</v>
      </c>
      <c r="H114" s="2"/>
      <c r="I114" s="2" t="s">
        <v>567</v>
      </c>
      <c r="J114" s="2" t="s">
        <v>335</v>
      </c>
      <c r="K114" s="2"/>
      <c r="L114" s="2" t="s">
        <v>234</v>
      </c>
      <c r="M114" s="15" t="s">
        <v>318</v>
      </c>
      <c r="N114" s="2" t="s">
        <v>213</v>
      </c>
    </row>
    <row r="115" spans="1:14" s="68" customFormat="1" ht="25.5">
      <c r="A115" s="68" t="s">
        <v>204</v>
      </c>
      <c r="B115" s="38">
        <f t="shared" si="13"/>
        <v>114</v>
      </c>
      <c r="C115" s="69" t="str">
        <f t="shared" si="12"/>
        <v>UBL000114</v>
      </c>
      <c r="E115" s="70" t="str">
        <f>IF(OR(I115=J115,AND(I115="Identification",J115="Identifier")),IF(OR(J115="Text",J115="Details"),CONCATENATE(H115,SUBSTITUTE(I115," ","",1)),CONCATENATE(H115,SUBSTITUTE(J115," ","",1))),IF(OR(J115="Text",J115="Details"),CONCATENATE(H115,SUBSTITUTE(I115," ","",1)),CONCATENATE(H115,SUBSTITUTE(I115," ","",1),IF(AND(J115="Identifier",I115="ID"),"",SUBSTITUTE(J115," ","",1)))))</f>
        <v>Communication</v>
      </c>
      <c r="F115" s="70" t="str">
        <f>IF(OR(I115=J115),IF(H115="",CONCATENATE(G115,". ",I115),CONCATENATE(G115,". ",H115,". ",I115)),IF(H115="",CONCATENATE(G115,". ",I115,". ",J115),CONCATENATE(G115,". ",H115," ",I115,". ",J115)))</f>
        <v>Contact. . Communication</v>
      </c>
      <c r="G115" s="69" t="s">
        <v>383</v>
      </c>
      <c r="H115" s="69"/>
      <c r="I115" s="69"/>
      <c r="J115" s="69" t="s">
        <v>399</v>
      </c>
      <c r="K115" s="69"/>
      <c r="L115" s="69" t="s">
        <v>233</v>
      </c>
      <c r="M115" s="63" t="s">
        <v>75</v>
      </c>
      <c r="N115" s="69" t="s">
        <v>606</v>
      </c>
    </row>
    <row r="116" spans="1:33" s="27" customFormat="1" ht="25.5">
      <c r="A116" s="27" t="s">
        <v>398</v>
      </c>
      <c r="B116" s="38">
        <f t="shared" si="13"/>
        <v>115</v>
      </c>
      <c r="C116" s="20" t="str">
        <f t="shared" si="12"/>
        <v>UBL000115</v>
      </c>
      <c r="D116" s="20"/>
      <c r="E116" s="20" t="s">
        <v>399</v>
      </c>
      <c r="F116" s="24" t="str">
        <f>CONCATENATE(G116,". ",J116)</f>
        <v>Communication. Aggregate</v>
      </c>
      <c r="G116" s="20" t="str">
        <f>E116</f>
        <v>Communication</v>
      </c>
      <c r="H116" s="20"/>
      <c r="I116" s="20"/>
      <c r="J116" s="20" t="s">
        <v>381</v>
      </c>
      <c r="K116" s="20"/>
      <c r="L116" s="20"/>
      <c r="M116" s="20"/>
      <c r="N116" s="20" t="s">
        <v>453</v>
      </c>
      <c r="O116" s="21"/>
      <c r="P116" s="22"/>
      <c r="Q116" s="22"/>
      <c r="R116" s="22"/>
      <c r="S116" s="22"/>
      <c r="T116" s="22"/>
      <c r="U116" s="22"/>
      <c r="V116" s="22"/>
      <c r="W116" s="22"/>
      <c r="X116" s="22"/>
      <c r="Y116" s="22"/>
      <c r="Z116" s="22"/>
      <c r="AA116" s="20"/>
      <c r="AB116" s="20"/>
      <c r="AC116" s="20"/>
      <c r="AD116" s="20"/>
      <c r="AE116" s="20"/>
      <c r="AF116" s="20"/>
      <c r="AG116" s="37"/>
    </row>
    <row r="117" spans="1:14" s="12" customFormat="1" ht="22.5">
      <c r="A117" s="28"/>
      <c r="B117" s="38">
        <f t="shared" si="13"/>
        <v>116</v>
      </c>
      <c r="C117" s="5" t="str">
        <f t="shared" si="12"/>
        <v>UBL000116</v>
      </c>
      <c r="D117" s="28"/>
      <c r="E117" s="16" t="str">
        <f>IF(OR(I117=J117,AND(I117="Identification",J117="Identifier")),IF(OR(J117="Text",J117="Details"),CONCATENATE(H117,SUBSTITUTE(I117," ","",1)),CONCATENATE(H117,SUBSTITUTE(J117," ","",1))),IF(OR(J117="Text",J117="Details"),CONCATENATE(H117,SUBSTITUTE(I117," ","",1)),CONCATENATE(H117,SUBSTITUTE(I117," ","",1),IF(AND(J117="Identifier",I117="ID"),"",SUBSTITUTE(J117," ","",1)))))</f>
        <v>Value</v>
      </c>
      <c r="F117" s="16" t="str">
        <f>IF(OR(I117=J117),IF(H117="",CONCATENATE(G117,". ",I117),CONCATENATE(G117,". ",H117,". ",I117)),IF(H117="",CONCATENATE(G117,". ",I117,". ",J117),CONCATENATE(G117,". ",H117," ",I117,". ",J117)))</f>
        <v>Communication. Value. Text</v>
      </c>
      <c r="G117" s="2" t="s">
        <v>399</v>
      </c>
      <c r="H117" s="2"/>
      <c r="I117" s="2" t="s">
        <v>333</v>
      </c>
      <c r="J117" s="2" t="s">
        <v>335</v>
      </c>
      <c r="K117" s="2"/>
      <c r="L117" s="2" t="s">
        <v>232</v>
      </c>
      <c r="M117" s="15" t="s">
        <v>318</v>
      </c>
      <c r="N117" s="2" t="s">
        <v>454</v>
      </c>
    </row>
    <row r="118" spans="1:14" s="12" customFormat="1" ht="25.5">
      <c r="A118" s="28" t="s">
        <v>204</v>
      </c>
      <c r="B118" s="38">
        <f t="shared" si="13"/>
        <v>117</v>
      </c>
      <c r="C118" s="5" t="str">
        <f t="shared" si="12"/>
        <v>UBL000117</v>
      </c>
      <c r="D118" s="28"/>
      <c r="E118" s="16" t="str">
        <f>IF(OR(I118=J118,AND(I118="Identification",J118="Identifier")),IF(OR(J118="Text",J118="Details"),CONCATENATE(H118,SUBSTITUTE(I118," ","",1)),CONCATENATE(H118,SUBSTITUTE(J118," ","",1))),IF(OR(J118="Text",J118="Details"),CONCATENATE(H118,SUBSTITUTE(I118," ","",1)),CONCATENATE(H118,SUBSTITUTE(I118," ","",1),IF(AND(J118="Identifier",I118="ID"),"",SUBSTITUTE(J118," ","",1)))))</f>
        <v>ChannelCode</v>
      </c>
      <c r="F118" s="16" t="str">
        <f>IF(OR(I118=J118),IF(H118="",CONCATENATE(G118,". ",I118),CONCATENATE(G118,". ",H118,". ",I118)),IF(H118="",CONCATENATE(G118,". ",I118,". ",J118),CONCATENATE(G118,". ",H118," ",I118,". ",J118)))</f>
        <v>Communication. Channel. Code</v>
      </c>
      <c r="G118" s="2" t="s">
        <v>399</v>
      </c>
      <c r="H118" s="2"/>
      <c r="I118" s="2" t="s">
        <v>400</v>
      </c>
      <c r="J118" s="2" t="s">
        <v>578</v>
      </c>
      <c r="K118" s="2"/>
      <c r="L118" s="2" t="s">
        <v>232</v>
      </c>
      <c r="M118" s="15" t="s">
        <v>318</v>
      </c>
      <c r="N118" s="2" t="s">
        <v>455</v>
      </c>
    </row>
    <row r="119" spans="1:33" s="27" customFormat="1" ht="25.5">
      <c r="A119" s="27" t="s">
        <v>398</v>
      </c>
      <c r="B119" s="36">
        <f>B118+1</f>
        <v>118</v>
      </c>
      <c r="C119" s="20" t="str">
        <f t="shared" si="12"/>
        <v>UBL000118</v>
      </c>
      <c r="D119" s="20"/>
      <c r="E119" s="20" t="s">
        <v>584</v>
      </c>
      <c r="F119" s="24" t="str">
        <f>CONCATENATE(G119,". ",J119)</f>
        <v>Item. Aggregate</v>
      </c>
      <c r="G119" s="20" t="str">
        <f>E119</f>
        <v>Item</v>
      </c>
      <c r="H119" s="20"/>
      <c r="I119" s="20"/>
      <c r="J119" s="20" t="s">
        <v>381</v>
      </c>
      <c r="K119" s="20"/>
      <c r="L119" s="20"/>
      <c r="M119" s="20"/>
      <c r="N119" s="20" t="s">
        <v>453</v>
      </c>
      <c r="O119" s="21"/>
      <c r="P119" s="22"/>
      <c r="Q119" s="22"/>
      <c r="R119" s="22"/>
      <c r="S119" s="22"/>
      <c r="T119" s="22"/>
      <c r="U119" s="22"/>
      <c r="V119" s="22"/>
      <c r="W119" s="22"/>
      <c r="X119" s="22"/>
      <c r="Y119" s="22"/>
      <c r="Z119" s="22"/>
      <c r="AA119" s="20"/>
      <c r="AB119" s="20"/>
      <c r="AC119" s="20"/>
      <c r="AD119" s="20"/>
      <c r="AE119" s="20"/>
      <c r="AF119" s="20"/>
      <c r="AG119" s="37"/>
    </row>
    <row r="120" spans="1:14" s="12" customFormat="1" ht="12.75">
      <c r="A120" s="28"/>
      <c r="B120" s="38">
        <f>B119+1</f>
        <v>119</v>
      </c>
      <c r="C120" s="5" t="str">
        <f>CONCATENATE("UBL",TEXT(B120,"000000"))</f>
        <v>UBL000119</v>
      </c>
      <c r="D120" s="28"/>
      <c r="E120" s="16" t="str">
        <f>IF(OR(I120=J120,AND(I120="Identification",J120="Identifier")),IF(OR(J120="Text",J120="Details"),CONCATENATE(H120,SUBSTITUTE(I120," ","",1)),CONCATENATE(H120,SUBSTITUTE(J120," ","",1))),IF(OR(J120="Text",J120="Details"),CONCATENATE(H120,SUBSTITUTE(I120," ","",1)),CONCATENATE(H120,SUBSTITUTE(I120," ","",1),IF(AND(J120="Identifier",I120="ID"),"",SUBSTITUTE(J120," ","",1)))))</f>
        <v>ID</v>
      </c>
      <c r="F120" s="16" t="str">
        <f>IF(OR(I120=J120),IF(H120="",CONCATENATE(G120,". ",I120),CONCATENATE(G120,". ",H120,". ",I120)),IF(H120="",CONCATENATE(G120,". ",I120,". ",J120),CONCATENATE(G120,". ",H120," ",I120,". ",J120)))</f>
        <v>Item. ID. Identifier</v>
      </c>
      <c r="G120" s="76" t="s">
        <v>584</v>
      </c>
      <c r="H120" s="76"/>
      <c r="I120" s="76" t="s">
        <v>240</v>
      </c>
      <c r="J120" s="76" t="s">
        <v>224</v>
      </c>
      <c r="K120" s="76"/>
      <c r="L120" s="77" t="s">
        <v>232</v>
      </c>
      <c r="M120" s="15" t="s">
        <v>318</v>
      </c>
      <c r="N120" s="78" t="s">
        <v>438</v>
      </c>
    </row>
    <row r="121" spans="1:14" s="12" customFormat="1" ht="12.75">
      <c r="A121" s="28"/>
      <c r="B121" s="38">
        <f>B120+1</f>
        <v>120</v>
      </c>
      <c r="C121" s="5" t="str">
        <f>CONCATENATE("UBL",TEXT(B121,"000000"))</f>
        <v>UBL000120</v>
      </c>
      <c r="D121" s="28"/>
      <c r="E121" s="16" t="str">
        <f>IF(OR(I121=J121,AND(I121="Identification",J121="Identifier")),IF(OR(J121="Text",J121="Details"),CONCATENATE(H121,SUBSTITUTE(I121," ","",1)),CONCATENATE(H121,SUBSTITUTE(J121," ","",1))),IF(OR(J121="Text",J121="Details"),CONCATENATE(H121,SUBSTITUTE(I121," ","",1)),CONCATENATE(H121,SUBSTITUTE(I121," ","",1),IF(AND(J121="Identifier",I121="ID"),"",SUBSTITUTE(J121," ","",1)))))</f>
        <v>Description</v>
      </c>
      <c r="F121" s="16" t="str">
        <f>IF(OR(I121=J121),IF(H121="",CONCATENATE(G121,". ",I121),CONCATENATE(G121,". ",H121,". ",I121)),IF(H121="",CONCATENATE(G121,". ",I121,". ",J121),CONCATENATE(G121,". ",H121," ",I121,". ",J121)))</f>
        <v>Item. Description. Text</v>
      </c>
      <c r="G121" s="76" t="s">
        <v>584</v>
      </c>
      <c r="H121" s="76"/>
      <c r="I121" s="76" t="s">
        <v>231</v>
      </c>
      <c r="J121" s="76" t="s">
        <v>335</v>
      </c>
      <c r="K121" s="76"/>
      <c r="L121" s="77" t="s">
        <v>234</v>
      </c>
      <c r="M121" s="15" t="s">
        <v>318</v>
      </c>
      <c r="N121" s="78" t="s">
        <v>330</v>
      </c>
    </row>
    <row r="122" spans="1:14" s="12" customFormat="1" ht="12.75">
      <c r="A122" s="28"/>
      <c r="B122" s="38">
        <f>B121+1</f>
        <v>121</v>
      </c>
      <c r="C122" s="5" t="str">
        <f>CONCATENATE("UBL",TEXT(B122,"000000"))</f>
        <v>UBL000121</v>
      </c>
      <c r="D122" s="28"/>
      <c r="E122" s="16" t="str">
        <f>IF(OR(I122=J122,AND(I122="Identification",J122="Identifier")),IF(OR(J122="Text",J122="Details"),CONCATENATE(H122,SUBSTITUTE(I122," ","",1)),CONCATENATE(H122,SUBSTITUTE(J122," ","",1))),IF(OR(J122="Text",J122="Details"),CONCATENATE(H122,SUBSTITUTE(I122," ","",1)),CONCATENATE(H122,SUBSTITUTE(I122," ","",1),IF(AND(J122="Identifier",I122="ID"),"",SUBSTITUTE(J122," ","",1)))))</f>
        <v>PackQuantityQuantity</v>
      </c>
      <c r="F122" s="16" t="str">
        <f>IF(OR(I122=J122),IF(H122="",CONCATENATE(G122,". ",I122),CONCATENATE(G122,". ",H122,". ",I122)),IF(H122="",CONCATENATE(G122,". ",I122,". ",J122),CONCATENATE(G122,". ",H122," ",I122,". ",J122)))</f>
        <v>Item. PackQuantity. Quantity</v>
      </c>
      <c r="G122" s="76" t="s">
        <v>584</v>
      </c>
      <c r="H122" s="76"/>
      <c r="I122" s="76" t="s">
        <v>81</v>
      </c>
      <c r="J122" s="76" t="s">
        <v>225</v>
      </c>
      <c r="K122" s="76"/>
      <c r="L122" s="77" t="s">
        <v>234</v>
      </c>
      <c r="M122" s="15" t="s">
        <v>318</v>
      </c>
      <c r="N122" s="78" t="s">
        <v>588</v>
      </c>
    </row>
    <row r="123" spans="1:14" s="12" customFormat="1" ht="12.75">
      <c r="A123" s="28"/>
      <c r="B123" s="38">
        <f>B122+1</f>
        <v>122</v>
      </c>
      <c r="C123" s="5" t="str">
        <f>CONCATENATE("UBL",TEXT(B123,"000000"))</f>
        <v>UBL000122</v>
      </c>
      <c r="D123" s="28"/>
      <c r="E123" s="16" t="str">
        <f>IF(OR(I123=J123,AND(I123="Identification",J123="Identifier")),IF(OR(J123="Text",J123="Details"),CONCATENATE(H123,SUBSTITUTE(I123," ","",1)),CONCATENATE(H123,SUBSTITUTE(J123," ","",1))),IF(OR(J123="Text",J123="Details"),CONCATENATE(H123,SUBSTITUTE(I123," ","",1)),CONCATENATE(H123,SUBSTITUTE(I123," ","",1),IF(AND(J123="Identifier",I123="ID"),"",SUBSTITUTE(J123," ","",1)))))</f>
        <v>PackSizeQuantity</v>
      </c>
      <c r="F123" s="16" t="str">
        <f>IF(OR(I123=J123),IF(H123="",CONCATENATE(G123,". ",I123),CONCATENATE(G123,". ",H123,". ",I123)),IF(H123="",CONCATENATE(G123,". ",I123,". ",J123),CONCATENATE(G123,". ",H123," ",I123,". ",J123)))</f>
        <v>Item. PackSize. Quantity</v>
      </c>
      <c r="G123" s="76" t="s">
        <v>584</v>
      </c>
      <c r="H123" s="76"/>
      <c r="I123" s="76" t="s">
        <v>82</v>
      </c>
      <c r="J123" s="76" t="s">
        <v>225</v>
      </c>
      <c r="K123" s="76"/>
      <c r="L123" s="77" t="s">
        <v>234</v>
      </c>
      <c r="M123" s="15" t="s">
        <v>318</v>
      </c>
      <c r="N123" s="78" t="s">
        <v>589</v>
      </c>
    </row>
    <row r="124" spans="1:14" s="12" customFormat="1" ht="22.5">
      <c r="A124" s="28"/>
      <c r="B124" s="38">
        <f>B123+1</f>
        <v>123</v>
      </c>
      <c r="C124" s="5" t="str">
        <f>CONCATENATE("UBL",TEXT(B124,"000000"))</f>
        <v>UBL000123</v>
      </c>
      <c r="D124" s="28"/>
      <c r="E124" s="16" t="str">
        <f>IF(OR(I124=J124,AND(I124="Identification",J124="Identifier")),IF(OR(J124="Text",J124="Details"),CONCATENATE(H124,SUBSTITUTE(I124," ","",1)),CONCATENATE(H124,SUBSTITUTE(J124," ","",1))),IF(OR(J124="Text",J124="Details"),CONCATENATE(H124,SUBSTITUTE(I124," ","",1)),CONCATENATE(H124,SUBSTITUTE(I124," ","",1),IF(AND(J124="Identifier",I124="ID"),"",SUBSTITUTE(J124," ","",1)))))</f>
        <v>FromCatalogIndicatorIndicator</v>
      </c>
      <c r="F124" s="16" t="str">
        <f>IF(OR(I124=J124),IF(H124="",CONCATENATE(G124,". ",I124),CONCATENATE(G124,". ",H124,". ",I124)),IF(H124="",CONCATENATE(G124,". ",I124,". ",J124),CONCATENATE(G124,". ",H124," ",I124,". ",J124)))</f>
        <v>Item. FromCatalogIndicator. Indicator</v>
      </c>
      <c r="G124" s="76" t="s">
        <v>584</v>
      </c>
      <c r="H124" s="76"/>
      <c r="I124" s="76" t="s">
        <v>403</v>
      </c>
      <c r="J124" s="76" t="s">
        <v>227</v>
      </c>
      <c r="K124" s="76"/>
      <c r="L124" s="77" t="s">
        <v>234</v>
      </c>
      <c r="M124" s="15" t="s">
        <v>318</v>
      </c>
      <c r="N124" s="78" t="s">
        <v>431</v>
      </c>
    </row>
    <row r="125" spans="2:14" s="68" customFormat="1" ht="22.5">
      <c r="B125" s="59">
        <f>B124+1</f>
        <v>124</v>
      </c>
      <c r="C125" s="69" t="str">
        <f>CONCATENATE("UBL",TEXT(B125,"000000"))</f>
        <v>UBL000124</v>
      </c>
      <c r="E125" s="70" t="str">
        <f>IF(OR(I125=J125,AND(I125="Identification",J125="Identifier")),IF(OR(J125="Text",J125="Details"),CONCATENATE(H125,SUBSTITUTE(I125," ","",1)),CONCATENATE(H125,SUBSTITUTE(J125," ","",1))),IF(OR(J125="Text",J125="Details"),CONCATENATE(H125,SUBSTITUTE(I125," ","",1)),CONCATENATE(H125,SUBSTITUTE(I125," ","",1),IF(AND(J125="Identifier",I125="ID"),"",SUBSTITUTE(J125," ","",1)))))</f>
        <v>OriginAddress</v>
      </c>
      <c r="F125" s="70" t="str">
        <f>IF(OR(I125=J125),IF(H125="",CONCATENATE(G125,". ",I125),CONCATENATE(G125,". ",H125,". ",I125)),IF(H125="",CONCATENATE(G125,". ",I125,". ",J125),CONCATENATE(G125,". ",H125," ",I125,". ",J125)))</f>
        <v>Item. Origin . Address</v>
      </c>
      <c r="G125" s="79" t="s">
        <v>584</v>
      </c>
      <c r="H125" s="79" t="s">
        <v>83</v>
      </c>
      <c r="I125" s="79"/>
      <c r="J125" s="79" t="s">
        <v>386</v>
      </c>
      <c r="K125" s="79"/>
      <c r="L125" s="80" t="s">
        <v>234</v>
      </c>
      <c r="M125" s="83" t="s">
        <v>75</v>
      </c>
      <c r="N125" s="81" t="s">
        <v>605</v>
      </c>
    </row>
    <row r="126" spans="2:14" s="68" customFormat="1" ht="22.5">
      <c r="B126" s="59">
        <f>B125+1</f>
        <v>125</v>
      </c>
      <c r="C126" s="69" t="str">
        <f>CONCATENATE("UBL",TEXT(B126,"000000"))</f>
        <v>UBL000125</v>
      </c>
      <c r="E126" s="70" t="str">
        <f>IF(OR(I126=J126,AND(I126="Identification",J126="Identifier")),IF(OR(J126="Text",J126="Details"),CONCATENATE(H126,SUBSTITUTE(I126," ","",1)),CONCATENATE(H126,SUBSTITUTE(J126," ","",1))),IF(OR(J126="Text",J126="Details"),CONCATENATE(H126,SUBSTITUTE(I126," ","",1)),CONCATENATE(H126,SUBSTITUTE(I126," ","",1),IF(AND(J126="Identifier",I126="ID"),"",SUBSTITUTE(J126," ","",1)))))</f>
        <v>BuyerItemIdentification</v>
      </c>
      <c r="F126" s="70" t="str">
        <f>IF(OR(I126=J126),IF(H126="",CONCATENATE(G126,". ",I126),CONCATENATE(G126,". ",H126,". ",I126)),IF(H126="",CONCATENATE(G126,". ",I126,". ",J126),CONCATENATE(G126,". ",H126," ",I126,". ",J126)))</f>
        <v>Item. Buyer . ItemIdentification</v>
      </c>
      <c r="G126" s="79" t="s">
        <v>584</v>
      </c>
      <c r="H126" s="82" t="s">
        <v>336</v>
      </c>
      <c r="I126" s="79"/>
      <c r="J126" s="82" t="s">
        <v>84</v>
      </c>
      <c r="K126" s="79"/>
      <c r="L126" s="83" t="s">
        <v>232</v>
      </c>
      <c r="M126" s="83" t="s">
        <v>75</v>
      </c>
      <c r="N126" s="81" t="s">
        <v>437</v>
      </c>
    </row>
    <row r="127" spans="2:14" s="68" customFormat="1" ht="22.5">
      <c r="B127" s="59">
        <f>B126+1</f>
        <v>126</v>
      </c>
      <c r="C127" s="69" t="str">
        <f>CONCATENATE("UBL",TEXT(B127,"000000"))</f>
        <v>UBL000126</v>
      </c>
      <c r="E127" s="70" t="str">
        <f>IF(OR(I127=J127,AND(I127="Identification",J127="Identifier")),IF(OR(J127="Text",J127="Details"),CONCATENATE(H127,SUBSTITUTE(I127," ","",1)),CONCATENATE(H127,SUBSTITUTE(J127," ","",1))),IF(OR(J127="Text",J127="Details"),CONCATENATE(H127,SUBSTITUTE(I127," ","",1)),CONCATENATE(H127,SUBSTITUTE(I127," ","",1),IF(AND(J127="Identifier",I127="ID"),"",SUBSTITUTE(J127," ","",1)))))</f>
        <v>SellerItemIdentification</v>
      </c>
      <c r="F127" s="70" t="str">
        <f>IF(OR(I127=J127),IF(H127="",CONCATENATE(G127,". ",I127),CONCATENATE(G127,". ",H127,". ",I127)),IF(H127="",CONCATENATE(G127,". ",I127,". ",J127),CONCATENATE(G127,". ",H127," ",I127,". ",J127)))</f>
        <v>Item. Seller . ItemIdentification</v>
      </c>
      <c r="G127" s="79" t="s">
        <v>584</v>
      </c>
      <c r="H127" s="82" t="s">
        <v>337</v>
      </c>
      <c r="I127" s="79"/>
      <c r="J127" s="82" t="s">
        <v>84</v>
      </c>
      <c r="K127" s="79"/>
      <c r="L127" s="80" t="s">
        <v>234</v>
      </c>
      <c r="M127" s="83" t="s">
        <v>75</v>
      </c>
      <c r="N127" s="81" t="s">
        <v>437</v>
      </c>
    </row>
    <row r="128" spans="2:14" s="68" customFormat="1" ht="22.5">
      <c r="B128" s="59">
        <f>B127+1</f>
        <v>127</v>
      </c>
      <c r="C128" s="69" t="str">
        <f>CONCATENATE("UBL",TEXT(B128,"000000"))</f>
        <v>UBL000127</v>
      </c>
      <c r="E128" s="70" t="str">
        <f>IF(OR(I128=J128,AND(I128="Identification",J128="Identifier")),IF(OR(J128="Text",J128="Details"),CONCATENATE(H128,SUBSTITUTE(I128," ","",1)),CONCATENATE(H128,SUBSTITUTE(J128," ","",1))),IF(OR(J128="Text",J128="Details"),CONCATENATE(H128,SUBSTITUTE(I128," ","",1)),CONCATENATE(H128,SUBSTITUTE(I128," ","",1),IF(AND(J128="Identifier",I128="ID"),"",SUBSTITUTE(J128," ","",1)))))</f>
        <v>ManufacturerItemIdentification</v>
      </c>
      <c r="F128" s="70" t="str">
        <f>IF(OR(I128=J128),IF(H128="",CONCATENATE(G128,". ",I128),CONCATENATE(G128,". ",H128,". ",I128)),IF(H128="",CONCATENATE(G128,". ",I128,". ",J128),CONCATENATE(G128,". ",H128," ",I128,". ",J128)))</f>
        <v>Item. Manufacturer . ItemIdentification</v>
      </c>
      <c r="G128" s="79" t="s">
        <v>584</v>
      </c>
      <c r="H128" s="82" t="s">
        <v>137</v>
      </c>
      <c r="I128" s="79"/>
      <c r="J128" s="82" t="s">
        <v>84</v>
      </c>
      <c r="K128" s="79"/>
      <c r="L128" s="80" t="s">
        <v>234</v>
      </c>
      <c r="M128" s="83" t="s">
        <v>75</v>
      </c>
      <c r="N128" s="81" t="s">
        <v>437</v>
      </c>
    </row>
    <row r="129" spans="2:14" s="68" customFormat="1" ht="22.5">
      <c r="B129" s="59">
        <f>B128+1</f>
        <v>128</v>
      </c>
      <c r="C129" s="69" t="str">
        <f>CONCATENATE("UBL",TEXT(B129,"000000"))</f>
        <v>UBL000128</v>
      </c>
      <c r="E129" s="70" t="str">
        <f>IF(OR(I129=J129,AND(I129="Identification",J129="Identifier")),IF(OR(J129="Text",J129="Details"),CONCATENATE(H129,SUBSTITUTE(I129," ","",1)),CONCATENATE(H129,SUBSTITUTE(J129," ","",1))),IF(OR(J129="Text",J129="Details"),CONCATENATE(H129,SUBSTITUTE(I129," ","",1)),CONCATENATE(H129,SUBSTITUTE(I129," ","",1),IF(AND(J129="Identifier",I129="ID"),"",SUBSTITUTE(J129," ","",1)))))</f>
        <v>StandardItemIdentification</v>
      </c>
      <c r="F129" s="70" t="str">
        <f>IF(OR(I129=J129),IF(H129="",CONCATENATE(G129,". ",I129),CONCATENATE(G129,". ",H129,". ",I129)),IF(H129="",CONCATENATE(G129,". ",I129,". ",J129),CONCATENATE(G129,". ",H129," ",I129,". ",J129)))</f>
        <v>Item. Standard . ItemIdentification</v>
      </c>
      <c r="G129" s="79" t="s">
        <v>584</v>
      </c>
      <c r="H129" s="82" t="s">
        <v>331</v>
      </c>
      <c r="I129" s="79"/>
      <c r="J129" s="82" t="s">
        <v>84</v>
      </c>
      <c r="K129" s="79"/>
      <c r="L129" s="83" t="s">
        <v>233</v>
      </c>
      <c r="M129" s="83" t="s">
        <v>75</v>
      </c>
      <c r="N129" s="81" t="s">
        <v>437</v>
      </c>
    </row>
    <row r="130" spans="2:14" s="68" customFormat="1" ht="33.75">
      <c r="B130" s="59">
        <f>B129+1</f>
        <v>129</v>
      </c>
      <c r="C130" s="69" t="str">
        <f>CONCATENATE("UBL",TEXT(B130,"000000"))</f>
        <v>UBL000129</v>
      </c>
      <c r="E130" s="70" t="str">
        <f>IF(OR(I130=J130,AND(I130="Identification",J130="Identifier")),IF(OR(J130="Text",J130="Details"),CONCATENATE(H130,SUBSTITUTE(I130," ","",1)),CONCATENATE(H130,SUBSTITUTE(J130," ","",1))),IF(OR(J130="Text",J130="Details"),CONCATENATE(H130,SUBSTITUTE(I130," ","",1)),CONCATENATE(H130,SUBSTITUTE(I130," ","",1),IF(AND(J130="Identifier",I130="ID"),"",SUBSTITUTE(J130," ","",1)))))</f>
        <v>GoodsClssification</v>
      </c>
      <c r="F130" s="70" t="str">
        <f>IF(OR(I130=J130),IF(H130="",CONCATENATE(G130,". ",I130),CONCATENATE(G130,". ",H130,". ",I130)),IF(H130="",CONCATENATE(G130,". ",I130,". ",J130),CONCATENATE(G130,". ",H130," ",I130,". ",J130)))</f>
        <v>Item. . GoodsClssification</v>
      </c>
      <c r="G130" s="79" t="s">
        <v>584</v>
      </c>
      <c r="H130" s="82"/>
      <c r="I130" s="79"/>
      <c r="J130" s="82" t="s">
        <v>85</v>
      </c>
      <c r="K130" s="79"/>
      <c r="L130" s="83" t="s">
        <v>233</v>
      </c>
      <c r="M130" s="83" t="s">
        <v>75</v>
      </c>
      <c r="N130" s="81" t="s">
        <v>326</v>
      </c>
    </row>
    <row r="131" spans="2:14" s="68" customFormat="1" ht="22.5">
      <c r="B131" s="59">
        <f>B130+1</f>
        <v>130</v>
      </c>
      <c r="C131" s="69" t="str">
        <f>CONCATENATE("UBL",TEXT(B131,"000000"))</f>
        <v>UBL000130</v>
      </c>
      <c r="E131" s="70" t="str">
        <f>IF(OR(I131=J131,AND(I131="Identification",J131="Identifier")),IF(OR(J131="Text",J131="Details"),CONCATENATE(H131,SUBSTITUTE(I131," ","",1)),CONCATENATE(H131,SUBSTITUTE(J131," ","",1))),IF(OR(J131="Text",J131="Details"),CONCATENATE(H131,SUBSTITUTE(I131," ","",1)),CONCATENATE(H131,SUBSTITUTE(I131," ","",1),IF(AND(J131="Identifier",I131="ID"),"",SUBSTITUTE(J131," ","",1)))))</f>
        <v>SalesConditions</v>
      </c>
      <c r="F131" s="70" t="str">
        <f>IF(OR(I131=J131),IF(H131="",CONCATENATE(G131,". ",I131),CONCATENATE(G131,". ",H131,". ",I131)),IF(H131="",CONCATENATE(G131,". ",I131,". ",J131),CONCATENATE(G131,". ",H131," ",I131,". ",J131)))</f>
        <v>Item. . SalesConditions</v>
      </c>
      <c r="G131" s="79" t="s">
        <v>584</v>
      </c>
      <c r="H131" s="82"/>
      <c r="I131" s="79"/>
      <c r="J131" s="82" t="s">
        <v>433</v>
      </c>
      <c r="K131" s="79"/>
      <c r="L131" s="83" t="s">
        <v>233</v>
      </c>
      <c r="M131" s="83" t="s">
        <v>75</v>
      </c>
      <c r="N131" s="81" t="s">
        <v>432</v>
      </c>
    </row>
    <row r="132" spans="2:14" s="68" customFormat="1" ht="22.5">
      <c r="B132" s="59">
        <f>B131+1</f>
        <v>131</v>
      </c>
      <c r="C132" s="69" t="str">
        <f>CONCATENATE("UBL",TEXT(B132,"000000"))</f>
        <v>UBL000131</v>
      </c>
      <c r="E132" s="70" t="str">
        <f>IF(OR(I132=J132,AND(I132="Identification",J132="Identifier")),IF(OR(J132="Text",J132="Details"),CONCATENATE(H132,SUBSTITUTE(I132," ","",1)),CONCATENATE(H132,SUBSTITUTE(J132," ","",1))),IF(OR(J132="Text",J132="Details"),CONCATENATE(H132,SUBSTITUTE(I132," ","",1)),CONCATENATE(H132,SUBSTITUTE(I132," ","",1),IF(AND(J132="Identifier",I132="ID"),"",SUBSTITUTE(J132," ","",1)))))</f>
        <v>ItemMeasurement</v>
      </c>
      <c r="F132" s="70" t="str">
        <f>IF(OR(I132=J132),IF(H132="",CONCATENATE(G132,". ",I132),CONCATENATE(G132,". ",H132,". ",I132)),IF(H132="",CONCATENATE(G132,". ",I132,". ",J132),CONCATENATE(G132,". ",H132," ",I132,". ",J132)))</f>
        <v>Item. . ItemMeasurement</v>
      </c>
      <c r="G132" s="79" t="s">
        <v>584</v>
      </c>
      <c r="H132" s="82"/>
      <c r="I132" s="79"/>
      <c r="J132" s="82" t="s">
        <v>86</v>
      </c>
      <c r="K132" s="79"/>
      <c r="L132" s="83" t="s">
        <v>233</v>
      </c>
      <c r="M132" s="83" t="s">
        <v>75</v>
      </c>
      <c r="N132" s="81" t="s">
        <v>465</v>
      </c>
    </row>
    <row r="133" spans="1:14" s="68" customFormat="1" ht="25.5">
      <c r="A133" s="68" t="s">
        <v>204</v>
      </c>
      <c r="B133" s="59">
        <f>B132+1</f>
        <v>132</v>
      </c>
      <c r="C133" s="69" t="str">
        <f>CONCATENATE("UBL",TEXT(B133,"000000"))</f>
        <v>UBL000132</v>
      </c>
      <c r="E133" s="70" t="str">
        <f>IF(OR(I133=J133,AND(I133="Identification",J133="Identifier")),IF(OR(J133="Text",J133="Details"),CONCATENATE(H133,SUBSTITUTE(I133," ","",1)),CONCATENATE(H133,SUBSTITUTE(J133," ","",1))),IF(OR(J133="Text",J133="Details"),CONCATENATE(H133,SUBSTITUTE(I133," ","",1)),CONCATENATE(H133,SUBSTITUTE(I133," ","",1),IF(AND(J133="Identifier",I133="ID"),"",SUBSTITUTE(J133," ","",1)))))</f>
        <v>HazardousItem</v>
      </c>
      <c r="F133" s="70" t="str">
        <f>IF(OR(I133=J133),IF(H133="",CONCATENATE(G133,". ",I133),CONCATENATE(G133,". ",H133,". ",I133)),IF(H133="",CONCATENATE(G133,". ",I133,". ",J133),CONCATENATE(G133,". ",H133," ",I133,". ",J133)))</f>
        <v>Item. . HazardousItem</v>
      </c>
      <c r="G133" s="79" t="s">
        <v>584</v>
      </c>
      <c r="H133" s="82"/>
      <c r="I133" s="79"/>
      <c r="J133" s="82" t="s">
        <v>87</v>
      </c>
      <c r="K133" s="79"/>
      <c r="L133" s="83" t="s">
        <v>233</v>
      </c>
      <c r="M133" s="83" t="s">
        <v>75</v>
      </c>
      <c r="N133" s="81" t="s">
        <v>359</v>
      </c>
    </row>
    <row r="134" spans="1:33" s="27" customFormat="1" ht="25.5">
      <c r="A134" s="27" t="s">
        <v>398</v>
      </c>
      <c r="B134" s="36">
        <f>B133+1</f>
        <v>133</v>
      </c>
      <c r="C134" s="20" t="str">
        <f>CONCATENATE("UBL",TEXT(B134,"000000"))</f>
        <v>UBL000133</v>
      </c>
      <c r="D134" s="20"/>
      <c r="E134" s="20" t="s">
        <v>80</v>
      </c>
      <c r="F134" s="24" t="str">
        <f>CONCATENATE(G134,". ",J134)</f>
        <v>DeliveryRequest. Aggregate</v>
      </c>
      <c r="G134" s="20" t="str">
        <f>E134</f>
        <v>DeliveryRequest</v>
      </c>
      <c r="H134" s="20"/>
      <c r="I134" s="20"/>
      <c r="J134" s="20" t="s">
        <v>381</v>
      </c>
      <c r="K134" s="20"/>
      <c r="L134" s="20"/>
      <c r="M134" s="20"/>
      <c r="N134" s="20" t="s">
        <v>453</v>
      </c>
      <c r="O134" s="21"/>
      <c r="P134" s="22"/>
      <c r="Q134" s="22"/>
      <c r="R134" s="22"/>
      <c r="S134" s="22"/>
      <c r="T134" s="22"/>
      <c r="U134" s="22"/>
      <c r="V134" s="22"/>
      <c r="W134" s="22"/>
      <c r="X134" s="22"/>
      <c r="Y134" s="22"/>
      <c r="Z134" s="22"/>
      <c r="AA134" s="20"/>
      <c r="AB134" s="20"/>
      <c r="AC134" s="20"/>
      <c r="AD134" s="20"/>
      <c r="AE134" s="20"/>
      <c r="AF134" s="20"/>
      <c r="AG134" s="37"/>
    </row>
    <row r="135" spans="1:14" s="12" customFormat="1" ht="12.75">
      <c r="A135" s="28"/>
      <c r="B135" s="38">
        <f>B134+1</f>
        <v>134</v>
      </c>
      <c r="C135" s="5" t="str">
        <f>CONCATENATE("UBL",TEXT(B135,"000000"))</f>
        <v>UBL000134</v>
      </c>
      <c r="D135" s="28"/>
      <c r="E135" s="16" t="str">
        <f>IF(OR(I135=J135,AND(I135="Identification",J135="Identifier")),IF(OR(J135="Text",J135="Details"),CONCATENATE(H135,SUBSTITUTE(I135," ","",1)),CONCATENATE(H135,SUBSTITUTE(J135," ","",1))),IF(OR(J135="Text",J135="Details"),CONCATENATE(H135,SUBSTITUTE(I135," ","",1)),CONCATENATE(H135,SUBSTITUTE(I135," ","",1),IF(AND(J135="Identifier",I135="ID"),"",SUBSTITUTE(J135," ","",1)))))</f>
        <v>ID</v>
      </c>
      <c r="F135" s="16" t="str">
        <f>IF(OR(I135=J135),IF(H135="",CONCATENATE(G135,". ",I135),CONCATENATE(G135,". ",H135,". ",I135)),IF(H135="",CONCATENATE(G135,". ",I135,". ",J135),CONCATENATE(G135,". ",H135," ",I135,". ",J135)))</f>
        <v>DeliveryRequest. ID. Identifier</v>
      </c>
      <c r="G135" s="76" t="s">
        <v>80</v>
      </c>
      <c r="H135" s="76"/>
      <c r="I135" s="76" t="s">
        <v>240</v>
      </c>
      <c r="J135" s="76" t="s">
        <v>224</v>
      </c>
      <c r="K135" s="76"/>
      <c r="L135" s="77" t="s">
        <v>232</v>
      </c>
      <c r="M135" s="15" t="s">
        <v>318</v>
      </c>
      <c r="N135" s="78" t="s">
        <v>88</v>
      </c>
    </row>
    <row r="136" spans="1:14" s="12" customFormat="1" ht="33.75">
      <c r="A136" s="28"/>
      <c r="B136" s="38">
        <f>B135+1</f>
        <v>135</v>
      </c>
      <c r="C136" s="5" t="str">
        <f>CONCATENATE("UBL",TEXT(B136,"000000"))</f>
        <v>UBL000135</v>
      </c>
      <c r="D136" s="28"/>
      <c r="E136" s="16" t="str">
        <f>IF(OR(I136=J136,AND(I136="Identification",J136="Identifier")),IF(OR(J136="Text",J136="Details"),CONCATENATE(H136,SUBSTITUTE(I136," ","",1)),CONCATENATE(H136,SUBSTITUTE(J136," ","",1))),IF(OR(J136="Text",J136="Details"),CONCATENATE(H136,SUBSTITUTE(I136," ","",1)),CONCATENATE(H136,SUBSTITUTE(I136," ","",1),IF(AND(J136="Identifier",I136="ID"),"",SUBSTITUTE(J136," ","",1)))))</f>
        <v>RequestedDeliveryDateDateTime</v>
      </c>
      <c r="F136" s="16" t="str">
        <f>IF(OR(I136=J136),IF(H136="",CONCATENATE(G136,". ",I136),CONCATENATE(G136,". ",H136,". ",I136)),IF(H136="",CONCATENATE(G136,". ",I136,". ",J136),CONCATENATE(G136,". ",H136," ",I136,". ",J136)))</f>
        <v>DeliveryRequest. RequestedDeliveryDate. DateTime</v>
      </c>
      <c r="G136" s="76" t="s">
        <v>80</v>
      </c>
      <c r="H136" s="76"/>
      <c r="I136" s="76" t="s">
        <v>138</v>
      </c>
      <c r="J136" s="76" t="s">
        <v>160</v>
      </c>
      <c r="K136" s="76"/>
      <c r="L136" s="76" t="s">
        <v>234</v>
      </c>
      <c r="M136" s="15" t="s">
        <v>318</v>
      </c>
      <c r="N136" s="78" t="s">
        <v>448</v>
      </c>
    </row>
    <row r="137" spans="1:14" s="12" customFormat="1" ht="22.5">
      <c r="A137" s="28"/>
      <c r="B137" s="38">
        <f>B136+1</f>
        <v>136</v>
      </c>
      <c r="C137" s="5" t="str">
        <f>CONCATENATE("UBL",TEXT(B137,"000000"))</f>
        <v>UBL000136</v>
      </c>
      <c r="D137" s="28"/>
      <c r="E137" s="16" t="str">
        <f>IF(OR(I137=J137,AND(I137="Identification",J137="Identifier")),IF(OR(J137="Text",J137="Details"),CONCATENATE(H137,SUBSTITUTE(I137," ","",1)),CONCATENATE(H137,SUBSTITUTE(J137," ","",1))),IF(OR(J137="Text",J137="Details"),CONCATENATE(H137,SUBSTITUTE(I137," ","",1)),CONCATENATE(H137,SUBSTITUTE(I137," ","",1),IF(AND(J137="Identifier",I137="ID"),"",SUBSTITUTE(J137," ","",1)))))</f>
        <v>PromisedByDateDateTime</v>
      </c>
      <c r="F137" s="16" t="str">
        <f>IF(OR(I137=J137),IF(H137="",CONCATENATE(G137,". ",I137),CONCATENATE(G137,". ",H137,". ",I137)),IF(H137="",CONCATENATE(G137,". ",I137,". ",J137),CONCATENATE(G137,". ",H137," ",I137,". ",J137)))</f>
        <v>DeliveryRequest. PromisedByDate. DateTime</v>
      </c>
      <c r="G137" s="76" t="s">
        <v>80</v>
      </c>
      <c r="H137" s="76"/>
      <c r="I137" s="76" t="s">
        <v>89</v>
      </c>
      <c r="J137" s="76" t="s">
        <v>160</v>
      </c>
      <c r="K137" s="76"/>
      <c r="L137" s="76" t="s">
        <v>234</v>
      </c>
      <c r="M137" s="15" t="s">
        <v>318</v>
      </c>
      <c r="N137" s="76" t="s">
        <v>583</v>
      </c>
    </row>
    <row r="138" spans="2:14" s="68" customFormat="1" ht="22.5">
      <c r="B138" s="59">
        <f>B137+1</f>
        <v>137</v>
      </c>
      <c r="C138" s="69" t="str">
        <f>CONCATENATE("UBL",TEXT(B138,"000000"))</f>
        <v>UBL000137</v>
      </c>
      <c r="E138" s="70" t="str">
        <f>IF(OR(I138=J138,AND(I138="Identification",J138="Identifier")),IF(OR(J138="Text",J138="Details"),CONCATENATE(H138,SUBSTITUTE(I138," ","",1)),CONCATENATE(H138,SUBSTITUTE(J138," ","",1))),IF(OR(J138="Text",J138="Details"),CONCATENATE(H138,SUBSTITUTE(I138," ","",1)),CONCATENATE(H138,SUBSTITUTE(I138," ","",1),IF(AND(J138="Identifier",I138="ID"),"",SUBSTITUTE(J138," ","",1)))))</f>
        <v>ToAddress</v>
      </c>
      <c r="F138" s="70" t="str">
        <f>IF(OR(I138=J138),IF(H138="",CONCATENATE(G138,". ",I138),CONCATENATE(G138,". ",H138,". ",I138)),IF(H138="",CONCATENATE(G138,". ",I138,". ",J138),CONCATENATE(G138,". ",H138," ",I138,". ",J138)))</f>
        <v>DeliveryRequest. To . Address</v>
      </c>
      <c r="G138" s="79" t="s">
        <v>80</v>
      </c>
      <c r="H138" s="83" t="s">
        <v>452</v>
      </c>
      <c r="I138" s="79"/>
      <c r="J138" s="79" t="s">
        <v>386</v>
      </c>
      <c r="K138" s="80"/>
      <c r="L138" s="80" t="s">
        <v>234</v>
      </c>
      <c r="M138" s="83" t="s">
        <v>75</v>
      </c>
      <c r="N138" s="81" t="s">
        <v>605</v>
      </c>
    </row>
    <row r="139" spans="2:14" s="68" customFormat="1" ht="22.5">
      <c r="B139" s="59">
        <f>B138+1</f>
        <v>138</v>
      </c>
      <c r="C139" s="69" t="str">
        <f>CONCATENATE("UBL",TEXT(B139,"000000"))</f>
        <v>UBL000138</v>
      </c>
      <c r="E139" s="70" t="str">
        <f>IF(OR(I139=J139,AND(I139="Identification",J139="Identifier")),IF(OR(J139="Text",J139="Details"),CONCATENATE(H139,SUBSTITUTE(I139," ","",1)),CONCATENATE(H139,SUBSTITUTE(J139," ","",1))),IF(OR(J139="Text",J139="Details"),CONCATENATE(H139,SUBSTITUTE(I139," ","",1)),CONCATENATE(H139,SUBSTITUTE(I139," ","",1),IF(AND(J139="Identifier",I139="ID"),"",SUBSTITUTE(J139," ","",1)))))</f>
        <v>FromAddress</v>
      </c>
      <c r="F139" s="70" t="str">
        <f>IF(OR(I139=J139),IF(H139="",CONCATENATE(G139,". ",I139),CONCATENATE(G139,". ",H139,". ",I139)),IF(H139="",CONCATENATE(G139,". ",I139,". ",J139),CONCATENATE(G139,". ",H139," ",I139,". ",J139)))</f>
        <v>DeliveryRequest. From . Address</v>
      </c>
      <c r="G139" s="79" t="s">
        <v>80</v>
      </c>
      <c r="H139" s="83" t="s">
        <v>451</v>
      </c>
      <c r="I139" s="79"/>
      <c r="J139" s="79" t="s">
        <v>386</v>
      </c>
      <c r="K139" s="80"/>
      <c r="L139" s="80" t="s">
        <v>234</v>
      </c>
      <c r="M139" s="83" t="s">
        <v>75</v>
      </c>
      <c r="N139" s="81" t="s">
        <v>605</v>
      </c>
    </row>
    <row r="140" spans="2:14" s="68" customFormat="1" ht="22.5">
      <c r="B140" s="59">
        <f>B139+1</f>
        <v>139</v>
      </c>
      <c r="C140" s="69" t="str">
        <f>CONCATENATE("UBL",TEXT(B140,"000000"))</f>
        <v>UBL000139</v>
      </c>
      <c r="E140" s="70" t="str">
        <f>IF(OR(I140=J140,AND(I140="Identification",J140="Identifier")),IF(OR(J140="Text",J140="Details"),CONCATENATE(H140,SUBSTITUTE(I140," ","",1)),CONCATENATE(H140,SUBSTITUTE(J140," ","",1))),IF(OR(J140="Text",J140="Details"),CONCATENATE(H140,SUBSTITUTE(I140," ","",1)),CONCATENATE(H140,SUBSTITUTE(I140," ","",1),IF(AND(J140="Identifier",I140="ID"),"",SUBSTITUTE(J140," ","",1)))))</f>
        <v>DeliveryTerms</v>
      </c>
      <c r="F140" s="70" t="str">
        <f>IF(OR(I140=J140),IF(H140="",CONCATENATE(G140,". ",I140),CONCATENATE(G140,". ",H140,". ",I140)),IF(H140="",CONCATENATE(G140,". ",I140,". ",J140),CONCATENATE(G140,". ",H140," ",I140,". ",J140)))</f>
        <v>DeliveryRequest. . DeliveryTerms</v>
      </c>
      <c r="G140" s="79" t="s">
        <v>80</v>
      </c>
      <c r="H140" s="79"/>
      <c r="I140" s="79"/>
      <c r="J140" s="79" t="s">
        <v>154</v>
      </c>
      <c r="K140" s="79"/>
      <c r="L140" s="80" t="s">
        <v>234</v>
      </c>
      <c r="M140" s="83" t="s">
        <v>75</v>
      </c>
      <c r="N140" s="81" t="s">
        <v>90</v>
      </c>
    </row>
    <row r="141" spans="2:14" s="68" customFormat="1" ht="12.75">
      <c r="B141" s="59">
        <f>B140+1</f>
        <v>140</v>
      </c>
      <c r="C141" s="69" t="str">
        <f>CONCATENATE("UBL",TEXT(B141,"000000"))</f>
        <v>UBL000140</v>
      </c>
      <c r="E141" s="70" t="str">
        <f>IF(OR(I141=J141,AND(I141="Identification",J141="Identifier")),IF(OR(J141="Text",J141="Details"),CONCATENATE(H141,SUBSTITUTE(I141," ","",1)),CONCATENATE(H141,SUBSTITUTE(J141," ","",1))),IF(OR(J141="Text",J141="Details"),CONCATENATE(H141,SUBSTITUTE(I141," ","",1)),CONCATENATE(H141,SUBSTITUTE(I141," ","",1),IF(AND(J141="Identifier",I141="ID"),"",SUBSTITUTE(J141," ","",1)))))</f>
        <v>Package</v>
      </c>
      <c r="F141" s="70" t="str">
        <f>IF(OR(I141=J141),IF(H141="",CONCATENATE(G141,". ",I141),CONCATENATE(G141,". ",H141,". ",I141)),IF(H141="",CONCATENATE(G141,". ",I141,". ",J141),CONCATENATE(G141,". ",H141," ",I141,". ",J141)))</f>
        <v>DeliveryRequest. . Package</v>
      </c>
      <c r="G141" s="79" t="s">
        <v>80</v>
      </c>
      <c r="H141" s="79"/>
      <c r="I141" s="79"/>
      <c r="J141" s="82" t="s">
        <v>179</v>
      </c>
      <c r="K141" s="79"/>
      <c r="L141" s="83" t="s">
        <v>233</v>
      </c>
      <c r="M141" s="83" t="s">
        <v>75</v>
      </c>
      <c r="N141" s="81" t="s">
        <v>449</v>
      </c>
    </row>
    <row r="142" spans="1:14" s="68" customFormat="1" ht="25.5">
      <c r="A142" s="68" t="s">
        <v>204</v>
      </c>
      <c r="B142" s="59">
        <f>B141+1</f>
        <v>141</v>
      </c>
      <c r="C142" s="69" t="str">
        <f>CONCATENATE("UBL",TEXT(B142,"000000"))</f>
        <v>UBL000141</v>
      </c>
      <c r="E142" s="70" t="str">
        <f>IF(OR(I142=J142,AND(I142="Identification",J142="Identifier")),IF(OR(J142="Text",J142="Details"),CONCATENATE(H142,SUBSTITUTE(I142," ","",1)),CONCATENATE(H142,SUBSTITUTE(J142," ","",1))),IF(OR(J142="Text",J142="Details"),CONCATENATE(H142,SUBSTITUTE(I142," ","",1)),CONCATENATE(H142,SUBSTITUTE(I142," ","",1),IF(AND(J142="Identifier",I142="ID"),"",SUBSTITUTE(J142," ","",1)))))</f>
        <v>DeliverySchedule</v>
      </c>
      <c r="F142" s="70" t="str">
        <f>IF(OR(I142=J142),IF(H142="",CONCATENATE(G142,". ",I142),CONCATENATE(G142,". ",H142,". ",I142)),IF(H142="",CONCATENATE(G142,". ",I142,". ",J142),CONCATENATE(G142,". ",H142," ",I142,". ",J142)))</f>
        <v>DeliveryRequest. . DeliverySchedule</v>
      </c>
      <c r="G142" s="79" t="s">
        <v>80</v>
      </c>
      <c r="H142" s="79"/>
      <c r="I142" s="79"/>
      <c r="J142" s="82" t="s">
        <v>158</v>
      </c>
      <c r="K142" s="79"/>
      <c r="L142" s="80" t="s">
        <v>234</v>
      </c>
      <c r="M142" s="83" t="s">
        <v>75</v>
      </c>
      <c r="N142" s="81" t="s">
        <v>371</v>
      </c>
    </row>
    <row r="143" spans="1:33" s="27" customFormat="1" ht="25.5">
      <c r="A143" s="27" t="s">
        <v>398</v>
      </c>
      <c r="B143" s="36">
        <f>B142+1</f>
        <v>142</v>
      </c>
      <c r="C143" s="20" t="str">
        <f>CONCATENATE("UBL",TEXT(B143,"000000"))</f>
        <v>UBL000142</v>
      </c>
      <c r="D143" s="20"/>
      <c r="E143" s="20" t="s">
        <v>87</v>
      </c>
      <c r="F143" s="24" t="str">
        <f>CONCATENATE(G143,". ",J143)</f>
        <v>HazardousItem. Aggregate</v>
      </c>
      <c r="G143" s="20" t="str">
        <f>E143</f>
        <v>HazardousItem</v>
      </c>
      <c r="H143" s="20"/>
      <c r="I143" s="20"/>
      <c r="J143" s="20" t="s">
        <v>381</v>
      </c>
      <c r="K143" s="20"/>
      <c r="L143" s="20"/>
      <c r="M143" s="20"/>
      <c r="N143" s="20" t="s">
        <v>453</v>
      </c>
      <c r="O143" s="21"/>
      <c r="P143" s="22"/>
      <c r="Q143" s="22"/>
      <c r="R143" s="22"/>
      <c r="S143" s="22"/>
      <c r="T143" s="22"/>
      <c r="U143" s="22"/>
      <c r="V143" s="22"/>
      <c r="W143" s="22"/>
      <c r="X143" s="22"/>
      <c r="Y143" s="22"/>
      <c r="Z143" s="22"/>
      <c r="AA143" s="20"/>
      <c r="AB143" s="20"/>
      <c r="AC143" s="20"/>
      <c r="AD143" s="20"/>
      <c r="AE143" s="20"/>
      <c r="AF143" s="20"/>
      <c r="AG143" s="37"/>
    </row>
    <row r="144" spans="1:14" s="12" customFormat="1" ht="12.75">
      <c r="A144" s="28"/>
      <c r="B144" s="38">
        <f>B143+1</f>
        <v>143</v>
      </c>
      <c r="C144" s="5" t="str">
        <f>CONCATENATE("UBL",TEXT(B144,"000000"))</f>
        <v>UBL000143</v>
      </c>
      <c r="D144" s="28"/>
      <c r="E144" s="16" t="str">
        <f>IF(OR(I144=J144,AND(I144="Identification",J144="Identifier")),IF(OR(J144="Text",J144="Details"),CONCATENATE(H144,SUBSTITUTE(I144," ","",1)),CONCATENATE(H144,SUBSTITUTE(J144," ","",1))),IF(OR(J144="Text",J144="Details"),CONCATENATE(H144,SUBSTITUTE(I144," ","",1)),CONCATENATE(H144,SUBSTITUTE(I144," ","",1),IF(AND(J144="Identifier",I144="ID"),"",SUBSTITUTE(J144," ","",1)))))</f>
        <v>ID</v>
      </c>
      <c r="F144" s="16" t="str">
        <f>IF(OR(I144=J144),IF(H144="",CONCATENATE(G144,". ",I144),CONCATENATE(G144,". ",H144,". ",I144)),IF(H144="",CONCATENATE(G144,". ",I144,". ",J144),CONCATENATE(G144,". ",H144," ",I144,". ",J144)))</f>
        <v>HazardousItem. ID. Identifier</v>
      </c>
      <c r="G144" s="76" t="s">
        <v>87</v>
      </c>
      <c r="H144" s="76"/>
      <c r="I144" s="76" t="s">
        <v>240</v>
      </c>
      <c r="J144" s="76" t="s">
        <v>224</v>
      </c>
      <c r="K144" s="76"/>
      <c r="L144" s="77" t="s">
        <v>232</v>
      </c>
      <c r="M144" s="15" t="s">
        <v>318</v>
      </c>
      <c r="N144" s="78" t="s">
        <v>360</v>
      </c>
    </row>
    <row r="145" spans="1:14" s="12" customFormat="1" ht="33.75">
      <c r="A145" s="28"/>
      <c r="B145" s="38">
        <f>B144+1</f>
        <v>144</v>
      </c>
      <c r="C145" s="5" t="str">
        <f>CONCATENATE("UBL",TEXT(B145,"000000"))</f>
        <v>UBL000144</v>
      </c>
      <c r="D145" s="28"/>
      <c r="E145" s="16" t="str">
        <f>IF(OR(I145=J145,AND(I145="Identification",J145="Identifier")),IF(OR(J145="Text",J145="Details"),CONCATENATE(H145,SUBSTITUTE(I145," ","",1)),CONCATENATE(H145,SUBSTITUTE(J145," ","",1))),IF(OR(J145="Text",J145="Details"),CONCATENATE(H145,SUBSTITUTE(I145," ","",1)),CONCATENATE(H145,SUBSTITUTE(I145," ","",1),IF(AND(J145="Identifier",I145="ID"),"",SUBSTITUTE(J145," ","",1)))))</f>
        <v>PlacardNotation</v>
      </c>
      <c r="F145" s="16" t="str">
        <f>IF(OR(I145=J145),IF(H145="",CONCATENATE(G145,". ",I145),CONCATENATE(G145,". ",H145,". ",I145)),IF(H145="",CONCATENATE(G145,". ",I145,". ",J145),CONCATENATE(G145,". ",H145," ",I145,". ",J145)))</f>
        <v>HazardousItem. PlacardNotation. Text</v>
      </c>
      <c r="G145" s="76" t="s">
        <v>87</v>
      </c>
      <c r="H145" s="76"/>
      <c r="I145" s="76" t="s">
        <v>404</v>
      </c>
      <c r="J145" s="76" t="s">
        <v>335</v>
      </c>
      <c r="K145" s="76"/>
      <c r="L145" s="77" t="s">
        <v>234</v>
      </c>
      <c r="M145" s="15" t="s">
        <v>318</v>
      </c>
      <c r="N145" s="78" t="s">
        <v>294</v>
      </c>
    </row>
    <row r="146" spans="1:14" s="12" customFormat="1" ht="33.75">
      <c r="A146" s="28"/>
      <c r="B146" s="38">
        <f>B145+1</f>
        <v>145</v>
      </c>
      <c r="C146" s="5" t="str">
        <f>CONCATENATE("UBL",TEXT(B146,"000000"))</f>
        <v>UBL000145</v>
      </c>
      <c r="D146" s="28"/>
      <c r="E146" s="16" t="str">
        <f>IF(OR(I146=J146,AND(I146="Identification",J146="Identifier")),IF(OR(J146="Text",J146="Details"),CONCATENATE(H146,SUBSTITUTE(I146," ","",1)),CONCATENATE(H146,SUBSTITUTE(J146," ","",1))),IF(OR(J146="Text",J146="Details"),CONCATENATE(H146,SUBSTITUTE(I146," ","",1)),CONCATENATE(H146,SUBSTITUTE(I146," ","",1),IF(AND(J146="Identifier",I146="ID"),"",SUBSTITUTE(J146," ","",1)))))</f>
        <v>PlacardEndorsement</v>
      </c>
      <c r="F146" s="16" t="str">
        <f>IF(OR(I146=J146),IF(H146="",CONCATENATE(G146,". ",I146),CONCATENATE(G146,". ",H146,". ",I146)),IF(H146="",CONCATENATE(G146,". ",I146,". ",J146),CONCATENATE(G146,". ",H146," ",I146,". ",J146)))</f>
        <v>HazardousItem. PlacardEndorsement. Text</v>
      </c>
      <c r="G146" s="76" t="s">
        <v>87</v>
      </c>
      <c r="H146" s="76"/>
      <c r="I146" s="76" t="s">
        <v>405</v>
      </c>
      <c r="J146" s="76" t="s">
        <v>335</v>
      </c>
      <c r="K146" s="76"/>
      <c r="L146" s="77" t="s">
        <v>234</v>
      </c>
      <c r="M146" s="15" t="s">
        <v>318</v>
      </c>
      <c r="N146" s="78" t="s">
        <v>295</v>
      </c>
    </row>
    <row r="147" spans="1:14" s="12" customFormat="1" ht="45">
      <c r="A147" s="28"/>
      <c r="B147" s="38">
        <f>B146+1</f>
        <v>146</v>
      </c>
      <c r="C147" s="5" t="str">
        <f>CONCATENATE("UBL",TEXT(B147,"000000"))</f>
        <v>UBL000146</v>
      </c>
      <c r="D147" s="28"/>
      <c r="E147" s="16" t="str">
        <f>IF(OR(I147=J147,AND(I147="Identification",J147="Identifier")),IF(OR(J147="Text",J147="Details"),CONCATENATE(H147,SUBSTITUTE(I147," ","",1)),CONCATENATE(H147,SUBSTITUTE(J147," ","",1))),IF(OR(J147="Text",J147="Details"),CONCATENATE(H147,SUBSTITUTE(I147," ","",1)),CONCATENATE(H147,SUBSTITUTE(I147," ","",1),IF(AND(J147="Identifier",I147="ID"),"",SUBSTITUTE(J147," ","",1)))))</f>
        <v>AdditionalInformation</v>
      </c>
      <c r="F147" s="16" t="str">
        <f>IF(OR(I147=J147),IF(H147="",CONCATENATE(G147,". ",I147),CONCATENATE(G147,". ",H147,". ",I147)),IF(H147="",CONCATENATE(G147,". ",I147,". ",J147),CONCATENATE(G147,". ",H147," ",I147,". ",J147)))</f>
        <v>HazardousItem. AdditionalInformation. Text</v>
      </c>
      <c r="G147" s="76" t="s">
        <v>87</v>
      </c>
      <c r="H147" s="76"/>
      <c r="I147" s="76" t="s">
        <v>406</v>
      </c>
      <c r="J147" s="76" t="s">
        <v>335</v>
      </c>
      <c r="K147" s="76"/>
      <c r="L147" s="77" t="s">
        <v>234</v>
      </c>
      <c r="M147" s="15" t="s">
        <v>318</v>
      </c>
      <c r="N147" s="78" t="s">
        <v>355</v>
      </c>
    </row>
    <row r="148" spans="1:14" s="12" customFormat="1" ht="22.5">
      <c r="A148" s="28"/>
      <c r="B148" s="38">
        <f>B147+1</f>
        <v>147</v>
      </c>
      <c r="C148" s="5" t="str">
        <f>CONCATENATE("UBL",TEXT(B148,"000000"))</f>
        <v>UBL000147</v>
      </c>
      <c r="D148" s="28"/>
      <c r="E148" s="16" t="str">
        <f>IF(OR(I148=J148,AND(I148="Identification",J148="Identifier")),IF(OR(J148="Text",J148="Details"),CONCATENATE(H148,SUBSTITUTE(I148," ","",1)),CONCATENATE(H148,SUBSTITUTE(J148," ","",1))),IF(OR(J148="Text",J148="Details"),CONCATENATE(H148,SUBSTITUTE(I148," ","",1)),CONCATENATE(H148,SUBSTITUTE(I148," ","",1),IF(AND(J148="Identifier",I148="ID"),"",SUBSTITUTE(J148," ","",1)))))</f>
        <v>UNDGCode</v>
      </c>
      <c r="F148" s="16" t="str">
        <f>IF(OR(I148=J148),IF(H148="",CONCATENATE(G148,". ",I148),CONCATENATE(G148,". ",H148,". ",I148)),IF(H148="",CONCATENATE(G148,". ",I148,". ",J148),CONCATENATE(G148,". ",H148," ",I148,". ",J148)))</f>
        <v>HazardousItem. UNDG. Code</v>
      </c>
      <c r="G148" s="76" t="s">
        <v>87</v>
      </c>
      <c r="H148" s="76"/>
      <c r="I148" s="76" t="s">
        <v>397</v>
      </c>
      <c r="J148" s="76" t="s">
        <v>578</v>
      </c>
      <c r="K148" s="76"/>
      <c r="L148" s="77" t="s">
        <v>234</v>
      </c>
      <c r="M148" s="15" t="s">
        <v>318</v>
      </c>
      <c r="N148" s="78" t="s">
        <v>367</v>
      </c>
    </row>
    <row r="149" spans="1:14" s="12" customFormat="1" ht="33.75">
      <c r="A149" s="28"/>
      <c r="B149" s="38">
        <f>B148+1</f>
        <v>148</v>
      </c>
      <c r="C149" s="5" t="str">
        <f>CONCATENATE("UBL",TEXT(B149,"000000"))</f>
        <v>UBL000148</v>
      </c>
      <c r="D149" s="28"/>
      <c r="E149" s="16" t="str">
        <f>IF(OR(I149=J149,AND(I149="Identification",J149="Identifier")),IF(OR(J149="Text",J149="Details"),CONCATENATE(H149,SUBSTITUTE(I149," ","",1)),CONCATENATE(H149,SUBSTITUTE(J149," ","",1))),IF(OR(J149="Text",J149="Details"),CONCATENATE(H149,SUBSTITUTE(I149," ","",1)),CONCATENATE(H149,SUBSTITUTE(I149," ","",1),IF(AND(J149="Identifier",I149="ID"),"",SUBSTITUTE(J149," ","",1)))))</f>
        <v>FlashpointMeasure</v>
      </c>
      <c r="F149" s="16" t="str">
        <f>IF(OR(I149=J149),IF(H149="",CONCATENATE(G149,". ",I149),CONCATENATE(G149,". ",H149,". ",I149)),IF(H149="",CONCATENATE(G149,". ",I149,". ",J149),CONCATENATE(G149,". ",H149," ",I149,". ",J149)))</f>
        <v>HazardousItem. Flashpoint. Measure</v>
      </c>
      <c r="G149" s="76" t="s">
        <v>87</v>
      </c>
      <c r="H149" s="76"/>
      <c r="I149" s="76" t="s">
        <v>270</v>
      </c>
      <c r="J149" s="76" t="s">
        <v>229</v>
      </c>
      <c r="K149" s="76"/>
      <c r="L149" s="77" t="s">
        <v>234</v>
      </c>
      <c r="M149" s="15" t="s">
        <v>318</v>
      </c>
      <c r="N149" s="78" t="s">
        <v>442</v>
      </c>
    </row>
    <row r="150" spans="1:14" s="12" customFormat="1" ht="33.75">
      <c r="A150" s="28"/>
      <c r="B150" s="38">
        <f>B149+1</f>
        <v>149</v>
      </c>
      <c r="C150" s="5" t="str">
        <f>CONCATENATE("UBL",TEXT(B150,"000000"))</f>
        <v>UBL000149</v>
      </c>
      <c r="D150" s="28"/>
      <c r="E150" s="16" t="str">
        <f>IF(OR(I150=J150,AND(I150="Identification",J150="Identifier")),IF(OR(J150="Text",J150="Details"),CONCATENATE(H150,SUBSTITUTE(I150," ","",1)),CONCATENATE(H150,SUBSTITUTE(J150," ","",1))),IF(OR(J150="Text",J150="Details"),CONCATENATE(H150,SUBSTITUTE(I150," ","",1)),CONCATENATE(H150,SUBSTITUTE(I150," ","",1),IF(AND(J150="Identifier",I150="ID"),"",SUBSTITUTE(J150," ","",1)))))</f>
        <v>EmergencyTemperatureMeasure</v>
      </c>
      <c r="F150" s="16" t="str">
        <f>IF(OR(I150=J150),IF(H150="",CONCATENATE(G150,". ",I150),CONCATENATE(G150,". ",H150,". ",I150)),IF(H150="",CONCATENATE(G150,". ",I150,". ",J150),CONCATENATE(G150,". ",H150," ",I150,". ",J150)))</f>
        <v>HazardousItem. EmergencyTemperature. Measure</v>
      </c>
      <c r="G150" s="76" t="s">
        <v>87</v>
      </c>
      <c r="H150" s="76"/>
      <c r="I150" s="76" t="s">
        <v>91</v>
      </c>
      <c r="J150" s="76" t="s">
        <v>229</v>
      </c>
      <c r="K150" s="76"/>
      <c r="L150" s="77" t="s">
        <v>234</v>
      </c>
      <c r="M150" s="15" t="s">
        <v>318</v>
      </c>
      <c r="N150" s="78" t="s">
        <v>358</v>
      </c>
    </row>
    <row r="151" spans="1:14" s="12" customFormat="1" ht="22.5">
      <c r="A151" s="28"/>
      <c r="B151" s="38">
        <f>B150+1</f>
        <v>150</v>
      </c>
      <c r="C151" s="5" t="str">
        <f>CONCATENATE("UBL",TEXT(B151,"000000"))</f>
        <v>UBL000150</v>
      </c>
      <c r="D151" s="28"/>
      <c r="E151" s="16" t="str">
        <f>IF(OR(I151=J151,AND(I151="Identification",J151="Identifier")),IF(OR(J151="Text",J151="Details"),CONCATENATE(H151,SUBSTITUTE(I151," ","",1)),CONCATENATE(H151,SUBSTITUTE(J151," ","",1))),IF(OR(J151="Text",J151="Details"),CONCATENATE(H151,SUBSTITUTE(I151," ","",1)),CONCATENATE(H151,SUBSTITUTE(I151," ","",1),IF(AND(J151="Identifier",I151="ID"),"",SUBSTITUTE(J151," ","",1)))))</f>
        <v>EmergencyProceduresCode</v>
      </c>
      <c r="F151" s="16" t="str">
        <f>IF(OR(I151=J151),IF(H151="",CONCATENATE(G151,". ",I151),CONCATENATE(G151,". ",H151,". ",I151)),IF(H151="",CONCATENATE(G151,". ",I151,". ",J151),CONCATENATE(G151,". ",H151," ",I151,". ",J151)))</f>
        <v>HazardousItem. EmergencyProcedures. Code</v>
      </c>
      <c r="G151" s="76" t="s">
        <v>87</v>
      </c>
      <c r="H151" s="76"/>
      <c r="I151" s="76" t="s">
        <v>92</v>
      </c>
      <c r="J151" s="76" t="s">
        <v>578</v>
      </c>
      <c r="K151" s="76"/>
      <c r="L151" s="77" t="s">
        <v>234</v>
      </c>
      <c r="M151" s="15" t="s">
        <v>318</v>
      </c>
      <c r="N151" s="78" t="s">
        <v>357</v>
      </c>
    </row>
    <row r="152" spans="1:14" s="12" customFormat="1" ht="22.5">
      <c r="A152" s="28"/>
      <c r="B152" s="38">
        <f>B151+1</f>
        <v>151</v>
      </c>
      <c r="C152" s="5" t="str">
        <f>CONCATENATE("UBL",TEXT(B152,"000000"))</f>
        <v>UBL000151</v>
      </c>
      <c r="D152" s="28"/>
      <c r="E152" s="16" t="str">
        <f>IF(OR(I152=J152,AND(I152="Identification",J152="Identifier")),IF(OR(J152="Text",J152="Details"),CONCATENATE(H152,SUBSTITUTE(I152," ","",1)),CONCATENATE(H152,SUBSTITUTE(J152," ","",1))),IF(OR(J152="Text",J152="Details"),CONCATENATE(H152,SUBSTITUTE(I152," ","",1)),CONCATENATE(H152,SUBSTITUTE(I152," ","",1),IF(AND(J152="Identifier",I152="ID"),"",SUBSTITUTE(J152," ","",1)))))</f>
        <v>MedicalFirstAidGuideCode</v>
      </c>
      <c r="F152" s="16" t="str">
        <f>IF(OR(I152=J152),IF(H152="",CONCATENATE(G152,". ",I152),CONCATENATE(G152,". ",H152,". ",I152)),IF(H152="",CONCATENATE(G152,". ",I152,". ",J152),CONCATENATE(G152,". ",H152," ",I152,". ",J152)))</f>
        <v>HazardousItem. MedicalFirstAidGuide. Code</v>
      </c>
      <c r="G152" s="76" t="s">
        <v>87</v>
      </c>
      <c r="H152" s="76"/>
      <c r="I152" s="76" t="s">
        <v>93</v>
      </c>
      <c r="J152" s="76" t="s">
        <v>578</v>
      </c>
      <c r="K152" s="76"/>
      <c r="L152" s="77" t="s">
        <v>234</v>
      </c>
      <c r="M152" s="15" t="s">
        <v>318</v>
      </c>
      <c r="N152" s="78" t="s">
        <v>362</v>
      </c>
    </row>
    <row r="153" spans="2:14" s="68" customFormat="1" ht="33.75">
      <c r="B153" s="59">
        <f>B152+1</f>
        <v>152</v>
      </c>
      <c r="C153" s="69" t="str">
        <f>CONCATENATE("UBL",TEXT(B153,"000000"))</f>
        <v>UBL000152</v>
      </c>
      <c r="E153" s="70" t="str">
        <f>IF(OR(I153=J153,AND(I153="Identification",J153="Identifier")),IF(OR(J153="Text",J153="Details"),CONCATENATE(H153,SUBSTITUTE(I153," ","",1)),CONCATENATE(H153,SUBSTITUTE(J153," ","",1))),IF(OR(J153="Text",J153="Details"),CONCATENATE(H153,SUBSTITUTE(I153," ","",1)),CONCATENATE(H153,SUBSTITUTE(I153," ","",1),IF(AND(J153="Identifier",I153="ID"),"",SUBSTITUTE(J153," ","",1)))))</f>
        <v>HazardousIdentification</v>
      </c>
      <c r="F153" s="70" t="str">
        <f>IF(OR(I153=J153),IF(H153="",CONCATENATE(G153,". ",I153),CONCATENATE(G153,". ",H153,". ",I153)),IF(H153="",CONCATENATE(G153,". ",I153,". ",J153),CONCATENATE(G153,". ",H153," ",I153,". ",J153)))</f>
        <v>HazardousItem. . HazardousIdentification</v>
      </c>
      <c r="G153" s="79" t="s">
        <v>87</v>
      </c>
      <c r="H153" s="79"/>
      <c r="I153" s="79"/>
      <c r="J153" s="82" t="s">
        <v>94</v>
      </c>
      <c r="K153" s="79"/>
      <c r="L153" s="83" t="s">
        <v>233</v>
      </c>
      <c r="M153" s="83" t="s">
        <v>75</v>
      </c>
      <c r="N153" s="81" t="s">
        <v>215</v>
      </c>
    </row>
    <row r="154" spans="2:14" s="68" customFormat="1" ht="22.5">
      <c r="B154" s="59">
        <f>B153+1</f>
        <v>153</v>
      </c>
      <c r="C154" s="69" t="str">
        <f>CONCATENATE("UBL",TEXT(B154,"000000"))</f>
        <v>UBL000153</v>
      </c>
      <c r="E154" s="70" t="str">
        <f>IF(OR(I154=J154,AND(I154="Identification",J154="Identifier")),IF(OR(J154="Text",J154="Details"),CONCATENATE(H154,SUBSTITUTE(I154," ","",1)),CONCATENATE(H154,SUBSTITUTE(J154," ","",1))),IF(OR(J154="Text",J154="Details"),CONCATENATE(H154,SUBSTITUTE(I154," ","",1)),CONCATENATE(H154,SUBSTITUTE(I154," ","",1),IF(AND(J154="Identifier",I154="ID"),"",SUBSTITUTE(J154," ","",1)))))</f>
        <v>HazardousShipment</v>
      </c>
      <c r="F154" s="70" t="str">
        <f>IF(OR(I154=J154),IF(H154="",CONCATENATE(G154,". ",I154),CONCATENATE(G154,". ",H154,". ",I154)),IF(H154="",CONCATENATE(G154,". ",I154,". ",J154),CONCATENATE(G154,". ",H154," ",I154,". ",J154)))</f>
        <v>HazardousItem. . HazardousShipment</v>
      </c>
      <c r="G154" s="79" t="s">
        <v>87</v>
      </c>
      <c r="H154" s="79"/>
      <c r="I154" s="79"/>
      <c r="J154" s="82" t="s">
        <v>157</v>
      </c>
      <c r="K154" s="79"/>
      <c r="L154" s="83" t="s">
        <v>233</v>
      </c>
      <c r="M154" s="83" t="s">
        <v>75</v>
      </c>
      <c r="N154" s="81" t="s">
        <v>219</v>
      </c>
    </row>
    <row r="155" spans="1:14" s="68" customFormat="1" ht="25.5">
      <c r="A155" s="68" t="s">
        <v>204</v>
      </c>
      <c r="B155" s="59">
        <f>B154+1</f>
        <v>154</v>
      </c>
      <c r="C155" s="69" t="str">
        <f>CONCATENATE("UBL",TEXT(B155,"000000"))</f>
        <v>UBL000154</v>
      </c>
      <c r="E155" s="70" t="str">
        <f>IF(OR(I155=J155,AND(I155="Identification",J155="Identifier")),IF(OR(J155="Text",J155="Details"),CONCATENATE(H155,SUBSTITUTE(I155," ","",1)),CONCATENATE(H155,SUBSTITUTE(J155," ","",1))),IF(OR(J155="Text",J155="Details"),CONCATENATE(H155,SUBSTITUTE(I155," ","",1)),CONCATENATE(H155,SUBSTITUTE(I155," ","",1),IF(AND(J155="Identifier",I155="ID"),"",SUBSTITUTE(J155," ","",1)))))</f>
        <v>ContactParty</v>
      </c>
      <c r="F155" s="70" t="str">
        <f>IF(OR(I155=J155),IF(H155="",CONCATENATE(G155,". ",I155),CONCATENATE(G155,". ",H155,". ",I155)),IF(H155="",CONCATENATE(G155,". ",I155,". ",J155),CONCATENATE(G155,". ",H155," ",I155,". ",J155)))</f>
        <v>HazardousItem. Contact . Party</v>
      </c>
      <c r="G155" s="79" t="s">
        <v>87</v>
      </c>
      <c r="H155" s="79" t="s">
        <v>383</v>
      </c>
      <c r="I155" s="79"/>
      <c r="J155" s="79" t="s">
        <v>271</v>
      </c>
      <c r="K155" s="79"/>
      <c r="L155" s="80" t="s">
        <v>232</v>
      </c>
      <c r="M155" s="83" t="s">
        <v>75</v>
      </c>
      <c r="N155" s="81" t="s">
        <v>597</v>
      </c>
    </row>
    <row r="156" spans="1:33" s="27" customFormat="1" ht="25.5">
      <c r="A156" s="27" t="s">
        <v>398</v>
      </c>
      <c r="B156" s="36">
        <f>B155+1</f>
        <v>155</v>
      </c>
      <c r="C156" s="20" t="str">
        <f>CONCATENATE("UBL",TEXT(B156,"000000"))</f>
        <v>UBL000155</v>
      </c>
      <c r="D156" s="20"/>
      <c r="E156" s="20" t="s">
        <v>268</v>
      </c>
      <c r="F156" s="24" t="str">
        <f>CONCATENATE(G156,". ",J156)</f>
        <v>Shipment. Aggregate</v>
      </c>
      <c r="G156" s="20" t="str">
        <f>E156</f>
        <v>Shipment</v>
      </c>
      <c r="H156" s="20"/>
      <c r="I156" s="20"/>
      <c r="J156" s="20" t="s">
        <v>381</v>
      </c>
      <c r="K156" s="20"/>
      <c r="L156" s="20"/>
      <c r="M156" s="20"/>
      <c r="N156" s="20" t="s">
        <v>453</v>
      </c>
      <c r="O156" s="21"/>
      <c r="P156" s="22"/>
      <c r="Q156" s="22"/>
      <c r="R156" s="22"/>
      <c r="S156" s="22"/>
      <c r="T156" s="22"/>
      <c r="U156" s="22"/>
      <c r="V156" s="22"/>
      <c r="W156" s="22"/>
      <c r="X156" s="22"/>
      <c r="Y156" s="22"/>
      <c r="Z156" s="22"/>
      <c r="AA156" s="20"/>
      <c r="AB156" s="20"/>
      <c r="AC156" s="20"/>
      <c r="AD156" s="20"/>
      <c r="AE156" s="20"/>
      <c r="AF156" s="20"/>
      <c r="AG156" s="37"/>
    </row>
    <row r="157" spans="1:14" s="12" customFormat="1" ht="12.75">
      <c r="A157" s="28"/>
      <c r="B157" s="38">
        <f>B156+1</f>
        <v>156</v>
      </c>
      <c r="C157" s="5" t="str">
        <f>CONCATENATE("UBL",TEXT(B157,"000000"))</f>
        <v>UBL000156</v>
      </c>
      <c r="D157" s="28"/>
      <c r="E157" s="16" t="str">
        <f>IF(OR(I157=J157,AND(I157="Identification",J157="Identifier")),IF(OR(J157="Text",J157="Details"),CONCATENATE(H157,SUBSTITUTE(I157," ","",1)),CONCATENATE(H157,SUBSTITUTE(J157," ","",1))),IF(OR(J157="Text",J157="Details"),CONCATENATE(H157,SUBSTITUTE(I157," ","",1)),CONCATENATE(H157,SUBSTITUTE(I157," ","",1),IF(AND(J157="Identifier",I157="ID"),"",SUBSTITUTE(J157," ","",1)))))</f>
        <v>ID</v>
      </c>
      <c r="F157" s="16" t="str">
        <f>IF(OR(I157=J157),IF(H157="",CONCATENATE(G157,". ",I157),CONCATENATE(G157,". ",H157,". ",I157)),IF(H157="",CONCATENATE(G157,". ",I157,". ",J157),CONCATENATE(G157,". ",H157," ",I157,". ",J157)))</f>
        <v>Shipment. ID. Identifier</v>
      </c>
      <c r="G157" s="76" t="s">
        <v>268</v>
      </c>
      <c r="H157" s="76"/>
      <c r="I157" s="76" t="s">
        <v>240</v>
      </c>
      <c r="J157" s="76" t="s">
        <v>224</v>
      </c>
      <c r="K157" s="76"/>
      <c r="L157" s="76" t="s">
        <v>232</v>
      </c>
      <c r="M157" s="15" t="s">
        <v>318</v>
      </c>
      <c r="N157" s="78" t="s">
        <v>590</v>
      </c>
    </row>
    <row r="158" spans="1:14" s="12" customFormat="1" ht="12.75">
      <c r="A158" s="28"/>
      <c r="B158" s="38">
        <f>B157+1</f>
        <v>157</v>
      </c>
      <c r="C158" s="5" t="str">
        <f>CONCATENATE("UBL",TEXT(B158,"000000"))</f>
        <v>UBL000157</v>
      </c>
      <c r="D158" s="28"/>
      <c r="E158" s="16" t="str">
        <f>IF(OR(I158=J158,AND(I158="Identification",J158="Identifier")),IF(OR(J158="Text",J158="Details"),CONCATENATE(H158,SUBSTITUTE(I158," ","",1)),CONCATENATE(H158,SUBSTITUTE(J158," ","",1))),IF(OR(J158="Text",J158="Details"),CONCATENATE(H158,SUBSTITUTE(I158," ","",1)),CONCATENATE(H158,SUBSTITUTE(I158," ","",1),IF(AND(J158="Identifier",I158="ID"),"",SUBSTITUTE(J158," ","",1)))))</f>
        <v>ServiceLevelCode</v>
      </c>
      <c r="F158" s="16" t="str">
        <f>IF(OR(I158=J158),IF(H158="",CONCATENATE(G158,". ",I158),CONCATENATE(G158,". ",H158,". ",I158)),IF(H158="",CONCATENATE(G158,". ",I158,". ",J158),CONCATENATE(G158,". ",H158," ",I158,". ",J158)))</f>
        <v>Shipment. ServiceLevel. Code</v>
      </c>
      <c r="G158" s="76" t="s">
        <v>268</v>
      </c>
      <c r="H158" s="76"/>
      <c r="I158" s="77" t="s">
        <v>95</v>
      </c>
      <c r="J158" s="76" t="s">
        <v>578</v>
      </c>
      <c r="K158" s="76"/>
      <c r="L158" s="77" t="s">
        <v>234</v>
      </c>
      <c r="M158" s="15" t="s">
        <v>318</v>
      </c>
      <c r="N158" s="78" t="s">
        <v>459</v>
      </c>
    </row>
    <row r="159" spans="1:14" s="12" customFormat="1" ht="12.75">
      <c r="A159" s="28"/>
      <c r="B159" s="38">
        <f>B158+1</f>
        <v>158</v>
      </c>
      <c r="C159" s="5" t="str">
        <f>CONCATENATE("UBL",TEXT(B159,"000000"))</f>
        <v>UBL000158</v>
      </c>
      <c r="D159" s="28"/>
      <c r="E159" s="16" t="str">
        <f>IF(OR(I159=J159,AND(I159="Identification",J159="Identifier")),IF(OR(J159="Text",J159="Details"),CONCATENATE(H159,SUBSTITUTE(I159," ","",1)),CONCATENATE(H159,SUBSTITUTE(J159," ","",1))),IF(OR(J159="Text",J159="Details"),CONCATENATE(H159,SUBSTITUTE(I159," ","",1)),CONCATENATE(H159,SUBSTITUTE(I159," ","",1),IF(AND(J159="Identifier",I159="ID"),"",SUBSTITUTE(J159," ","",1)))))</f>
        <v>Instructions</v>
      </c>
      <c r="F159" s="16" t="str">
        <f>IF(OR(I159=J159),IF(H159="",CONCATENATE(G159,". ",I159),CONCATENATE(G159,". ",H159,". ",I159)),IF(H159="",CONCATENATE(G159,". ",I159,". ",J159),CONCATENATE(G159,". ",H159," ",I159,". ",J159)))</f>
        <v>Shipment. Instructions. Text</v>
      </c>
      <c r="G159" s="76" t="s">
        <v>268</v>
      </c>
      <c r="H159" s="76"/>
      <c r="I159" s="85" t="s">
        <v>273</v>
      </c>
      <c r="J159" s="85" t="s">
        <v>335</v>
      </c>
      <c r="K159" s="85"/>
      <c r="L159" s="86" t="s">
        <v>234</v>
      </c>
      <c r="M159" s="15" t="s">
        <v>318</v>
      </c>
      <c r="N159" s="78" t="s">
        <v>280</v>
      </c>
    </row>
    <row r="160" spans="1:14" s="12" customFormat="1" ht="12.75">
      <c r="A160" s="28"/>
      <c r="B160" s="38">
        <f>B159+1</f>
        <v>159</v>
      </c>
      <c r="C160" s="5" t="str">
        <f>CONCATENATE("UBL",TEXT(B160,"000000"))</f>
        <v>UBL000159</v>
      </c>
      <c r="D160" s="28"/>
      <c r="E160" s="16" t="str">
        <f>IF(OR(I160=J160,AND(I160="Identification",J160="Identifier")),IF(OR(J160="Text",J160="Details"),CONCATENATE(H160,SUBSTITUTE(I160," ","",1)),CONCATENATE(H160,SUBSTITUTE(J160," ","",1))),IF(OR(J160="Text",J160="Details"),CONCATENATE(H160,SUBSTITUTE(I160," ","",1)),CONCATENATE(H160,SUBSTITUTE(I160," ","",1),IF(AND(J160="Identifier",I160="ID"),"",SUBSTITUTE(J160," ","",1)))))</f>
        <v>Information</v>
      </c>
      <c r="F160" s="16" t="str">
        <f>IF(OR(I160=J160),IF(H160="",CONCATENATE(G160,". ",I160),CONCATENATE(G160,". ",H160,". ",I160)),IF(H160="",CONCATENATE(G160,". ",I160,". ",J160),CONCATENATE(G160,". ",H160," ",I160,". ",J160)))</f>
        <v>Shipment. Information. Text</v>
      </c>
      <c r="G160" s="76" t="s">
        <v>268</v>
      </c>
      <c r="H160" s="76"/>
      <c r="I160" s="85" t="s">
        <v>419</v>
      </c>
      <c r="J160" s="85" t="s">
        <v>335</v>
      </c>
      <c r="K160" s="85"/>
      <c r="L160" s="86" t="s">
        <v>234</v>
      </c>
      <c r="M160" s="15" t="s">
        <v>318</v>
      </c>
      <c r="N160" s="78" t="s">
        <v>460</v>
      </c>
    </row>
    <row r="161" spans="2:14" s="68" customFormat="1" ht="22.5">
      <c r="B161" s="59">
        <f>B160+1</f>
        <v>160</v>
      </c>
      <c r="C161" s="69" t="str">
        <f>CONCATENATE("UBL",TEXT(B161,"000000"))</f>
        <v>UBL000160</v>
      </c>
      <c r="E161" s="70" t="str">
        <f>IF(OR(I161=J161,AND(I161="Identification",J161="Identifier")),IF(OR(J161="Text",J161="Details"),CONCATENATE(H161,SUBSTITUTE(I161," ","",1)),CONCATENATE(H161,SUBSTITUTE(J161," ","",1))),IF(OR(J161="Text",J161="Details"),CONCATENATE(H161,SUBSTITUTE(I161," ","",1)),CONCATENATE(H161,SUBSTITUTE(I161," ","",1),IF(AND(J161="Identifier",I161="ID"),"",SUBSTITUTE(J161," ","",1)))))</f>
        <v>TransportEquipment</v>
      </c>
      <c r="F161" s="70" t="str">
        <f>IF(OR(I161=J161),IF(H161="",CONCATENATE(G161,". ",I161),CONCATENATE(G161,". ",H161,". ",I161)),IF(H161="",CONCATENATE(G161,". ",I161,". ",J161),CONCATENATE(G161,". ",H161," ",I161,". ",J161)))</f>
        <v>Shipment. . TransportEquipment</v>
      </c>
      <c r="G161" s="79" t="s">
        <v>268</v>
      </c>
      <c r="I161" s="69"/>
      <c r="J161" s="69" t="s">
        <v>153</v>
      </c>
      <c r="K161" s="69"/>
      <c r="L161" s="69" t="s">
        <v>233</v>
      </c>
      <c r="M161" s="83" t="s">
        <v>75</v>
      </c>
      <c r="N161" s="87" t="s">
        <v>96</v>
      </c>
    </row>
    <row r="162" spans="2:14" s="68" customFormat="1" ht="12.75">
      <c r="B162" s="59">
        <f>B161+1</f>
        <v>161</v>
      </c>
      <c r="C162" s="69" t="str">
        <f>CONCATENATE("UBL",TEXT(B162,"000000"))</f>
        <v>UBL000161</v>
      </c>
      <c r="E162" s="70" t="str">
        <f>IF(OR(I162=J162,AND(I162="Identification",J162="Identifier")),IF(OR(J162="Text",J162="Details"),CONCATENATE(H162,SUBSTITUTE(I162," ","",1)),CONCATENATE(H162,SUBSTITUTE(J162," ","",1))),IF(OR(J162="Text",J162="Details"),CONCATENATE(H162,SUBSTITUTE(I162," ","",1)),CONCATENATE(H162,SUBSTITUTE(I162," ","",1),IF(AND(J162="Identifier",I162="ID"),"",SUBSTITUTE(J162," ","",1)))))</f>
        <v>Package</v>
      </c>
      <c r="F162" s="70" t="str">
        <f>IF(OR(I162=J162),IF(H162="",CONCATENATE(G162,". ",I162),CONCATENATE(G162,". ",H162,". ",I162)),IF(H162="",CONCATENATE(G162,". ",I162,". ",J162),CONCATENATE(G162,". ",H162," ",I162,". ",J162)))</f>
        <v>Shipment. . Package</v>
      </c>
      <c r="G162" s="79" t="s">
        <v>268</v>
      </c>
      <c r="I162" s="69"/>
      <c r="J162" s="69" t="s">
        <v>179</v>
      </c>
      <c r="K162" s="69"/>
      <c r="L162" s="69" t="s">
        <v>233</v>
      </c>
      <c r="M162" s="83" t="s">
        <v>75</v>
      </c>
      <c r="N162" s="81" t="s">
        <v>449</v>
      </c>
    </row>
    <row r="163" spans="2:14" s="68" customFormat="1" ht="22.5">
      <c r="B163" s="59">
        <f>B162+1</f>
        <v>162</v>
      </c>
      <c r="C163" s="69" t="str">
        <f>CONCATENATE("UBL",TEXT(B163,"000000"))</f>
        <v>UBL000162</v>
      </c>
      <c r="E163" s="70" t="str">
        <f>IF(OR(I163=J163,AND(I163="Identification",J163="Identifier")),IF(OR(J163="Text",J163="Details"),CONCATENATE(H163,SUBSTITUTE(I163," ","",1)),CONCATENATE(H163,SUBSTITUTE(J163," ","",1))),IF(OR(J163="Text",J163="Details"),CONCATENATE(H163,SUBSTITUTE(I163," ","",1)),CONCATENATE(H163,SUBSTITUTE(I163," ","",1),IF(AND(J163="Identifier",I163="ID"),"",SUBSTITUTE(J163," ","",1)))))</f>
        <v>DeliverySchedule</v>
      </c>
      <c r="F163" s="70" t="str">
        <f>IF(OR(I163=J163),IF(H163="",CONCATENATE(G163,". ",I163),CONCATENATE(G163,". ",H163,". ",I163)),IF(H163="",CONCATENATE(G163,". ",I163,". ",J163),CONCATENATE(G163,". ",H163," ",I163,". ",J163)))</f>
        <v>Shipment. . DeliverySchedule</v>
      </c>
      <c r="G163" s="79" t="s">
        <v>268</v>
      </c>
      <c r="I163" s="69"/>
      <c r="J163" s="69" t="s">
        <v>158</v>
      </c>
      <c r="K163" s="69"/>
      <c r="L163" s="69" t="s">
        <v>234</v>
      </c>
      <c r="M163" s="83" t="s">
        <v>75</v>
      </c>
      <c r="N163" s="81" t="s">
        <v>371</v>
      </c>
    </row>
    <row r="164" spans="2:14" s="68" customFormat="1" ht="22.5">
      <c r="B164" s="59">
        <f>B163+1</f>
        <v>163</v>
      </c>
      <c r="C164" s="69" t="str">
        <f>CONCATENATE("UBL",TEXT(B164,"000000"))</f>
        <v>UBL000163</v>
      </c>
      <c r="E164" s="70" t="str">
        <f>IF(OR(I164=J164,AND(I164="Identification",J164="Identifier")),IF(OR(J164="Text",J164="Details"),CONCATENATE(H164,SUBSTITUTE(I164," ","",1)),CONCATENATE(H164,SUBSTITUTE(J164," ","",1))),IF(OR(J164="Text",J164="Details"),CONCATENATE(H164,SUBSTITUTE(I164," ","",1)),CONCATENATE(H164,SUBSTITUTE(I164," ","",1),IF(AND(J164="Identifier",I164="ID"),"",SUBSTITUTE(J164," ","",1)))))</f>
        <v>PricingComponent</v>
      </c>
      <c r="F164" s="70" t="str">
        <f>IF(OR(I164=J164),IF(H164="",CONCATENATE(G164,". ",I164),CONCATENATE(G164,". ",H164,". ",I164)),IF(H164="",CONCATENATE(G164,". ",I164,". ",J164),CONCATENATE(G164,". ",H164," ",I164,". ",J164)))</f>
        <v>Shipment. . PricingComponent</v>
      </c>
      <c r="G164" s="79" t="s">
        <v>268</v>
      </c>
      <c r="I164" s="69"/>
      <c r="J164" s="69" t="s">
        <v>12</v>
      </c>
      <c r="K164" s="69"/>
      <c r="L164" s="69" t="s">
        <v>233</v>
      </c>
      <c r="M164" s="83" t="s">
        <v>75</v>
      </c>
      <c r="N164" s="81" t="s">
        <v>48</v>
      </c>
    </row>
    <row r="165" spans="1:14" s="68" customFormat="1" ht="25.5">
      <c r="A165" s="68" t="s">
        <v>204</v>
      </c>
      <c r="B165" s="59">
        <f>B164+1</f>
        <v>164</v>
      </c>
      <c r="C165" s="69" t="str">
        <f>CONCATENATE("UBL",TEXT(B165,"000000"))</f>
        <v>UBL000164</v>
      </c>
      <c r="E165" s="70" t="str">
        <f>IF(OR(I165=J165,AND(I165="Identification",J165="Identifier")),IF(OR(J165="Text",J165="Details"),CONCATENATE(H165,SUBSTITUTE(I165," ","",1)),CONCATENATE(H165,SUBSTITUTE(J165," ","",1))),IF(OR(J165="Text",J165="Details"),CONCATENATE(H165,SUBSTITUTE(I165," ","",1)),CONCATENATE(H165,SUBSTITUTE(I165," ","",1),IF(AND(J165="Identifier",I165="ID"),"",SUBSTITUTE(J165," ","",1)))))</f>
        <v>Contract</v>
      </c>
      <c r="F165" s="70" t="str">
        <f>IF(OR(I165=J165),IF(H165="",CONCATENATE(G165,". ",I165),CONCATENATE(G165,". ",H165,". ",I165)),IF(H165="",CONCATENATE(G165,". ",I165,". ",J165),CONCATENATE(G165,". ",H165," ",I165,". ",J165)))</f>
        <v>Shipment. . Contract</v>
      </c>
      <c r="G165" s="79" t="s">
        <v>268</v>
      </c>
      <c r="H165" s="88"/>
      <c r="I165" s="82"/>
      <c r="J165" s="82" t="s">
        <v>223</v>
      </c>
      <c r="K165" s="89"/>
      <c r="L165" s="83" t="s">
        <v>234</v>
      </c>
      <c r="M165" s="83" t="s">
        <v>75</v>
      </c>
      <c r="N165" s="81" t="s">
        <v>369</v>
      </c>
    </row>
    <row r="166" spans="1:33" s="27" customFormat="1" ht="25.5">
      <c r="A166" s="27" t="s">
        <v>398</v>
      </c>
      <c r="B166" s="36">
        <f>B165+1</f>
        <v>165</v>
      </c>
      <c r="C166" s="20" t="str">
        <f>CONCATENATE("UBL",TEXT(B166,"000000"))</f>
        <v>UBL000165</v>
      </c>
      <c r="D166" s="20"/>
      <c r="E166" s="20" t="s">
        <v>155</v>
      </c>
      <c r="F166" s="24" t="str">
        <f>CONCATENATE(G166,". ",J166)</f>
        <v>PaymentMeans. Aggregate</v>
      </c>
      <c r="G166" s="20" t="str">
        <f>E166</f>
        <v>PaymentMeans</v>
      </c>
      <c r="H166" s="20"/>
      <c r="I166" s="20"/>
      <c r="J166" s="20" t="s">
        <v>381</v>
      </c>
      <c r="K166" s="20"/>
      <c r="L166" s="20"/>
      <c r="M166" s="20"/>
      <c r="N166" s="20" t="s">
        <v>453</v>
      </c>
      <c r="O166" s="21"/>
      <c r="P166" s="22"/>
      <c r="Q166" s="22"/>
      <c r="R166" s="22"/>
      <c r="S166" s="22"/>
      <c r="T166" s="22"/>
      <c r="U166" s="22"/>
      <c r="V166" s="22"/>
      <c r="W166" s="22"/>
      <c r="X166" s="22"/>
      <c r="Y166" s="22"/>
      <c r="Z166" s="22"/>
      <c r="AA166" s="20"/>
      <c r="AB166" s="20"/>
      <c r="AC166" s="20"/>
      <c r="AD166" s="20"/>
      <c r="AE166" s="20"/>
      <c r="AF166" s="20"/>
      <c r="AG166" s="37"/>
    </row>
    <row r="167" spans="1:14" s="12" customFormat="1" ht="22.5">
      <c r="A167" s="28"/>
      <c r="B167" s="38">
        <f>B166+1</f>
        <v>166</v>
      </c>
      <c r="C167" s="5" t="str">
        <f>CONCATENATE("UBL",TEXT(B167,"000000"))</f>
        <v>UBL000166</v>
      </c>
      <c r="D167" s="28"/>
      <c r="E167" s="16" t="str">
        <f>IF(OR(I167=J167,AND(I167="Identification",J167="Identifier")),IF(OR(J167="Text",J167="Details"),CONCATENATE(H167,SUBSTITUTE(I167," ","",1)),CONCATENATE(H167,SUBSTITUTE(J167," ","",1))),IF(OR(J167="Text",J167="Details"),CONCATENATE(H167,SUBSTITUTE(I167," ","",1)),CONCATENATE(H167,SUBSTITUTE(I167," ","",1),IF(AND(J167="Identifier",I167="ID"),"",SUBSTITUTE(J167," ","",1)))))</f>
        <v>TypeCodeIdentifier</v>
      </c>
      <c r="F167" s="16" t="str">
        <f>IF(OR(I167=J167),IF(H167="",CONCATENATE(G167,". ",I167),CONCATENATE(G167,". ",H167,". ",I167)),IF(H167="",CONCATENATE(G167,". ",I167,". ",J167),CONCATENATE(G167,". ",H167," ",I167,". ",J167)))</f>
        <v>PaymentMeans. TypeCode. Identifier</v>
      </c>
      <c r="G167" s="76" t="s">
        <v>155</v>
      </c>
      <c r="H167" s="76"/>
      <c r="I167" s="76" t="s">
        <v>252</v>
      </c>
      <c r="J167" s="76" t="s">
        <v>224</v>
      </c>
      <c r="K167" s="76"/>
      <c r="L167" s="77" t="s">
        <v>232</v>
      </c>
      <c r="M167" s="15" t="s">
        <v>318</v>
      </c>
      <c r="N167" s="78" t="s">
        <v>191</v>
      </c>
    </row>
    <row r="168" spans="1:14" s="12" customFormat="1" ht="22.5">
      <c r="A168" s="28"/>
      <c r="B168" s="38">
        <f>B167+1</f>
        <v>167</v>
      </c>
      <c r="C168" s="5" t="str">
        <f>CONCATENATE("UBL",TEXT(B168,"000000"))</f>
        <v>UBL000167</v>
      </c>
      <c r="D168" s="28"/>
      <c r="E168" s="16" t="str">
        <f>IF(OR(I168=J168,AND(I168="Identification",J168="Identifier")),IF(OR(J168="Text",J168="Details"),CONCATENATE(H168,SUBSTITUTE(I168," ","",1)),CONCATENATE(H168,SUBSTITUTE(J168," ","",1))),IF(OR(J168="Text",J168="Details"),CONCATENATE(H168,SUBSTITUTE(I168," ","",1)),CONCATENATE(H168,SUBSTITUTE(I168," ","",1),IF(AND(J168="Identifier",I168="ID"),"",SUBSTITUTE(J168," ","",1)))))</f>
        <v>PaymentDateDateTime</v>
      </c>
      <c r="F168" s="16" t="str">
        <f>IF(OR(I168=J168),IF(H168="",CONCATENATE(G168,". ",I168),CONCATENATE(G168,". ",H168,". ",I168)),IF(H168="",CONCATENATE(G168,". ",I168,". ",J168),CONCATENATE(G168,". ",H168," ",I168,". ",J168)))</f>
        <v>PaymentMeans. PaymentDate. DateTime</v>
      </c>
      <c r="G168" s="76" t="s">
        <v>155</v>
      </c>
      <c r="H168" s="76"/>
      <c r="I168" s="76" t="s">
        <v>251</v>
      </c>
      <c r="J168" s="76" t="s">
        <v>160</v>
      </c>
      <c r="K168" s="76"/>
      <c r="L168" s="77" t="s">
        <v>234</v>
      </c>
      <c r="M168" s="15" t="s">
        <v>318</v>
      </c>
      <c r="N168" s="78" t="s">
        <v>373</v>
      </c>
    </row>
    <row r="169" spans="1:14" s="12" customFormat="1" ht="22.5">
      <c r="A169" s="28"/>
      <c r="B169" s="38">
        <f>B168+1</f>
        <v>168</v>
      </c>
      <c r="C169" s="5" t="str">
        <f>CONCATENATE("UBL",TEXT(B169,"000000"))</f>
        <v>UBL000168</v>
      </c>
      <c r="D169" s="28"/>
      <c r="E169" s="16" t="str">
        <f>IF(OR(I169=J169,AND(I169="Identification",J169="Identifier")),IF(OR(J169="Text",J169="Details"),CONCATENATE(H169,SUBSTITUTE(I169," ","",1)),CONCATENATE(H169,SUBSTITUTE(J169," ","",1))),IF(OR(J169="Text",J169="Details"),CONCATENATE(H169,SUBSTITUTE(I169," ","",1)),CONCATENATE(H169,SUBSTITUTE(I169," ","",1),IF(AND(J169="Identifier",I169="ID"),"",SUBSTITUTE(J169," ","",1)))))</f>
        <v>ChannelCode</v>
      </c>
      <c r="F169" s="16" t="str">
        <f>IF(OR(I169=J169),IF(H169="",CONCATENATE(G169,". ",I169),CONCATENATE(G169,". ",H169,". ",I169)),IF(H169="",CONCATENATE(G169,". ",I169,". ",J169),CONCATENATE(G169,". ",H169," ",I169,". ",J169)))</f>
        <v>PaymentMeans. Channel. Code</v>
      </c>
      <c r="G169" s="76" t="s">
        <v>155</v>
      </c>
      <c r="H169" s="76"/>
      <c r="I169" s="76" t="s">
        <v>400</v>
      </c>
      <c r="J169" s="76" t="s">
        <v>578</v>
      </c>
      <c r="K169" s="76"/>
      <c r="L169" s="77" t="s">
        <v>234</v>
      </c>
      <c r="M169" s="15" t="s">
        <v>318</v>
      </c>
      <c r="N169" s="78" t="s">
        <v>193</v>
      </c>
    </row>
    <row r="170" spans="2:14" s="68" customFormat="1" ht="33.75">
      <c r="B170" s="59">
        <f>B169+1</f>
        <v>169</v>
      </c>
      <c r="C170" s="69" t="str">
        <f>CONCATENATE("UBL",TEXT(B170,"000000"))</f>
        <v>UBL000169</v>
      </c>
      <c r="E170" s="70" t="str">
        <f>IF(OR(I170=J170,AND(I170="Identification",J170="Identifier")),IF(OR(J170="Text",J170="Details"),CONCATENATE(H170,SUBSTITUTE(I170," ","",1)),CONCATENATE(H170,SUBSTITUTE(J170," ","",1))),IF(OR(J170="Text",J170="Details"),CONCATENATE(H170,SUBSTITUTE(I170," ","",1)),CONCATENATE(H170,SUBSTITUTE(I170," ","",1),IF(AND(J170="Identifier",I170="ID"),"",SUBSTITUTE(J170," ","",1)))))</f>
        <v>CreditCard</v>
      </c>
      <c r="F170" s="70" t="str">
        <f>IF(OR(I170=J170),IF(H170="",CONCATENATE(G170,". ",I170),CONCATENATE(G170,". ",H170,". ",I170)),IF(H170="",CONCATENATE(G170,". ",I170,". ",J170),CONCATENATE(G170,". ",H170," ",I170,". ",J170)))</f>
        <v>PaymentMeans. . CreditCard</v>
      </c>
      <c r="G170" s="79" t="s">
        <v>155</v>
      </c>
      <c r="H170" s="79"/>
      <c r="I170" s="79"/>
      <c r="J170" s="79" t="s">
        <v>97</v>
      </c>
      <c r="K170" s="79"/>
      <c r="L170" s="80" t="s">
        <v>234</v>
      </c>
      <c r="M170" s="83" t="s">
        <v>75</v>
      </c>
      <c r="N170" s="81" t="s">
        <v>352</v>
      </c>
    </row>
    <row r="171" spans="2:14" s="68" customFormat="1" ht="33.75">
      <c r="B171" s="59">
        <f>B170+1</f>
        <v>170</v>
      </c>
      <c r="C171" s="69" t="str">
        <f>CONCATENATE("UBL",TEXT(B171,"000000"))</f>
        <v>UBL000170</v>
      </c>
      <c r="E171" s="70" t="str">
        <f>IF(OR(I171=J171,AND(I171="Identification",J171="Identifier")),IF(OR(J171="Text",J171="Details"),CONCATENATE(H171,SUBSTITUTE(I171," ","",1)),CONCATENATE(H171,SUBSTITUTE(J171," ","",1))),IF(OR(J171="Text",J171="Details"),CONCATENATE(H171,SUBSTITUTE(I171," ","",1)),CONCATENATE(H171,SUBSTITUTE(I171," ","",1),IF(AND(J171="Identifier",I171="ID"),"",SUBSTITUTE(J171," ","",1)))))</f>
        <v>PayerFinancialAccount</v>
      </c>
      <c r="F171" s="70" t="str">
        <f>IF(OR(I171=J171),IF(H171="",CONCATENATE(G171,". ",I171),CONCATENATE(G171,". ",H171,". ",I171)),IF(H171="",CONCATENATE(G171,". ",I171,". ",J171),CONCATENATE(G171,". ",H171," ",I171,". ",J171)))</f>
        <v>PaymentMeans. Payer . FinancialAccount</v>
      </c>
      <c r="G171" s="79" t="s">
        <v>155</v>
      </c>
      <c r="H171" s="79" t="s">
        <v>163</v>
      </c>
      <c r="I171" s="79"/>
      <c r="J171" s="79" t="s">
        <v>592</v>
      </c>
      <c r="K171" s="79"/>
      <c r="L171" s="80" t="s">
        <v>234</v>
      </c>
      <c r="M171" s="83" t="s">
        <v>75</v>
      </c>
      <c r="N171" s="81" t="s">
        <v>169</v>
      </c>
    </row>
    <row r="172" spans="1:14" s="68" customFormat="1" ht="33.75">
      <c r="A172" s="68" t="s">
        <v>204</v>
      </c>
      <c r="B172" s="59">
        <f>B171+1</f>
        <v>171</v>
      </c>
      <c r="C172" s="69" t="str">
        <f>CONCATENATE("UBL",TEXT(B172,"000000"))</f>
        <v>UBL000171</v>
      </c>
      <c r="E172" s="70" t="str">
        <f>IF(OR(I172=J172,AND(I172="Identification",J172="Identifier")),IF(OR(J172="Text",J172="Details"),CONCATENATE(H172,SUBSTITUTE(I172," ","",1)),CONCATENATE(H172,SUBSTITUTE(J172," ","",1))),IF(OR(J172="Text",J172="Details"),CONCATENATE(H172,SUBSTITUTE(I172," ","",1)),CONCATENATE(H172,SUBSTITUTE(I172," ","",1),IF(AND(J172="Identifier",I172="ID"),"",SUBSTITUTE(J172," ","",1)))))</f>
        <v>PayeeFinancialAccount</v>
      </c>
      <c r="F172" s="70" t="str">
        <f>IF(OR(I172=J172),IF(H172="",CONCATENATE(G172,". ",I172),CONCATENATE(G172,". ",H172,". ",I172)),IF(H172="",CONCATENATE(G172,". ",I172,". ",J172),CONCATENATE(G172,". ",H172," ",I172,". ",J172)))</f>
        <v>PaymentMeans. Payee . FinancialAccount</v>
      </c>
      <c r="G172" s="79" t="s">
        <v>155</v>
      </c>
      <c r="H172" s="79" t="s">
        <v>164</v>
      </c>
      <c r="I172" s="79"/>
      <c r="J172" s="79" t="s">
        <v>592</v>
      </c>
      <c r="K172" s="79"/>
      <c r="L172" s="80" t="s">
        <v>234</v>
      </c>
      <c r="M172" s="83" t="s">
        <v>75</v>
      </c>
      <c r="N172" s="81" t="s">
        <v>169</v>
      </c>
    </row>
    <row r="173" spans="1:33" s="27" customFormat="1" ht="33.75">
      <c r="A173" s="27" t="s">
        <v>398</v>
      </c>
      <c r="B173" s="36">
        <f>B172+1</f>
        <v>172</v>
      </c>
      <c r="C173" s="20" t="str">
        <f>CONCATENATE("UBL",TEXT(B173,"000000"))</f>
        <v>UBL000172</v>
      </c>
      <c r="D173" s="20"/>
      <c r="E173" s="20" t="s">
        <v>159</v>
      </c>
      <c r="F173" s="24" t="str">
        <f>CONCATENATE(G173,". ",J173)</f>
        <v>GoodsClassification. Aggregate</v>
      </c>
      <c r="G173" s="20" t="str">
        <f>E173</f>
        <v>GoodsClassification</v>
      </c>
      <c r="H173" s="20"/>
      <c r="I173" s="20"/>
      <c r="J173" s="20" t="s">
        <v>381</v>
      </c>
      <c r="K173" s="20"/>
      <c r="L173" s="20"/>
      <c r="M173" s="20"/>
      <c r="N173" s="97" t="s">
        <v>326</v>
      </c>
      <c r="O173" s="21"/>
      <c r="P173" s="22"/>
      <c r="Q173" s="22"/>
      <c r="R173" s="22"/>
      <c r="S173" s="22"/>
      <c r="T173" s="22"/>
      <c r="U173" s="22"/>
      <c r="V173" s="22"/>
      <c r="W173" s="22"/>
      <c r="X173" s="22"/>
      <c r="Y173" s="22"/>
      <c r="Z173" s="22"/>
      <c r="AA173" s="20"/>
      <c r="AB173" s="20"/>
      <c r="AC173" s="20"/>
      <c r="AD173" s="20"/>
      <c r="AE173" s="20"/>
      <c r="AF173" s="20"/>
      <c r="AG173" s="37"/>
    </row>
    <row r="174" spans="1:14" s="12" customFormat="1" ht="22.5">
      <c r="A174" s="28"/>
      <c r="B174" s="38">
        <f>B173+1</f>
        <v>173</v>
      </c>
      <c r="C174" s="5" t="str">
        <f>CONCATENATE("UBL",TEXT(B174,"000000"))</f>
        <v>UBL000173</v>
      </c>
      <c r="D174" s="28"/>
      <c r="E174" s="16" t="str">
        <f>IF(OR(I174=J174,AND(I174="Identification",J174="Identifier")),IF(OR(J174="Text",J174="Details"),CONCATENATE(H174,SUBSTITUTE(I174," ","",1)),CONCATENATE(H174,SUBSTITUTE(J174," ","",1))),IF(OR(J174="Text",J174="Details"),CONCATENATE(H174,SUBSTITUTE(I174," ","",1)),CONCATENATE(H174,SUBSTITUTE(I174," ","",1),IF(AND(J174="Identifier",I174="ID"),"",SUBSTITUTE(J174," ","",1)))))</f>
        <v>NatureCodeCode</v>
      </c>
      <c r="F174" s="16" t="str">
        <f>IF(OR(I174=J174),IF(H174="",CONCATENATE(G174,". ",I174),CONCATENATE(G174,". ",H174,". ",I174)),IF(H174="",CONCATENATE(G174,". ",I174,". ",J174),CONCATENATE(G174,". ",H174," ",I174,". ",J174)))</f>
        <v>GoodsClassification. NatureCode. Code</v>
      </c>
      <c r="G174" s="76" t="s">
        <v>159</v>
      </c>
      <c r="H174" s="76"/>
      <c r="I174" s="76" t="s">
        <v>408</v>
      </c>
      <c r="J174" s="76" t="s">
        <v>578</v>
      </c>
      <c r="K174" s="76"/>
      <c r="L174" s="76" t="s">
        <v>234</v>
      </c>
      <c r="M174" s="15" t="s">
        <v>318</v>
      </c>
      <c r="N174" s="78" t="s">
        <v>327</v>
      </c>
    </row>
    <row r="175" spans="1:14" s="12" customFormat="1" ht="22.5">
      <c r="A175" s="28"/>
      <c r="B175" s="38">
        <f>B174+1</f>
        <v>174</v>
      </c>
      <c r="C175" s="5" t="str">
        <f>CONCATENATE("UBL",TEXT(B175,"000000"))</f>
        <v>UBL000174</v>
      </c>
      <c r="D175" s="28"/>
      <c r="E175" s="16" t="str">
        <f>IF(OR(I175=J175,AND(I175="Identification",J175="Identifier")),IF(OR(J175="Text",J175="Details"),CONCATENATE(H175,SUBSTITUTE(I175," ","",1)),CONCATENATE(H175,SUBSTITUTE(J175," ","",1))),IF(OR(J175="Text",J175="Details"),CONCATENATE(H175,SUBSTITUTE(I175," ","",1)),CONCATENATE(H175,SUBSTITUTE(I175," ","",1),IF(AND(J175="Identifier",I175="ID"),"",SUBSTITUTE(J175," ","",1)))))</f>
        <v>CargoTypeCode</v>
      </c>
      <c r="F175" s="16" t="str">
        <f>IF(OR(I175=J175),IF(H175="",CONCATENATE(G175,". ",I175),CONCATENATE(G175,". ",H175,". ",I175)),IF(H175="",CONCATENATE(G175,". ",I175,". ",J175),CONCATENATE(G175,". ",H175," ",I175,". ",J175)))</f>
        <v>GoodsClassification. CargoType. Code</v>
      </c>
      <c r="G175" s="76" t="s">
        <v>159</v>
      </c>
      <c r="H175" s="76"/>
      <c r="I175" s="76" t="s">
        <v>103</v>
      </c>
      <c r="J175" s="76" t="s">
        <v>578</v>
      </c>
      <c r="K175" s="76"/>
      <c r="L175" s="76" t="s">
        <v>234</v>
      </c>
      <c r="M175" s="15" t="s">
        <v>318</v>
      </c>
      <c r="N175" s="78" t="s">
        <v>368</v>
      </c>
    </row>
    <row r="176" spans="1:14" s="12" customFormat="1" ht="25.5">
      <c r="A176" s="28" t="s">
        <v>204</v>
      </c>
      <c r="B176" s="38">
        <f>B175+1</f>
        <v>175</v>
      </c>
      <c r="C176" s="5" t="str">
        <f>CONCATENATE("UBL",TEXT(B176,"000000"))</f>
        <v>UBL000175</v>
      </c>
      <c r="D176" s="28"/>
      <c r="E176" s="16" t="str">
        <f>IF(OR(I176=J176,AND(I176="Identification",J176="Identifier")),IF(OR(J176="Text",J176="Details"),CONCATENATE(H176,SUBSTITUTE(I176," ","",1)),CONCATENATE(H176,SUBSTITUTE(J176," ","",1))),IF(OR(J176="Text",J176="Details"),CONCATENATE(H176,SUBSTITUTE(I176," ","",1)),CONCATENATE(H176,SUBSTITUTE(I176," ","",1),IF(AND(J176="Identifier",I176="ID"),"",SUBSTITUTE(J176," ","",1)))))</f>
        <v>CommodityCodeCode</v>
      </c>
      <c r="F176" s="16" t="str">
        <f>IF(OR(I176=J176),IF(H176="",CONCATENATE(G176,". ",I176),CONCATENATE(G176,". ",H176,". ",I176)),IF(H176="",CONCATENATE(G176,". ",I176,". ",J176),CONCATENATE(G176,". ",H176," ",I176,". ",J176)))</f>
        <v>GoodsClassification. CommodityCode. Code</v>
      </c>
      <c r="G176" s="76" t="s">
        <v>159</v>
      </c>
      <c r="H176" s="76"/>
      <c r="I176" s="76" t="s">
        <v>329</v>
      </c>
      <c r="J176" s="76" t="s">
        <v>578</v>
      </c>
      <c r="K176" s="76"/>
      <c r="L176" s="76" t="s">
        <v>234</v>
      </c>
      <c r="M176" s="15" t="s">
        <v>318</v>
      </c>
      <c r="N176" s="78" t="s">
        <v>587</v>
      </c>
    </row>
    <row r="177" spans="1:33" s="27" customFormat="1" ht="25.5">
      <c r="A177" s="27" t="s">
        <v>398</v>
      </c>
      <c r="B177" s="36">
        <f>B176+1</f>
        <v>176</v>
      </c>
      <c r="C177" s="20" t="str">
        <f>CONCATENATE("UBL",TEXT(B177,"000000"))</f>
        <v>UBL000176</v>
      </c>
      <c r="D177" s="20"/>
      <c r="E177" s="20" t="s">
        <v>433</v>
      </c>
      <c r="F177" s="24" t="str">
        <f>CONCATENATE(G177,". ",J177)</f>
        <v>SalesConditions. Aggregate</v>
      </c>
      <c r="G177" s="20" t="str">
        <f>E177</f>
        <v>SalesConditions</v>
      </c>
      <c r="H177" s="20"/>
      <c r="I177" s="20"/>
      <c r="J177" s="20" t="s">
        <v>381</v>
      </c>
      <c r="K177" s="20"/>
      <c r="L177" s="20"/>
      <c r="M177" s="20"/>
      <c r="N177" s="97" t="s">
        <v>432</v>
      </c>
      <c r="O177" s="21"/>
      <c r="P177" s="22"/>
      <c r="Q177" s="22"/>
      <c r="R177" s="22"/>
      <c r="S177" s="22"/>
      <c r="T177" s="22"/>
      <c r="U177" s="22"/>
      <c r="V177" s="22"/>
      <c r="W177" s="22"/>
      <c r="X177" s="22"/>
      <c r="Y177" s="22"/>
      <c r="Z177" s="22"/>
      <c r="AA177" s="20"/>
      <c r="AB177" s="20"/>
      <c r="AC177" s="20"/>
      <c r="AD177" s="20"/>
      <c r="AE177" s="20"/>
      <c r="AF177" s="20"/>
      <c r="AG177" s="37"/>
    </row>
    <row r="178" spans="1:14" s="12" customFormat="1" ht="22.5">
      <c r="A178" s="28"/>
      <c r="B178" s="38">
        <f>B177+1</f>
        <v>177</v>
      </c>
      <c r="C178" s="5" t="str">
        <f>CONCATENATE("UBL",TEXT(B178,"000000"))</f>
        <v>UBL000177</v>
      </c>
      <c r="D178" s="28"/>
      <c r="E178" s="16" t="str">
        <f>IF(OR(I178=J178,AND(I178="Identification",J178="Identifier")),IF(OR(J178="Text",J178="Details"),CONCATENATE(H178,SUBSTITUTE(I178," ","",1)),CONCATENATE(H178,SUBSTITUTE(J178," ","",1))),IF(OR(J178="Text",J178="Details"),CONCATENATE(H178,SUBSTITUTE(I178," ","",1)),CONCATENATE(H178,SUBSTITUTE(I178," ","",1),IF(AND(J178="Identifier",I178="ID"),"",SUBSTITUTE(J178," ","",1)))))</f>
        <v>ConditionIDIdentifier</v>
      </c>
      <c r="F178" s="16" t="str">
        <f>IF(OR(I178=J178),IF(H178="",CONCATENATE(G178,". ",I178),CONCATENATE(G178,". ",H178,". ",I178)),IF(H178="",CONCATENATE(G178,". ",I178,". ",J178),CONCATENATE(G178,". ",H178," ",I178,". ",J178)))</f>
        <v>SalesConditions. ConditionID. Identifier</v>
      </c>
      <c r="G178" s="76" t="s">
        <v>433</v>
      </c>
      <c r="H178" s="76"/>
      <c r="I178" s="76" t="s">
        <v>260</v>
      </c>
      <c r="J178" s="76" t="s">
        <v>224</v>
      </c>
      <c r="K178" s="76"/>
      <c r="L178" s="77" t="s">
        <v>232</v>
      </c>
      <c r="M178" s="15" t="s">
        <v>318</v>
      </c>
      <c r="N178" s="78" t="s">
        <v>434</v>
      </c>
    </row>
    <row r="179" spans="1:14" s="12" customFormat="1" ht="22.5">
      <c r="A179" s="28"/>
      <c r="B179" s="38">
        <f>B178+1</f>
        <v>178</v>
      </c>
      <c r="C179" s="5" t="str">
        <f>CONCATENATE("UBL",TEXT(B179,"000000"))</f>
        <v>UBL000178</v>
      </c>
      <c r="D179" s="28"/>
      <c r="E179" s="16" t="str">
        <f>IF(OR(I179=J179,AND(I179="Identification",J179="Identifier")),IF(OR(J179="Text",J179="Details"),CONCATENATE(H179,SUBSTITUTE(I179," ","",1)),CONCATENATE(H179,SUBSTITUTE(J179," ","",1))),IF(OR(J179="Text",J179="Details"),CONCATENATE(H179,SUBSTITUTE(I179," ","",1)),CONCATENATE(H179,SUBSTITUTE(I179," ","",1),IF(AND(J179="Identifier",I179="ID"),"",SUBSTITUTE(J179," ","",1)))))</f>
        <v>ActionCode</v>
      </c>
      <c r="F179" s="16" t="str">
        <f>IF(OR(I179=J179),IF(H179="",CONCATENATE(G179,". ",I179),CONCATENATE(G179,". ",H179,". ",I179)),IF(H179="",CONCATENATE(G179,". ",I179,". ",J179),CONCATENATE(G179,". ",H179," ",I179,". ",J179)))</f>
        <v>SalesConditions. Action. Code</v>
      </c>
      <c r="G179" s="76" t="s">
        <v>433</v>
      </c>
      <c r="H179" s="76"/>
      <c r="I179" s="76" t="s">
        <v>351</v>
      </c>
      <c r="J179" s="76" t="s">
        <v>578</v>
      </c>
      <c r="K179" s="76"/>
      <c r="L179" s="77" t="s">
        <v>234</v>
      </c>
      <c r="M179" s="15" t="s">
        <v>318</v>
      </c>
      <c r="N179" s="78" t="s">
        <v>435</v>
      </c>
    </row>
    <row r="180" spans="1:14" s="12" customFormat="1" ht="25.5">
      <c r="A180" s="28" t="s">
        <v>204</v>
      </c>
      <c r="B180" s="38">
        <f>B179+1</f>
        <v>179</v>
      </c>
      <c r="C180" s="5" t="str">
        <f>CONCATENATE("UBL",TEXT(B180,"000000"))</f>
        <v>UBL000179</v>
      </c>
      <c r="D180" s="28"/>
      <c r="E180" s="16" t="str">
        <f>IF(OR(I180=J180,AND(I180="Identification",J180="Identifier")),IF(OR(J180="Text",J180="Details"),CONCATENATE(H180,SUBSTITUTE(I180," ","",1)),CONCATENATE(H180,SUBSTITUTE(J180," ","",1))),IF(OR(J180="Text",J180="Details"),CONCATENATE(H180,SUBSTITUTE(I180," ","",1)),CONCATENATE(H180,SUBSTITUTE(I180," ","",1),IF(AND(J180="Identifier",I180="ID"),"",SUBSTITUTE(J180," ","",1)))))</f>
        <v>Description</v>
      </c>
      <c r="F180" s="16" t="str">
        <f>IF(OR(I180=J180),IF(H180="",CONCATENATE(G180,". ",I180),CONCATENATE(G180,". ",H180,". ",I180)),IF(H180="",CONCATENATE(G180,". ",I180,". ",J180),CONCATENATE(G180,". ",H180," ",I180,". ",J180)))</f>
        <v>SalesConditions. Description. Text</v>
      </c>
      <c r="G180" s="76" t="s">
        <v>433</v>
      </c>
      <c r="H180" s="76"/>
      <c r="I180" s="76" t="s">
        <v>231</v>
      </c>
      <c r="J180" s="76" t="s">
        <v>335</v>
      </c>
      <c r="K180" s="76"/>
      <c r="L180" s="77" t="s">
        <v>234</v>
      </c>
      <c r="M180" s="15" t="s">
        <v>318</v>
      </c>
      <c r="N180" s="78" t="s">
        <v>436</v>
      </c>
    </row>
    <row r="181" spans="1:33" s="27" customFormat="1" ht="25.5">
      <c r="A181" s="27" t="s">
        <v>398</v>
      </c>
      <c r="B181" s="36">
        <f>B180+1</f>
        <v>180</v>
      </c>
      <c r="C181" s="20" t="str">
        <f>CONCATENATE("UBL",TEXT(B181,"000000"))</f>
        <v>UBL000180</v>
      </c>
      <c r="D181" s="20"/>
      <c r="E181" s="20" t="s">
        <v>86</v>
      </c>
      <c r="F181" s="24" t="str">
        <f>CONCATENATE(G181,". ",J181)</f>
        <v>ItemMeasurement. Aggregate</v>
      </c>
      <c r="G181" s="20" t="str">
        <f>E181</f>
        <v>ItemMeasurement</v>
      </c>
      <c r="H181" s="20"/>
      <c r="I181" s="20"/>
      <c r="J181" s="20" t="s">
        <v>381</v>
      </c>
      <c r="K181" s="20"/>
      <c r="L181" s="20"/>
      <c r="M181" s="20"/>
      <c r="N181" s="97" t="s">
        <v>465</v>
      </c>
      <c r="O181" s="21"/>
      <c r="P181" s="22"/>
      <c r="Q181" s="22"/>
      <c r="R181" s="22"/>
      <c r="S181" s="22"/>
      <c r="T181" s="22"/>
      <c r="U181" s="22"/>
      <c r="V181" s="22"/>
      <c r="W181" s="22"/>
      <c r="X181" s="22"/>
      <c r="Y181" s="22"/>
      <c r="Z181" s="22"/>
      <c r="AA181" s="20"/>
      <c r="AB181" s="20"/>
      <c r="AC181" s="20"/>
      <c r="AD181" s="20"/>
      <c r="AE181" s="20"/>
      <c r="AF181" s="20"/>
      <c r="AG181" s="37"/>
    </row>
    <row r="182" spans="1:14" s="12" customFormat="1" ht="22.5">
      <c r="A182" s="28"/>
      <c r="B182" s="38">
        <f>B181+1</f>
        <v>181</v>
      </c>
      <c r="C182" s="5" t="str">
        <f>CONCATENATE("UBL",TEXT(B182,"000000"))</f>
        <v>UBL000181</v>
      </c>
      <c r="D182" s="28"/>
      <c r="E182" s="16" t="str">
        <f>IF(OR(I182=J182,AND(I182="Identification",J182="Identifier")),IF(OR(J182="Text",J182="Details"),CONCATENATE(H182,SUBSTITUTE(I182," ","",1)),CONCATENATE(H182,SUBSTITUTE(J182," ","",1))),IF(OR(J182="Text",J182="Details"),CONCATENATE(H182,SUBSTITUTE(I182," ","",1)),CONCATENATE(H182,SUBSTITUTE(I182," ","",1),IF(AND(J182="Identifier",I182="ID"),"",SUBSTITUTE(J182," ","",1)))))</f>
        <v>AttributeIDIdentifier</v>
      </c>
      <c r="F182" s="16" t="str">
        <f>IF(OR(I182=J182),IF(H182="",CONCATENATE(G182,". ",I182),CONCATENATE(G182,". ",H182,". ",I182)),IF(H182="",CONCATENATE(G182,". ",I182,". ",J182),CONCATENATE(G182,". ",H182," ",I182,". ",J182)))</f>
        <v>ItemMeasurement. AttributeID. Identifier</v>
      </c>
      <c r="G182" s="76" t="s">
        <v>86</v>
      </c>
      <c r="H182" s="76"/>
      <c r="I182" s="76" t="s">
        <v>105</v>
      </c>
      <c r="J182" s="76" t="s">
        <v>224</v>
      </c>
      <c r="K182" s="76"/>
      <c r="L182" s="77" t="s">
        <v>232</v>
      </c>
      <c r="M182" s="15" t="s">
        <v>318</v>
      </c>
      <c r="N182" s="78" t="s">
        <v>440</v>
      </c>
    </row>
    <row r="183" spans="1:14" s="12" customFormat="1" ht="12.75">
      <c r="A183" s="28"/>
      <c r="B183" s="38">
        <f>B182+1</f>
        <v>182</v>
      </c>
      <c r="C183" s="5" t="str">
        <f>CONCATENATE("UBL",TEXT(B183,"000000"))</f>
        <v>UBL000182</v>
      </c>
      <c r="D183" s="28"/>
      <c r="E183" s="16" t="str">
        <f>IF(OR(I183=J183,AND(I183="Identification",J183="Identifier")),IF(OR(J183="Text",J183="Details"),CONCATENATE(H183,SUBSTITUTE(I183," ","",1)),CONCATENATE(H183,SUBSTITUTE(J183," ","",1))),IF(OR(J183="Text",J183="Details"),CONCATENATE(H183,SUBSTITUTE(I183," ","",1)),CONCATENATE(H183,SUBSTITUTE(I183," ","",1),IF(AND(J183="Identifier",I183="ID"),"",SUBSTITUTE(J183," ","",1)))))</f>
        <v>Measure</v>
      </c>
      <c r="F183" s="16" t="str">
        <f>IF(OR(I183=J183),IF(H183="",CONCATENATE(G183,". ",I183),CONCATENATE(G183,". ",H183,". ",I183)),IF(H183="",CONCATENATE(G183,". ",I183,". ",J183),CONCATENATE(G183,". ",H183," ",I183,". ",J183)))</f>
        <v>ItemMeasurement. Measure</v>
      </c>
      <c r="G183" s="76" t="s">
        <v>86</v>
      </c>
      <c r="H183" s="76"/>
      <c r="I183" s="76" t="s">
        <v>229</v>
      </c>
      <c r="J183" s="76" t="s">
        <v>229</v>
      </c>
      <c r="K183" s="76"/>
      <c r="L183" s="77" t="s">
        <v>234</v>
      </c>
      <c r="M183" s="15" t="s">
        <v>318</v>
      </c>
      <c r="N183" s="78" t="s">
        <v>420</v>
      </c>
    </row>
    <row r="184" spans="1:14" s="12" customFormat="1" ht="22.5">
      <c r="A184" s="28"/>
      <c r="B184" s="38">
        <f>B183+1</f>
        <v>183</v>
      </c>
      <c r="C184" s="5" t="str">
        <f>CONCATENATE("UBL",TEXT(B184,"000000"))</f>
        <v>UBL000183</v>
      </c>
      <c r="D184" s="28"/>
      <c r="E184" s="16" t="str">
        <f>IF(OR(I184=J184,AND(I184="Identification",J184="Identifier")),IF(OR(J184="Text",J184="Details"),CONCATENATE(H184,SUBSTITUTE(I184," ","",1)),CONCATENATE(H184,SUBSTITUTE(J184," ","",1))),IF(OR(J184="Text",J184="Details"),CONCATENATE(H184,SUBSTITUTE(I184," ","",1)),CONCATENATE(H184,SUBSTITUTE(I184," ","",1),IF(AND(J184="Identifier",I184="ID"),"",SUBSTITUTE(J184," ","",1)))))</f>
        <v>Description</v>
      </c>
      <c r="F184" s="16" t="str">
        <f>IF(OR(I184=J184),IF(H184="",CONCATENATE(G184,". ",I184),CONCATENATE(G184,". ",H184,". ",I184)),IF(H184="",CONCATENATE(G184,". ",I184,". ",J184),CONCATENATE(G184,". ",H184," ",I184,". ",J184)))</f>
        <v>ItemMeasurement. Description. Text</v>
      </c>
      <c r="G184" s="76" t="s">
        <v>86</v>
      </c>
      <c r="H184" s="76"/>
      <c r="I184" s="76" t="s">
        <v>231</v>
      </c>
      <c r="J184" s="76" t="s">
        <v>335</v>
      </c>
      <c r="K184" s="76"/>
      <c r="L184" s="77" t="s">
        <v>232</v>
      </c>
      <c r="M184" s="15" t="s">
        <v>318</v>
      </c>
      <c r="N184" s="78" t="s">
        <v>441</v>
      </c>
    </row>
    <row r="185" spans="1:14" s="12" customFormat="1" ht="22.5">
      <c r="A185" s="28"/>
      <c r="B185" s="38">
        <f>B184+1</f>
        <v>184</v>
      </c>
      <c r="C185" s="5" t="str">
        <f>CONCATENATE("UBL",TEXT(B185,"000000"))</f>
        <v>UBL000184</v>
      </c>
      <c r="D185" s="28"/>
      <c r="E185" s="16" t="str">
        <f>IF(OR(I185=J185,AND(I185="Identification",J185="Identifier")),IF(OR(J185="Text",J185="Details"),CONCATENATE(H185,SUBSTITUTE(I185," ","",1)),CONCATENATE(H185,SUBSTITUTE(J185," ","",1))),IF(OR(J185="Text",J185="Details"),CONCATENATE(H185,SUBSTITUTE(I185," ","",1)),CONCATENATE(H185,SUBSTITUTE(I185," ","",1),IF(AND(J185="Identifier",I185="ID"),"",SUBSTITUTE(J185," ","",1)))))</f>
        <v>MinimumMeasureMeasure</v>
      </c>
      <c r="F185" s="16" t="str">
        <f>IF(OR(I185=J185),IF(H185="",CONCATENATE(G185,". ",I185),CONCATENATE(G185,". ",H185,". ",I185)),IF(H185="",CONCATENATE(G185,". ",I185,". ",J185),CONCATENATE(G185,". ",H185," ",I185,". ",J185)))</f>
        <v>ItemMeasurement. MinimumMeasure. Measure</v>
      </c>
      <c r="G185" s="76" t="s">
        <v>86</v>
      </c>
      <c r="H185" s="76"/>
      <c r="I185" s="76" t="s">
        <v>243</v>
      </c>
      <c r="J185" s="76" t="s">
        <v>229</v>
      </c>
      <c r="K185" s="76"/>
      <c r="L185" s="77" t="s">
        <v>234</v>
      </c>
      <c r="M185" s="15" t="s">
        <v>318</v>
      </c>
      <c r="N185" s="78" t="s">
        <v>421</v>
      </c>
    </row>
    <row r="186" spans="1:14" s="12" customFormat="1" ht="25.5">
      <c r="A186" s="28" t="s">
        <v>204</v>
      </c>
      <c r="B186" s="38">
        <f>B185+1</f>
        <v>185</v>
      </c>
      <c r="C186" s="5" t="str">
        <f>CONCATENATE("UBL",TEXT(B186,"000000"))</f>
        <v>UBL000185</v>
      </c>
      <c r="D186" s="28"/>
      <c r="E186" s="16" t="str">
        <f>IF(OR(I186=J186,AND(I186="Identification",J186="Identifier")),IF(OR(J186="Text",J186="Details"),CONCATENATE(H186,SUBSTITUTE(I186," ","",1)),CONCATENATE(H186,SUBSTITUTE(J186," ","",1))),IF(OR(J186="Text",J186="Details"),CONCATENATE(H186,SUBSTITUTE(I186," ","",1)),CONCATENATE(H186,SUBSTITUTE(I186," ","",1),IF(AND(J186="Identifier",I186="ID"),"",SUBSTITUTE(J186," ","",1)))))</f>
        <v>MaximumMeasureMeasure</v>
      </c>
      <c r="F186" s="16" t="str">
        <f>IF(OR(I186=J186),IF(H186="",CONCATENATE(G186,". ",I186),CONCATENATE(G186,". ",H186,". ",I186)),IF(H186="",CONCATENATE(G186,". ",I186,". ",J186),CONCATENATE(G186,". ",H186," ",I186,". ",J186)))</f>
        <v>ItemMeasurement. MaximumMeasure. Measure</v>
      </c>
      <c r="G186" s="76" t="s">
        <v>86</v>
      </c>
      <c r="H186" s="76"/>
      <c r="I186" s="76" t="s">
        <v>244</v>
      </c>
      <c r="J186" s="76" t="s">
        <v>229</v>
      </c>
      <c r="K186" s="76"/>
      <c r="L186" s="77" t="s">
        <v>234</v>
      </c>
      <c r="M186" s="15" t="s">
        <v>318</v>
      </c>
      <c r="N186" s="78" t="s">
        <v>422</v>
      </c>
    </row>
    <row r="187" spans="1:33" s="27" customFormat="1" ht="25.5">
      <c r="A187" s="27" t="s">
        <v>398</v>
      </c>
      <c r="B187" s="36">
        <f>B186+1</f>
        <v>186</v>
      </c>
      <c r="C187" s="20" t="str">
        <f>CONCATENATE("UBL",TEXT(B187,"000000"))</f>
        <v>UBL000186</v>
      </c>
      <c r="D187" s="20"/>
      <c r="E187" s="20" t="s">
        <v>84</v>
      </c>
      <c r="F187" s="24" t="str">
        <f>CONCATENATE(G187,". ",J187)</f>
        <v>ItemIdentification. Aggregate</v>
      </c>
      <c r="G187" s="20" t="str">
        <f>E187</f>
        <v>ItemIdentification</v>
      </c>
      <c r="H187" s="20"/>
      <c r="I187" s="20"/>
      <c r="J187" s="20" t="s">
        <v>381</v>
      </c>
      <c r="K187" s="20"/>
      <c r="L187" s="20"/>
      <c r="M187" s="20"/>
      <c r="N187" s="97" t="s">
        <v>437</v>
      </c>
      <c r="O187" s="21"/>
      <c r="P187" s="22"/>
      <c r="Q187" s="22"/>
      <c r="R187" s="22"/>
      <c r="S187" s="22"/>
      <c r="T187" s="22"/>
      <c r="U187" s="22"/>
      <c r="V187" s="22"/>
      <c r="W187" s="22"/>
      <c r="X187" s="22"/>
      <c r="Y187" s="22"/>
      <c r="Z187" s="22"/>
      <c r="AA187" s="20"/>
      <c r="AB187" s="20"/>
      <c r="AC187" s="20"/>
      <c r="AD187" s="20"/>
      <c r="AE187" s="20"/>
      <c r="AF187" s="20"/>
      <c r="AG187" s="37"/>
    </row>
    <row r="188" spans="1:14" s="12" customFormat="1" ht="33.75">
      <c r="A188" s="28"/>
      <c r="B188" s="38">
        <f>B187+1</f>
        <v>187</v>
      </c>
      <c r="C188" s="5" t="str">
        <f>CONCATENATE("UBL",TEXT(B188,"000000"))</f>
        <v>UBL000187</v>
      </c>
      <c r="D188" s="28"/>
      <c r="E188" s="16" t="str">
        <f>IF(OR(I188=J188,AND(I188="Identification",J188="Identifier")),IF(OR(J188="Text",J188="Details"),CONCATENATE(H188,SUBSTITUTE(I188," ","",1)),CONCATENATE(H188,SUBSTITUTE(J188," ","",1))),IF(OR(J188="Text",J188="Details"),CONCATENATE(H188,SUBSTITUTE(I188," ","",1)),CONCATENATE(H188,SUBSTITUTE(I188," ","",1),IF(AND(J188="Identifier",I188="ID"),"",SUBSTITUTE(J188," ","",1)))))</f>
        <v>Extension</v>
      </c>
      <c r="F188" s="16" t="str">
        <f>IF(OR(I188=J188),IF(H188="",CONCATENATE(G188,". ",I188),CONCATENATE(G188,". ",H188,". ",I188)),IF(H188="",CONCATENATE(G188,". ",I188,". ",J188),CONCATENATE(G188,". ",H188," ",I188,". ",J188)))</f>
        <v>ItemIdentification. Extension. Text</v>
      </c>
      <c r="G188" s="76" t="s">
        <v>84</v>
      </c>
      <c r="H188" s="76"/>
      <c r="I188" s="76" t="s">
        <v>293</v>
      </c>
      <c r="J188" s="76" t="s">
        <v>335</v>
      </c>
      <c r="K188" s="76"/>
      <c r="L188" s="77" t="s">
        <v>234</v>
      </c>
      <c r="M188" s="15" t="s">
        <v>318</v>
      </c>
      <c r="N188" s="78" t="s">
        <v>439</v>
      </c>
    </row>
    <row r="189" spans="1:14" s="68" customFormat="1" ht="25.5">
      <c r="A189" s="68" t="s">
        <v>204</v>
      </c>
      <c r="B189" s="59">
        <f>B188+1</f>
        <v>188</v>
      </c>
      <c r="C189" s="69" t="str">
        <f>CONCATENATE("UBL",TEXT(B189,"000000"))</f>
        <v>UBL000188</v>
      </c>
      <c r="E189" s="70" t="str">
        <f>IF(OR(I189=J189,AND(I189="Identification",J189="Identifier")),IF(OR(J189="Text",J189="Details"),CONCATENATE(H189,SUBSTITUTE(I189," ","",1)),CONCATENATE(H189,SUBSTITUTE(J189," ","",1))),IF(OR(J189="Text",J189="Details"),CONCATENATE(H189,SUBSTITUTE(I189," ","",1)),CONCATENATE(H189,SUBSTITUTE(I189," ","",1),IF(AND(J189="Identifier",I189="ID"),"",SUBSTITUTE(J189," ","",1)))))</f>
        <v>SubstituteItemIdentification</v>
      </c>
      <c r="F189" s="70" t="str">
        <f>IF(OR(I189=J189),IF(H189="",CONCATENATE(G189,". ",I189),CONCATENATE(G189,". ",H189,". ",I189)),IF(H189="",CONCATENATE(G189,". ",I189,". ",J189),CONCATENATE(G189,". ",H189," ",I189,". ",J189)))</f>
        <v>ItemIdentification. Substitute . ItemIdentification</v>
      </c>
      <c r="G189" s="82" t="s">
        <v>84</v>
      </c>
      <c r="H189" s="82" t="s">
        <v>396</v>
      </c>
      <c r="I189" s="79"/>
      <c r="J189" s="82" t="s">
        <v>84</v>
      </c>
      <c r="K189" s="79"/>
      <c r="L189" s="82" t="s">
        <v>233</v>
      </c>
      <c r="M189" s="83" t="s">
        <v>75</v>
      </c>
      <c r="N189" s="81" t="s">
        <v>101</v>
      </c>
    </row>
    <row r="190" spans="1:33" s="27" customFormat="1" ht="25.5">
      <c r="A190" s="27" t="s">
        <v>398</v>
      </c>
      <c r="B190" s="36">
        <f>B189+1</f>
        <v>189</v>
      </c>
      <c r="C190" s="20" t="str">
        <f>CONCATENATE("UBL",TEXT(B190,"000000"))</f>
        <v>UBL000189</v>
      </c>
      <c r="D190" s="20"/>
      <c r="E190" s="20" t="s">
        <v>94</v>
      </c>
      <c r="F190" s="24" t="str">
        <f>CONCATENATE(G190,". ",J190)</f>
        <v>HazardousIdentification. Aggregate</v>
      </c>
      <c r="G190" s="20" t="str">
        <f>E190</f>
        <v>HazardousIdentification</v>
      </c>
      <c r="H190" s="20"/>
      <c r="I190" s="20"/>
      <c r="J190" s="20" t="s">
        <v>381</v>
      </c>
      <c r="K190" s="20"/>
      <c r="L190" s="20"/>
      <c r="M190" s="20"/>
      <c r="N190" s="97" t="s">
        <v>215</v>
      </c>
      <c r="O190" s="21"/>
      <c r="P190" s="22"/>
      <c r="Q190" s="22"/>
      <c r="R190" s="22"/>
      <c r="S190" s="22"/>
      <c r="T190" s="22"/>
      <c r="U190" s="22"/>
      <c r="V190" s="22"/>
      <c r="W190" s="22"/>
      <c r="X190" s="22"/>
      <c r="Y190" s="22"/>
      <c r="Z190" s="22"/>
      <c r="AA190" s="20"/>
      <c r="AB190" s="20"/>
      <c r="AC190" s="20"/>
      <c r="AD190" s="20"/>
      <c r="AE190" s="20"/>
      <c r="AF190" s="20"/>
      <c r="AG190" s="37"/>
    </row>
    <row r="191" spans="1:33" s="12" customFormat="1" ht="22.5">
      <c r="A191" s="28"/>
      <c r="B191" s="38">
        <f>B190+1</f>
        <v>190</v>
      </c>
      <c r="C191" s="5" t="str">
        <f>CONCATENATE("UBL",TEXT(B191,"000000"))</f>
        <v>UBL000190</v>
      </c>
      <c r="D191" s="28"/>
      <c r="E191" s="16" t="str">
        <f>IF(OR(I191=J191,AND(I191="Identification",J191="Identifier")),IF(OR(J191="Text",J191="Details"),CONCATENATE(H191,SUBSTITUTE(I191," ","",1)),CONCATENATE(H191,SUBSTITUTE(J191," ","",1))),IF(OR(J191="Text",J191="Details"),CONCATENATE(H191,SUBSTITUTE(I191," ","",1)),CONCATENATE(H191,SUBSTITUTE(I191," ","",1),IF(AND(J191="Identifier",I191="ID"),"",SUBSTITUTE(J191," ","",1)))))</f>
        <v>IdentificationCode</v>
      </c>
      <c r="F191" s="16" t="str">
        <f>IF(OR(I191=J191),IF(H191="",CONCATENATE(G191,". ",I191),CONCATENATE(G191,". ",H191,". ",I191)),IF(H191="",CONCATENATE(G191,". ",I191,". ",J191),CONCATENATE(G191,". ",H191," ",I191,". ",J191)))</f>
        <v>HazardousIdentification. Identification. Code</v>
      </c>
      <c r="G191" s="76" t="s">
        <v>94</v>
      </c>
      <c r="H191" s="76"/>
      <c r="I191" s="85" t="s">
        <v>579</v>
      </c>
      <c r="J191" s="85" t="s">
        <v>578</v>
      </c>
      <c r="K191" s="76"/>
      <c r="L191" s="77" t="s">
        <v>232</v>
      </c>
      <c r="M191" s="15" t="s">
        <v>318</v>
      </c>
      <c r="N191" s="90" t="s">
        <v>112</v>
      </c>
      <c r="O191" s="21"/>
      <c r="P191" s="22"/>
      <c r="Q191" s="22"/>
      <c r="R191" s="22"/>
      <c r="S191" s="22"/>
      <c r="T191" s="22"/>
      <c r="U191" s="22"/>
      <c r="V191" s="22"/>
      <c r="W191" s="22"/>
      <c r="X191" s="22"/>
      <c r="Y191" s="22"/>
      <c r="Z191" s="22"/>
      <c r="AA191" s="20"/>
      <c r="AB191" s="20"/>
      <c r="AC191" s="20"/>
      <c r="AD191" s="20"/>
      <c r="AE191" s="20"/>
      <c r="AF191" s="20"/>
      <c r="AG191" s="37"/>
    </row>
    <row r="192" spans="1:14" s="12" customFormat="1" ht="25.5">
      <c r="A192" s="28" t="s">
        <v>204</v>
      </c>
      <c r="B192" s="38">
        <f>B191+1</f>
        <v>191</v>
      </c>
      <c r="C192" s="5" t="str">
        <f>CONCATENATE("UBL",TEXT(B192,"000000"))</f>
        <v>UBL000191</v>
      </c>
      <c r="D192" s="28"/>
      <c r="E192" s="16" t="str">
        <f>IF(OR(I192=J192,AND(I192="Identification",J192="Identifier")),IF(OR(J192="Text",J192="Details"),CONCATENATE(H192,SUBSTITUTE(I192," ","",1)),CONCATENATE(H192,SUBSTITUTE(J192," ","",1))),IF(OR(J192="Text",J192="Details"),CONCATENATE(H192,SUBSTITUTE(I192," ","",1)),CONCATENATE(H192,SUBSTITUTE(I192," ","",1),IF(AND(J192="Identifier",I192="ID"),"",SUBSTITUTE(J192," ","",1)))))</f>
        <v>Extension</v>
      </c>
      <c r="F192" s="16" t="str">
        <f>IF(OR(I192=J192),IF(H192="",CONCATENATE(G192,". ",I192),CONCATENATE(G192,". ",H192,". ",I192)),IF(H192="",CONCATENATE(G192,". ",I192,". ",J192),CONCATENATE(G192,". ",H192," ",I192,". ",J192)))</f>
        <v>HazardousIdentification. Extension. Text</v>
      </c>
      <c r="G192" s="76" t="s">
        <v>94</v>
      </c>
      <c r="H192" s="76"/>
      <c r="I192" s="76" t="s">
        <v>293</v>
      </c>
      <c r="J192" s="76" t="s">
        <v>335</v>
      </c>
      <c r="K192" s="76"/>
      <c r="L192" s="86" t="s">
        <v>234</v>
      </c>
      <c r="M192" s="15" t="s">
        <v>318</v>
      </c>
      <c r="N192" s="78" t="s">
        <v>356</v>
      </c>
    </row>
    <row r="193" spans="1:33" s="27" customFormat="1" ht="25.5">
      <c r="A193" s="27" t="s">
        <v>398</v>
      </c>
      <c r="B193" s="36">
        <f>B192+1</f>
        <v>192</v>
      </c>
      <c r="C193" s="20" t="str">
        <f>CONCATENATE("UBL",TEXT(B193,"000000"))</f>
        <v>UBL000192</v>
      </c>
      <c r="D193" s="20"/>
      <c r="E193" s="20" t="s">
        <v>157</v>
      </c>
      <c r="F193" s="24" t="str">
        <f>CONCATENATE(G193,". ",J193)</f>
        <v>HazardousShipment. Aggregate</v>
      </c>
      <c r="G193" s="20" t="str">
        <f>E193</f>
        <v>HazardousShipment</v>
      </c>
      <c r="H193" s="20"/>
      <c r="I193" s="20"/>
      <c r="J193" s="20" t="s">
        <v>381</v>
      </c>
      <c r="K193" s="20"/>
      <c r="L193" s="20"/>
      <c r="M193" s="20"/>
      <c r="N193" s="97" t="s">
        <v>219</v>
      </c>
      <c r="O193" s="21"/>
      <c r="P193" s="22"/>
      <c r="Q193" s="22"/>
      <c r="R193" s="22"/>
      <c r="S193" s="22"/>
      <c r="T193" s="22"/>
      <c r="U193" s="22"/>
      <c r="V193" s="22"/>
      <c r="W193" s="22"/>
      <c r="X193" s="22"/>
      <c r="Y193" s="22"/>
      <c r="Z193" s="22"/>
      <c r="AA193" s="20"/>
      <c r="AB193" s="20"/>
      <c r="AC193" s="20"/>
      <c r="AD193" s="20"/>
      <c r="AE193" s="20"/>
      <c r="AF193" s="20"/>
      <c r="AG193" s="37"/>
    </row>
    <row r="194" spans="1:14" s="12" customFormat="1" ht="45">
      <c r="A194" s="28"/>
      <c r="B194" s="38">
        <f>B193+1</f>
        <v>193</v>
      </c>
      <c r="C194" s="5" t="str">
        <f>CONCATENATE("UBL",TEXT(B194,"000000"))</f>
        <v>UBL000193</v>
      </c>
      <c r="D194" s="28"/>
      <c r="E194" s="16" t="str">
        <f>IF(OR(I194=J194,AND(I194="Identification",J194="Identifier")),IF(OR(J194="Text",J194="Details"),CONCATENATE(H194,SUBSTITUTE(I194," ","",1)),CONCATENATE(H194,SUBSTITUTE(J194," ","",1))),IF(OR(J194="Text",J194="Details"),CONCATENATE(H194,SUBSTITUTE(I194," ","",1)),CONCATENATE(H194,SUBSTITUTE(I194," ","",1),IF(AND(J194="Identifier",I194="ID"),"",SUBSTITUTE(J194," ","",1)))))</f>
        <v>TransportEmergencyCardCode</v>
      </c>
      <c r="F194" s="16" t="str">
        <f>IF(OR(I194=J194),IF(H194="",CONCATENATE(G194,". ",I194),CONCATENATE(G194,". ",H194,". ",I194)),IF(H194="",CONCATENATE(G194,". ",I194,". ",J194),CONCATENATE(G194,". ",H194," ",I194,". ",J194)))</f>
        <v>HazardousShipment. TransportEmergencyCard. Code</v>
      </c>
      <c r="G194" s="76" t="s">
        <v>157</v>
      </c>
      <c r="H194" s="76"/>
      <c r="I194" s="76" t="s">
        <v>106</v>
      </c>
      <c r="J194" s="76" t="s">
        <v>578</v>
      </c>
      <c r="K194" s="76"/>
      <c r="L194" s="77" t="s">
        <v>234</v>
      </c>
      <c r="M194" s="15" t="s">
        <v>318</v>
      </c>
      <c r="N194" s="78" t="s">
        <v>443</v>
      </c>
    </row>
    <row r="195" spans="1:14" s="12" customFormat="1" ht="22.5">
      <c r="A195" s="28"/>
      <c r="B195" s="38">
        <f>B194+1</f>
        <v>194</v>
      </c>
      <c r="C195" s="5" t="str">
        <f>CONCATENATE("UBL",TEXT(B195,"000000"))</f>
        <v>UBL000194</v>
      </c>
      <c r="D195" s="28"/>
      <c r="E195" s="16" t="str">
        <f>IF(OR(I195=J195,AND(I195="Identification",J195="Identifier")),IF(OR(J195="Text",J195="Details"),CONCATENATE(H195,SUBSTITUTE(I195," ","",1)),CONCATENATE(H195,SUBSTITUTE(J195," ","",1))),IF(OR(J195="Text",J195="Details"),CONCATENATE(H195,SUBSTITUTE(I195," ","",1)),CONCATENATE(H195,SUBSTITUTE(I195," ","",1),IF(AND(J195="Identifier",I195="ID"),"",SUBSTITUTE(J195," ","",1)))))</f>
        <v>PackingCriteriaCode</v>
      </c>
      <c r="F195" s="16" t="str">
        <f>IF(OR(I195=J195),IF(H195="",CONCATENATE(G195,". ",I195),CONCATENATE(G195,". ",H195,". ",I195)),IF(H195="",CONCATENATE(G195,". ",I195,". ",J195),CONCATENATE(G195,". ",H195," ",I195,". ",J195)))</f>
        <v>HazardousShipment. PackingCriteria. Code</v>
      </c>
      <c r="G195" s="76" t="s">
        <v>157</v>
      </c>
      <c r="H195" s="76"/>
      <c r="I195" s="76" t="s">
        <v>107</v>
      </c>
      <c r="J195" s="76" t="s">
        <v>578</v>
      </c>
      <c r="K195" s="76"/>
      <c r="L195" s="77" t="s">
        <v>234</v>
      </c>
      <c r="M195" s="15" t="s">
        <v>318</v>
      </c>
      <c r="N195" s="78" t="s">
        <v>363</v>
      </c>
    </row>
    <row r="196" spans="1:14" s="12" customFormat="1" ht="22.5">
      <c r="A196" s="28"/>
      <c r="B196" s="38">
        <f>B195+1</f>
        <v>195</v>
      </c>
      <c r="C196" s="5" t="str">
        <f>CONCATENATE("UBL",TEXT(B196,"000000"))</f>
        <v>UBL000195</v>
      </c>
      <c r="D196" s="28"/>
      <c r="E196" s="16" t="str">
        <f>IF(OR(I196=J196,AND(I196="Identification",J196="Identifier")),IF(OR(J196="Text",J196="Details"),CONCATENATE(H196,SUBSTITUTE(I196," ","",1)),CONCATENATE(H196,SUBSTITUTE(J196," ","",1))),IF(OR(J196="Text",J196="Details"),CONCATENATE(H196,SUBSTITUTE(I196," ","",1)),CONCATENATE(H196,SUBSTITUTE(I196," ","",1),IF(AND(J196="Identifier",I196="ID"),"",SUBSTITUTE(J196," ","",1)))))</f>
        <v>RegulationCodeCode</v>
      </c>
      <c r="F196" s="16" t="str">
        <f>IF(OR(I196=J196),IF(H196="",CONCATENATE(G196,". ",I196),CONCATENATE(G196,". ",H196,". ",I196)),IF(H196="",CONCATENATE(G196,". ",I196,". ",J196),CONCATENATE(G196,". ",H196," ",I196,". ",J196)))</f>
        <v>HazardousShipment. RegulationCode. Code</v>
      </c>
      <c r="G196" s="76" t="s">
        <v>157</v>
      </c>
      <c r="H196" s="76"/>
      <c r="I196" s="76" t="s">
        <v>108</v>
      </c>
      <c r="J196" s="76" t="s">
        <v>578</v>
      </c>
      <c r="K196" s="76"/>
      <c r="L196" s="77" t="s">
        <v>234</v>
      </c>
      <c r="M196" s="15" t="s">
        <v>318</v>
      </c>
      <c r="N196" s="78" t="s">
        <v>365</v>
      </c>
    </row>
    <row r="197" spans="1:14" s="12" customFormat="1" ht="22.5">
      <c r="A197" s="28"/>
      <c r="B197" s="38">
        <f>B196+1</f>
        <v>196</v>
      </c>
      <c r="C197" s="5" t="str">
        <f>CONCATENATE("UBL",TEXT(B197,"000000"))</f>
        <v>UBL000196</v>
      </c>
      <c r="D197" s="28"/>
      <c r="E197" s="16" t="str">
        <f>IF(OR(I197=J197,AND(I197="Identification",J197="Identifier")),IF(OR(J197="Text",J197="Details"),CONCATENATE(H197,SUBSTITUTE(I197," ","",1)),CONCATENATE(H197,SUBSTITUTE(J197," ","",1))),IF(OR(J197="Text",J197="Details"),CONCATENATE(H197,SUBSTITUTE(I197," ","",1)),CONCATENATE(H197,SUBSTITUTE(I197," ","",1),IF(AND(J197="Identifier",I197="ID"),"",SUBSTITUTE(J197," ","",1)))))</f>
        <v>RegulationName</v>
      </c>
      <c r="F197" s="16" t="str">
        <f>IF(OR(I197=J197),IF(H197="",CONCATENATE(G197,". ",I197),CONCATENATE(G197,". ",H197,". ",I197)),IF(H197="",CONCATENATE(G197,". ",I197,". ",J197),CONCATENATE(G197,". ",H197," ",I197,". ",J197)))</f>
        <v>HazardousShipment. RegulationName. Text</v>
      </c>
      <c r="G197" s="76" t="s">
        <v>157</v>
      </c>
      <c r="H197" s="76"/>
      <c r="I197" s="76" t="s">
        <v>109</v>
      </c>
      <c r="J197" s="76" t="s">
        <v>335</v>
      </c>
      <c r="K197" s="76"/>
      <c r="L197" s="77" t="s">
        <v>234</v>
      </c>
      <c r="M197" s="15" t="s">
        <v>318</v>
      </c>
      <c r="N197" s="78" t="s">
        <v>364</v>
      </c>
    </row>
    <row r="198" spans="1:14" s="12" customFormat="1" ht="33.75">
      <c r="A198" s="28"/>
      <c r="B198" s="38">
        <f>B197+1</f>
        <v>197</v>
      </c>
      <c r="C198" s="5" t="str">
        <f>CONCATENATE("UBL",TEXT(B198,"000000"))</f>
        <v>UBL000197</v>
      </c>
      <c r="D198" s="28"/>
      <c r="E198" s="16" t="str">
        <f>IF(OR(I198=J198,AND(I198="Identification",J198="Identifier")),IF(OR(J198="Text",J198="Details"),CONCATENATE(H198,SUBSTITUTE(I198," ","",1)),CONCATENATE(H198,SUBSTITUTE(J198," ","",1))),IF(OR(J198="Text",J198="Details"),CONCATENATE(H198,SUBSTITUTE(I198," ","",1)),CONCATENATE(H198,SUBSTITUTE(I198," ","",1),IF(AND(J198="Identifier",I198="ID"),"",SUBSTITUTE(J198," ","",1)))))</f>
        <v>MaximumTransportTermperatureMeasure</v>
      </c>
      <c r="F198" s="16" t="str">
        <f>IF(OR(I198=J198),IF(H198="",CONCATENATE(G198,". ",I198),CONCATENATE(G198,". ",H198,". ",I198)),IF(H198="",CONCATENATE(G198,". ",I198,". ",J198),CONCATENATE(G198,". ",H198," ",I198,". ",J198)))</f>
        <v>HazardousShipment. MaximumTransportTermperature. Measure</v>
      </c>
      <c r="G198" s="76" t="s">
        <v>157</v>
      </c>
      <c r="H198" s="76"/>
      <c r="I198" s="76" t="s">
        <v>110</v>
      </c>
      <c r="J198" s="76" t="s">
        <v>229</v>
      </c>
      <c r="K198" s="76"/>
      <c r="L198" s="77" t="s">
        <v>234</v>
      </c>
      <c r="M198" s="15" t="s">
        <v>318</v>
      </c>
      <c r="N198" s="78" t="s">
        <v>366</v>
      </c>
    </row>
    <row r="199" spans="1:14" s="12" customFormat="1" ht="25.5">
      <c r="A199" s="28" t="s">
        <v>204</v>
      </c>
      <c r="B199" s="38">
        <f>B198+1</f>
        <v>198</v>
      </c>
      <c r="C199" s="5" t="str">
        <f>CONCATENATE("UBL",TEXT(B199,"000000"))</f>
        <v>UBL000198</v>
      </c>
      <c r="D199" s="28"/>
      <c r="E199" s="16" t="str">
        <f>IF(OR(I199=J199,AND(I199="Identification",J199="Identifier")),IF(OR(J199="Text",J199="Details"),CONCATENATE(H199,SUBSTITUTE(I199," ","",1)),CONCATENATE(H199,SUBSTITUTE(J199," ","",1))),IF(OR(J199="Text",J199="Details"),CONCATENATE(H199,SUBSTITUTE(I199," ","",1)),CONCATENATE(H199,SUBSTITUTE(I199," ","",1),IF(AND(J199="Identifier",I199="ID"),"",SUBSTITUTE(J199," ","",1)))))</f>
        <v>InhalationToxicityZoneCode</v>
      </c>
      <c r="F199" s="16" t="str">
        <f>IF(OR(I199=J199),IF(H199="",CONCATENATE(G199,". ",I199),CONCATENATE(G199,". ",H199,". ",I199)),IF(H199="",CONCATENATE(G199,". ",I199,". ",J199),CONCATENATE(G199,". ",H199," ",I199,". ",J199)))</f>
        <v>HazardousShipment. InhalationToxicityZone. Code</v>
      </c>
      <c r="G199" s="76" t="s">
        <v>157</v>
      </c>
      <c r="H199" s="76"/>
      <c r="I199" s="76" t="s">
        <v>111</v>
      </c>
      <c r="J199" s="76" t="s">
        <v>578</v>
      </c>
      <c r="K199" s="76"/>
      <c r="L199" s="77" t="s">
        <v>234</v>
      </c>
      <c r="M199" s="15" t="s">
        <v>318</v>
      </c>
      <c r="N199" s="78" t="s">
        <v>361</v>
      </c>
    </row>
    <row r="200" spans="1:33" s="27" customFormat="1" ht="25.5">
      <c r="A200" s="27" t="s">
        <v>398</v>
      </c>
      <c r="B200" s="36">
        <f>B199+1</f>
        <v>199</v>
      </c>
      <c r="C200" s="20" t="str">
        <f>CONCATENATE("UBL",TEXT(B200,"000000"))</f>
        <v>UBL000199</v>
      </c>
      <c r="D200" s="20"/>
      <c r="E200" s="20" t="s">
        <v>179</v>
      </c>
      <c r="F200" s="24" t="str">
        <f>CONCATENATE(G200,". ",J200)</f>
        <v>Package. Aggregate</v>
      </c>
      <c r="G200" s="20" t="str">
        <f>E200</f>
        <v>Package</v>
      </c>
      <c r="H200" s="20"/>
      <c r="I200" s="20"/>
      <c r="J200" s="20" t="s">
        <v>381</v>
      </c>
      <c r="K200" s="20"/>
      <c r="L200" s="20"/>
      <c r="M200" s="20"/>
      <c r="N200" s="97" t="s">
        <v>449</v>
      </c>
      <c r="O200" s="21"/>
      <c r="P200" s="22"/>
      <c r="Q200" s="22"/>
      <c r="R200" s="22"/>
      <c r="S200" s="22"/>
      <c r="T200" s="22"/>
      <c r="U200" s="22"/>
      <c r="V200" s="22"/>
      <c r="W200" s="22"/>
      <c r="X200" s="22"/>
      <c r="Y200" s="22"/>
      <c r="Z200" s="22"/>
      <c r="AA200" s="20"/>
      <c r="AB200" s="20"/>
      <c r="AC200" s="20"/>
      <c r="AD200" s="20"/>
      <c r="AE200" s="20"/>
      <c r="AF200" s="20"/>
      <c r="AG200" s="37"/>
    </row>
    <row r="201" spans="1:14" s="12" customFormat="1" ht="12.75">
      <c r="A201" s="28"/>
      <c r="B201" s="38">
        <f>B200+1</f>
        <v>200</v>
      </c>
      <c r="C201" s="5" t="str">
        <f>CONCATENATE("UBL",TEXT(B201,"000000"))</f>
        <v>UBL000200</v>
      </c>
      <c r="D201" s="28"/>
      <c r="E201" s="16" t="str">
        <f>IF(OR(I201=J201,AND(I201="Identification",J201="Identifier")),IF(OR(J201="Text",J201="Details"),CONCATENATE(H201,SUBSTITUTE(I201," ","",1)),CONCATENATE(H201,SUBSTITUTE(J201," ","",1))),IF(OR(J201="Text",J201="Details"),CONCATENATE(H201,SUBSTITUTE(I201," ","",1)),CONCATENATE(H201,SUBSTITUTE(I201," ","",1),IF(AND(J201="Identifier",I201="ID"),"",SUBSTITUTE(J201," ","",1)))))</f>
        <v>ID</v>
      </c>
      <c r="F201" s="16" t="str">
        <f>IF(OR(I201=J201),IF(H201="",CONCATENATE(G201,". ",I201),CONCATENATE(G201,". ",H201,". ",I201)),IF(H201="",CONCATENATE(G201,". ",I201,". ",J201),CONCATENATE(G201,". ",H201," ",I201,". ",J201)))</f>
        <v>Package. ID. Identifier</v>
      </c>
      <c r="G201" s="91" t="s">
        <v>179</v>
      </c>
      <c r="H201" s="76"/>
      <c r="I201" s="76" t="s">
        <v>240</v>
      </c>
      <c r="J201" s="76" t="s">
        <v>224</v>
      </c>
      <c r="K201" s="76"/>
      <c r="L201" s="77" t="s">
        <v>232</v>
      </c>
      <c r="M201" s="15" t="s">
        <v>318</v>
      </c>
      <c r="N201" s="78" t="s">
        <v>324</v>
      </c>
    </row>
    <row r="202" spans="1:14" s="12" customFormat="1" ht="12.75">
      <c r="A202" s="28"/>
      <c r="B202" s="38">
        <f>B201+1</f>
        <v>201</v>
      </c>
      <c r="C202" s="5" t="str">
        <f>CONCATENATE("UBL",TEXT(B202,"000000"))</f>
        <v>UBL000201</v>
      </c>
      <c r="D202" s="28"/>
      <c r="E202" s="16" t="str">
        <f>IF(OR(I202=J202,AND(I202="Identification",J202="Identifier")),IF(OR(J202="Text",J202="Details"),CONCATENATE(H202,SUBSTITUTE(I202," ","",1)),CONCATENATE(H202,SUBSTITUTE(J202," ","",1))),IF(OR(J202="Text",J202="Details"),CONCATENATE(H202,SUBSTITUTE(I202," ","",1)),CONCATENATE(H202,SUBSTITUTE(I202," ","",1),IF(AND(J202="Identifier",I202="ID"),"",SUBSTITUTE(J202," ","",1)))))</f>
        <v>Quantity</v>
      </c>
      <c r="F202" s="16" t="str">
        <f>IF(OR(I202=J202),IF(H202="",CONCATENATE(G202,". ",I202),CONCATENATE(G202,". ",H202,". ",I202)),IF(H202="",CONCATENATE(G202,". ",I202,". ",J202),CONCATENATE(G202,". ",H202," ",I202,". ",J202)))</f>
        <v>Package. Quantity</v>
      </c>
      <c r="G202" s="91" t="s">
        <v>179</v>
      </c>
      <c r="H202" s="76"/>
      <c r="I202" s="76" t="s">
        <v>225</v>
      </c>
      <c r="J202" s="76" t="s">
        <v>225</v>
      </c>
      <c r="K202" s="76"/>
      <c r="L202" s="77" t="s">
        <v>234</v>
      </c>
      <c r="M202" s="15" t="s">
        <v>318</v>
      </c>
      <c r="N202" s="78" t="s">
        <v>323</v>
      </c>
    </row>
    <row r="203" spans="1:14" s="12" customFormat="1" ht="33.75">
      <c r="A203" s="28" t="s">
        <v>204</v>
      </c>
      <c r="B203" s="38">
        <f>B202+1</f>
        <v>202</v>
      </c>
      <c r="C203" s="5" t="str">
        <f>CONCATENATE("UBL",TEXT(B203,"000000"))</f>
        <v>UBL000202</v>
      </c>
      <c r="D203" s="28"/>
      <c r="E203" s="16" t="str">
        <f>IF(OR(I203=J203,AND(I203="Identification",J203="Identifier")),IF(OR(J203="Text",J203="Details"),CONCATENATE(H203,SUBSTITUTE(I203," ","",1)),CONCATENATE(H203,SUBSTITUTE(J203," ","",1))),IF(OR(J203="Text",J203="Details"),CONCATENATE(H203,SUBSTITUTE(I203," ","",1)),CONCATENATE(H203,SUBSTITUTE(I203," ","",1),IF(AND(J203="Identifier",I203="ID"),"",SUBSTITUTE(J203," ","",1)))))</f>
        <v>CompositePackage</v>
      </c>
      <c r="F203" s="16" t="str">
        <f>IF(OR(I203=J203),IF(H203="",CONCATENATE(G203,". ",I203),CONCATENATE(G203,". ",H203,". ",I203)),IF(H203="",CONCATENATE(G203,". ",I203,". ",J203),CONCATENATE(G203,". ",H203," ",I203,". ",J203)))</f>
        <v>Package. CompositePackage. Text</v>
      </c>
      <c r="G203" s="91" t="s">
        <v>179</v>
      </c>
      <c r="H203" s="76"/>
      <c r="I203" s="76" t="s">
        <v>407</v>
      </c>
      <c r="J203" s="76" t="s">
        <v>335</v>
      </c>
      <c r="K203" s="76"/>
      <c r="L203" s="76" t="s">
        <v>234</v>
      </c>
      <c r="M203" s="15" t="s">
        <v>318</v>
      </c>
      <c r="N203" s="78" t="s">
        <v>325</v>
      </c>
    </row>
    <row r="204" spans="1:33" s="27" customFormat="1" ht="25.5">
      <c r="A204" s="27" t="s">
        <v>398</v>
      </c>
      <c r="B204" s="36">
        <f>B203+1</f>
        <v>203</v>
      </c>
      <c r="C204" s="20" t="str">
        <f>CONCATENATE("UBL",TEXT(B204,"000000"))</f>
        <v>UBL000203</v>
      </c>
      <c r="D204" s="20"/>
      <c r="E204" s="20" t="s">
        <v>158</v>
      </c>
      <c r="F204" s="24" t="str">
        <f>CONCATENATE(G204,". ",J204)</f>
        <v>DeliverySchedule. Aggregate</v>
      </c>
      <c r="G204" s="20" t="str">
        <f>E204</f>
        <v>DeliverySchedule</v>
      </c>
      <c r="H204" s="20"/>
      <c r="I204" s="20"/>
      <c r="J204" s="20" t="s">
        <v>381</v>
      </c>
      <c r="K204" s="20"/>
      <c r="L204" s="20"/>
      <c r="M204" s="20"/>
      <c r="N204" s="97" t="s">
        <v>371</v>
      </c>
      <c r="O204" s="21"/>
      <c r="P204" s="22"/>
      <c r="Q204" s="22"/>
      <c r="R204" s="22"/>
      <c r="S204" s="22"/>
      <c r="T204" s="22"/>
      <c r="U204" s="22"/>
      <c r="V204" s="22"/>
      <c r="W204" s="22"/>
      <c r="X204" s="22"/>
      <c r="Y204" s="22"/>
      <c r="Z204" s="22"/>
      <c r="AA204" s="20"/>
      <c r="AB204" s="20"/>
      <c r="AC204" s="20"/>
      <c r="AD204" s="20"/>
      <c r="AE204" s="20"/>
      <c r="AF204" s="20"/>
      <c r="AG204" s="37"/>
    </row>
    <row r="205" spans="1:14" s="12" customFormat="1" ht="12.75">
      <c r="A205" s="28"/>
      <c r="B205" s="38">
        <f>B204+1</f>
        <v>204</v>
      </c>
      <c r="C205" s="5" t="str">
        <f>CONCATENATE("UBL",TEXT(B205,"000000"))</f>
        <v>UBL000204</v>
      </c>
      <c r="D205" s="28"/>
      <c r="E205" s="16" t="str">
        <f>IF(OR(I205=J205,AND(I205="Identification",J205="Identifier")),IF(OR(J205="Text",J205="Details"),CONCATENATE(H205,SUBSTITUTE(I205," ","",1)),CONCATENATE(H205,SUBSTITUTE(J205," ","",1))),IF(OR(J205="Text",J205="Details"),CONCATENATE(H205,SUBSTITUTE(I205," ","",1)),CONCATENATE(H205,SUBSTITUTE(I205," ","",1),IF(AND(J205="Identifier",I205="ID"),"",SUBSTITUTE(J205," ","",1)))))</f>
        <v>ID</v>
      </c>
      <c r="F205" s="16" t="str">
        <f>IF(OR(I205=J205),IF(H205="",CONCATENATE(G205,". ",I205),CONCATENATE(G205,". ",H205,". ",I205)),IF(H205="",CONCATENATE(G205,". ",I205,". ",J205),CONCATENATE(G205,". ",H205," ",I205,". ",J205)))</f>
        <v>DeliverySchedule. ID. Identifier</v>
      </c>
      <c r="G205" s="76" t="s">
        <v>158</v>
      </c>
      <c r="H205" s="76"/>
      <c r="I205" s="76" t="s">
        <v>240</v>
      </c>
      <c r="J205" s="76" t="s">
        <v>224</v>
      </c>
      <c r="K205" s="76"/>
      <c r="L205" s="77" t="s">
        <v>232</v>
      </c>
      <c r="M205" s="15" t="s">
        <v>318</v>
      </c>
      <c r="N205" s="78" t="s">
        <v>444</v>
      </c>
    </row>
    <row r="206" spans="1:14" s="12" customFormat="1" ht="12.75">
      <c r="A206" s="28"/>
      <c r="B206" s="38">
        <f>B205+1</f>
        <v>205</v>
      </c>
      <c r="C206" s="5" t="str">
        <f>CONCATENATE("UBL",TEXT(B206,"000000"))</f>
        <v>UBL000205</v>
      </c>
      <c r="D206" s="28"/>
      <c r="E206" s="16" t="str">
        <f>IF(OR(I206=J206,AND(I206="Identification",J206="Identifier")),IF(OR(J206="Text",J206="Details"),CONCATENATE(H206,SUBSTITUTE(I206," ","",1)),CONCATENATE(H206,SUBSTITUTE(J206," ","",1))),IF(OR(J206="Text",J206="Details"),CONCATENATE(H206,SUBSTITUTE(I206," ","",1)),CONCATENATE(H206,SUBSTITUTE(I206," ","",1),IF(AND(J206="Identifier",I206="ID"),"",SUBSTITUTE(J206," ","",1)))))</f>
        <v>Quantity</v>
      </c>
      <c r="F206" s="16" t="str">
        <f>IF(OR(I206=J206),IF(H206="",CONCATENATE(G206,". ",I206),CONCATENATE(G206,". ",H206,". ",I206)),IF(H206="",CONCATENATE(G206,". ",I206,". ",J206),CONCATENATE(G206,". ",H206," ",I206,". ",J206)))</f>
        <v>DeliverySchedule. Quantity. </v>
      </c>
      <c r="G206" s="76" t="s">
        <v>158</v>
      </c>
      <c r="H206" s="76"/>
      <c r="I206" s="76" t="s">
        <v>225</v>
      </c>
      <c r="J206" s="76"/>
      <c r="K206" s="76"/>
      <c r="L206" s="76" t="s">
        <v>234</v>
      </c>
      <c r="M206" s="15" t="s">
        <v>318</v>
      </c>
      <c r="N206" s="78" t="s">
        <v>445</v>
      </c>
    </row>
    <row r="207" spans="1:14" s="12" customFormat="1" ht="22.5">
      <c r="A207" s="28"/>
      <c r="B207" s="38">
        <f>B206+1</f>
        <v>206</v>
      </c>
      <c r="C207" s="5" t="str">
        <f>CONCATENATE("UBL",TEXT(B207,"000000"))</f>
        <v>UBL000206</v>
      </c>
      <c r="D207" s="28"/>
      <c r="E207" s="16" t="str">
        <f>IF(OR(I207=J207,AND(I207="Identification",J207="Identifier")),IF(OR(J207="Text",J207="Details"),CONCATENATE(H207,SUBSTITUTE(I207," ","",1)),CONCATENATE(H207,SUBSTITUTE(J207," ","",1))),IF(OR(J207="Text",J207="Details"),CONCATENATE(H207,SUBSTITUTE(I207," ","",1)),CONCATENATE(H207,SUBSTITUTE(I207," ","",1),IF(AND(J207="Identifier",I207="ID"),"",SUBSTITUTE(J207," ","",1)))))</f>
        <v>MinimumQuantity</v>
      </c>
      <c r="F207" s="16" t="str">
        <f>IF(OR(I207=J207),IF(H207="",CONCATENATE(G207,". ",I207),CONCATENATE(G207,". ",H207,". ",I207)),IF(H207="",CONCATENATE(G207,". ",I207,". ",J207),CONCATENATE(G207,". ",H207," ",I207,". ",J207)))</f>
        <v>DeliverySchedule. MinimumQuantity. </v>
      </c>
      <c r="G207" s="76" t="s">
        <v>158</v>
      </c>
      <c r="H207" s="76"/>
      <c r="I207" s="76" t="s">
        <v>261</v>
      </c>
      <c r="J207" s="76"/>
      <c r="K207" s="76"/>
      <c r="L207" s="76" t="s">
        <v>234</v>
      </c>
      <c r="M207" s="15" t="s">
        <v>318</v>
      </c>
      <c r="N207" s="78" t="s">
        <v>446</v>
      </c>
    </row>
    <row r="208" spans="1:14" s="12" customFormat="1" ht="25.5">
      <c r="A208" s="28" t="s">
        <v>204</v>
      </c>
      <c r="B208" s="38">
        <f>B207+1</f>
        <v>207</v>
      </c>
      <c r="C208" s="5" t="str">
        <f>CONCATENATE("UBL",TEXT(B208,"000000"))</f>
        <v>UBL000207</v>
      </c>
      <c r="D208" s="28"/>
      <c r="E208" s="16" t="str">
        <f>IF(OR(I208=J208,AND(I208="Identification",J208="Identifier")),IF(OR(J208="Text",J208="Details"),CONCATENATE(H208,SUBSTITUTE(I208," ","",1)),CONCATENATE(H208,SUBSTITUTE(J208," ","",1))),IF(OR(J208="Text",J208="Details"),CONCATENATE(H208,SUBSTITUTE(I208," ","",1)),CONCATENATE(H208,SUBSTITUTE(I208," ","",1),IF(AND(J208="Identifier",I208="ID"),"",SUBSTITUTE(J208," ","",1)))))</f>
        <v>MaximumQuantity</v>
      </c>
      <c r="F208" s="16" t="str">
        <f>IF(OR(I208=J208),IF(H208="",CONCATENATE(G208,". ",I208),CONCATENATE(G208,". ",H208,". ",I208)),IF(H208="",CONCATENATE(G208,". ",I208,". ",J208),CONCATENATE(G208,". ",H208," ",I208,". ",J208)))</f>
        <v>DeliverySchedule. MaximumQuantity. </v>
      </c>
      <c r="G208" s="76" t="s">
        <v>158</v>
      </c>
      <c r="H208" s="76"/>
      <c r="I208" s="76" t="s">
        <v>262</v>
      </c>
      <c r="J208" s="76"/>
      <c r="K208" s="76"/>
      <c r="L208" s="76" t="s">
        <v>234</v>
      </c>
      <c r="M208" s="15" t="s">
        <v>318</v>
      </c>
      <c r="N208" s="78" t="s">
        <v>447</v>
      </c>
    </row>
    <row r="209" spans="1:33" s="27" customFormat="1" ht="25.5">
      <c r="A209" s="27" t="s">
        <v>398</v>
      </c>
      <c r="B209" s="36">
        <f>B208+1</f>
        <v>208</v>
      </c>
      <c r="C209" s="20" t="str">
        <f>CONCATENATE("UBL",TEXT(B209,"000000"))</f>
        <v>UBL000208</v>
      </c>
      <c r="D209" s="20"/>
      <c r="E209" s="20" t="s">
        <v>154</v>
      </c>
      <c r="F209" s="24" t="str">
        <f>CONCATENATE(G209,". ",J209)</f>
        <v>DeliveryTerms. Aggregate</v>
      </c>
      <c r="G209" s="20" t="str">
        <f>E209</f>
        <v>DeliveryTerms</v>
      </c>
      <c r="H209" s="20"/>
      <c r="I209" s="20"/>
      <c r="J209" s="20" t="s">
        <v>381</v>
      </c>
      <c r="K209" s="20"/>
      <c r="L209" s="20"/>
      <c r="M209" s="20"/>
      <c r="N209" s="97" t="s">
        <v>90</v>
      </c>
      <c r="O209" s="21"/>
      <c r="P209" s="22"/>
      <c r="Q209" s="22"/>
      <c r="R209" s="22"/>
      <c r="S209" s="22"/>
      <c r="T209" s="22"/>
      <c r="U209" s="22"/>
      <c r="V209" s="22"/>
      <c r="W209" s="22"/>
      <c r="X209" s="22"/>
      <c r="Y209" s="22"/>
      <c r="Z209" s="22"/>
      <c r="AA209" s="20"/>
      <c r="AB209" s="20"/>
      <c r="AC209" s="20"/>
      <c r="AD209" s="20"/>
      <c r="AE209" s="20"/>
      <c r="AF209" s="20"/>
      <c r="AG209" s="37"/>
    </row>
    <row r="210" spans="1:14" s="12" customFormat="1" ht="33.75">
      <c r="A210" s="28"/>
      <c r="B210" s="38">
        <f>B209+1</f>
        <v>209</v>
      </c>
      <c r="C210" s="5" t="str">
        <f>CONCATENATE("UBL",TEXT(B210,"000000"))</f>
        <v>UBL000209</v>
      </c>
      <c r="D210" s="28"/>
      <c r="E210" s="16" t="str">
        <f>IF(OR(I210=J210,AND(I210="Identification",J210="Identifier")),IF(OR(J210="Text",J210="Details"),CONCATENATE(H210,SUBSTITUTE(I210," ","",1)),CONCATENATE(H210,SUBSTITUTE(J210," ","",1))),IF(OR(J210="Text",J210="Details"),CONCATENATE(H210,SUBSTITUTE(I210," ","",1)),CONCATENATE(H210,SUBSTITUTE(I210," ","",1),IF(AND(J210="Identifier",I210="ID"),"",SUBSTITUTE(J210," ","",1)))))</f>
        <v>ID</v>
      </c>
      <c r="F210" s="16" t="str">
        <f>IF(OR(I210=J210),IF(H210="",CONCATENATE(G210,". ",I210),CONCATENATE(G210,". ",H210,". ",I210)),IF(H210="",CONCATENATE(G210,". ",I210,". ",J210),CONCATENATE(G210,". ",H210," ",I210,". ",J210)))</f>
        <v>DeliveryTerms. ID. Identifier</v>
      </c>
      <c r="G210" s="76" t="s">
        <v>154</v>
      </c>
      <c r="H210" s="76"/>
      <c r="I210" s="76" t="s">
        <v>240</v>
      </c>
      <c r="J210" s="76" t="s">
        <v>224</v>
      </c>
      <c r="K210" s="76"/>
      <c r="L210" s="77" t="s">
        <v>232</v>
      </c>
      <c r="M210" s="15" t="s">
        <v>318</v>
      </c>
      <c r="N210" s="78" t="s">
        <v>60</v>
      </c>
    </row>
    <row r="211" spans="1:14" s="12" customFormat="1" ht="22.5">
      <c r="A211" s="28"/>
      <c r="B211" s="38">
        <f>B210+1</f>
        <v>210</v>
      </c>
      <c r="C211" s="5" t="str">
        <f>CONCATENATE("UBL",TEXT(B211,"000000"))</f>
        <v>UBL000210</v>
      </c>
      <c r="D211" s="28"/>
      <c r="E211" s="16" t="str">
        <f>IF(OR(I211=J211,AND(I211="Identification",J211="Identifier")),IF(OR(J211="Text",J211="Details"),CONCATENATE(H211,SUBSTITUTE(I211," ","",1)),CONCATENATE(H211,SUBSTITUTE(J211," ","",1))),IF(OR(J211="Text",J211="Details"),CONCATENATE(H211,SUBSTITUTE(I211," ","",1)),CONCATENATE(H211,SUBSTITUTE(I211," ","",1),IF(AND(J211="Identifier",I211="ID"),"",SUBSTITUTE(J211," ","",1)))))</f>
        <v>BasisCode</v>
      </c>
      <c r="F211" s="16" t="str">
        <f>IF(OR(I211=J211),IF(H211="",CONCATENATE(G211,". ",I211),CONCATENATE(G211,". ",H211,". ",I211)),IF(H211="",CONCATENATE(G211,". ",I211,". ",J211),CONCATENATE(G211,". ",H211," ",I211,". ",J211)))</f>
        <v>DeliveryTerms. Basis. Code</v>
      </c>
      <c r="G211" s="76" t="s">
        <v>154</v>
      </c>
      <c r="H211" s="76"/>
      <c r="I211" s="76" t="s">
        <v>269</v>
      </c>
      <c r="J211" s="76" t="s">
        <v>578</v>
      </c>
      <c r="K211" s="76"/>
      <c r="L211" s="77" t="s">
        <v>232</v>
      </c>
      <c r="M211" s="15" t="s">
        <v>318</v>
      </c>
      <c r="N211" s="78" t="s">
        <v>585</v>
      </c>
    </row>
    <row r="212" spans="1:14" s="12" customFormat="1" ht="22.5">
      <c r="A212" s="28"/>
      <c r="B212" s="38">
        <f>B211+1</f>
        <v>211</v>
      </c>
      <c r="C212" s="5" t="str">
        <f>CONCATENATE("UBL",TEXT(B212,"000000"))</f>
        <v>UBL000211</v>
      </c>
      <c r="D212" s="28"/>
      <c r="E212" s="16" t="str">
        <f>IF(OR(I212=J212,AND(I212="Identification",J212="Identifier")),IF(OR(J212="Text",J212="Details"),CONCATENATE(H212,SUBSTITUTE(I212," ","",1)),CONCATENATE(H212,SUBSTITUTE(J212," ","",1))),IF(OR(J212="Text",J212="Details"),CONCATENATE(H212,SUBSTITUTE(I212," ","",1)),CONCATENATE(H212,SUBSTITUTE(I212," ","",1),IF(AND(J212="Identifier",I212="ID"),"",SUBSTITUTE(J212," ","",1)))))</f>
        <v>RelevantLocation</v>
      </c>
      <c r="F212" s="16" t="str">
        <f>IF(OR(I212=J212),IF(H212="",CONCATENATE(G212,". ",I212),CONCATENATE(G212,". ",H212,". ",I212)),IF(H212="",CONCATENATE(G212,". ",I212,". ",J212),CONCATENATE(G212,". ",H212," ",I212,". ",J212)))</f>
        <v>DeliveryTerms. RelevantLocation. Text</v>
      </c>
      <c r="G212" s="76" t="s">
        <v>154</v>
      </c>
      <c r="H212" s="76"/>
      <c r="I212" s="76" t="s">
        <v>245</v>
      </c>
      <c r="J212" s="76" t="s">
        <v>335</v>
      </c>
      <c r="K212" s="76"/>
      <c r="L212" s="77" t="s">
        <v>234</v>
      </c>
      <c r="M212" s="15" t="s">
        <v>318</v>
      </c>
      <c r="N212" s="78" t="s">
        <v>182</v>
      </c>
    </row>
    <row r="213" spans="1:14" s="12" customFormat="1" ht="22.5">
      <c r="A213" s="28"/>
      <c r="B213" s="38">
        <f>B212+1</f>
        <v>212</v>
      </c>
      <c r="C213" s="5" t="str">
        <f>CONCATENATE("UBL",TEXT(B213,"000000"))</f>
        <v>UBL000212</v>
      </c>
      <c r="D213" s="28"/>
      <c r="E213" s="16" t="str">
        <f>IF(OR(I213=J213,AND(I213="Identification",J213="Identifier")),IF(OR(J213="Text",J213="Details"),CONCATENATE(H213,SUBSTITUTE(I213," ","",1)),CONCATENATE(H213,SUBSTITUTE(J213," ","",1))),IF(OR(J213="Text",J213="Details"),CONCATENATE(H213,SUBSTITUTE(I213," ","",1)),CONCATENATE(H213,SUBSTITUTE(I213," ","",1),IF(AND(J213="Identifier",I213="ID"),"",SUBSTITUTE(J213," ","",1)))))</f>
        <v>SpecialTerms</v>
      </c>
      <c r="F213" s="16" t="str">
        <f>IF(OR(I213=J213),IF(H213="",CONCATENATE(G213,". ",I213),CONCATENATE(G213,". ",H213,". ",I213)),IF(H213="",CONCATENATE(G213,". ",I213,". ",J213),CONCATENATE(G213,". ",H213," ",I213,". ",J213)))</f>
        <v>DeliveryTerms. SpecialTerms. Text</v>
      </c>
      <c r="G213" s="76" t="s">
        <v>154</v>
      </c>
      <c r="H213" s="76"/>
      <c r="I213" s="76" t="s">
        <v>246</v>
      </c>
      <c r="J213" s="76" t="s">
        <v>335</v>
      </c>
      <c r="K213" s="76"/>
      <c r="L213" s="77" t="s">
        <v>234</v>
      </c>
      <c r="M213" s="15" t="s">
        <v>318</v>
      </c>
      <c r="N213" s="78" t="s">
        <v>183</v>
      </c>
    </row>
    <row r="214" spans="1:14" s="12" customFormat="1" ht="22.5">
      <c r="A214" s="28"/>
      <c r="B214" s="38">
        <f>B213+1</f>
        <v>213</v>
      </c>
      <c r="C214" s="5" t="str">
        <f>CONCATENATE("UBL",TEXT(B214,"000000"))</f>
        <v>UBL000213</v>
      </c>
      <c r="D214" s="28"/>
      <c r="E214" s="16" t="str">
        <f>IF(OR(I214=J214,AND(I214="Identification",J214="Identifier")),IF(OR(J214="Text",J214="Details"),CONCATENATE(H214,SUBSTITUTE(I214," ","",1)),CONCATENATE(H214,SUBSTITUTE(J214," ","",1))),IF(OR(J214="Text",J214="Details"),CONCATENATE(H214,SUBSTITUTE(I214," ","",1)),CONCATENATE(H214,SUBSTITUTE(I214," ","",1),IF(AND(J214="Identifier",I214="ID"),"",SUBSTITUTE(J214," ","",1)))))</f>
        <v>TransportDescription</v>
      </c>
      <c r="F214" s="16" t="str">
        <f>IF(OR(I214=J214),IF(H214="",CONCATENATE(G214,". ",I214),CONCATENATE(G214,". ",H214,". ",I214)),IF(H214="",CONCATENATE(G214,". ",I214,". ",J214),CONCATENATE(G214,". ",H214," ",I214,". ",J214)))</f>
        <v>DeliveryTerms. TransportDescription. Text</v>
      </c>
      <c r="G214" s="76" t="s">
        <v>154</v>
      </c>
      <c r="H214" s="76"/>
      <c r="I214" s="76" t="s">
        <v>423</v>
      </c>
      <c r="J214" s="76" t="s">
        <v>335</v>
      </c>
      <c r="K214" s="76"/>
      <c r="L214" s="77" t="s">
        <v>234</v>
      </c>
      <c r="M214" s="15" t="s">
        <v>318</v>
      </c>
      <c r="N214" s="78" t="s">
        <v>185</v>
      </c>
    </row>
    <row r="215" spans="1:14" s="12" customFormat="1" ht="22.5">
      <c r="A215" s="28"/>
      <c r="B215" s="38">
        <f>B214+1</f>
        <v>214</v>
      </c>
      <c r="C215" s="5" t="str">
        <f>CONCATENATE("UBL",TEXT(B215,"000000"))</f>
        <v>UBL000214</v>
      </c>
      <c r="D215" s="28"/>
      <c r="E215" s="16" t="str">
        <f>IF(OR(I215=J215,AND(I215="Identification",J215="Identifier")),IF(OR(J215="Text",J215="Details"),CONCATENATE(H215,SUBSTITUTE(I215," ","",1)),CONCATENATE(H215,SUBSTITUTE(J215," ","",1))),IF(OR(J215="Text",J215="Details"),CONCATENATE(H215,SUBSTITUTE(I215," ","",1)),CONCATENATE(H215,SUBSTITUTE(I215," ","",1),IF(AND(J215="Identifier",I215="ID"),"",SUBSTITUTE(J215," ","",1)))))</f>
        <v>RiskResponsibilityCode</v>
      </c>
      <c r="F215" s="16" t="str">
        <f>IF(OR(I215=J215),IF(H215="",CONCATENATE(G215,". ",I215),CONCATENATE(G215,". ",H215,". ",I215)),IF(H215="",CONCATENATE(G215,". ",I215,". ",J215),CONCATENATE(G215,". ",H215," ",I215,". ",J215)))</f>
        <v>DeliveryTerms. RiskResponsibility. Code</v>
      </c>
      <c r="G215" s="76" t="s">
        <v>154</v>
      </c>
      <c r="H215" s="76"/>
      <c r="I215" s="76" t="s">
        <v>113</v>
      </c>
      <c r="J215" s="76" t="s">
        <v>578</v>
      </c>
      <c r="K215" s="76"/>
      <c r="L215" s="77" t="s">
        <v>234</v>
      </c>
      <c r="M215" s="15" t="s">
        <v>318</v>
      </c>
      <c r="N215" s="78" t="s">
        <v>184</v>
      </c>
    </row>
    <row r="216" spans="1:14" s="12" customFormat="1" ht="12.75">
      <c r="A216" s="28"/>
      <c r="B216" s="38">
        <f>B215+1</f>
        <v>215</v>
      </c>
      <c r="C216" s="5" t="str">
        <f>CONCATENATE("UBL",TEXT(B216,"000000"))</f>
        <v>UBL000215</v>
      </c>
      <c r="D216" s="28"/>
      <c r="E216" s="16" t="str">
        <f>IF(OR(I216=J216,AND(I216="Identification",J216="Identifier")),IF(OR(J216="Text",J216="Details"),CONCATENATE(H216,SUBSTITUTE(I216," ","",1)),CONCATENATE(H216,SUBSTITUTE(J216," ","",1))),IF(OR(J216="Text",J216="Details"),CONCATENATE(H216,SUBSTITUTE(I216," ","",1)),CONCATENATE(H216,SUBSTITUTE(I216," ","",1),IF(AND(J216="Identifier",I216="ID"),"",SUBSTITUTE(J216," ","",1)))))</f>
        <v>LossRisk</v>
      </c>
      <c r="F216" s="16" t="str">
        <f>IF(OR(I216=J216),IF(H216="",CONCATENATE(G216,". ",I216),CONCATENATE(G216,". ",H216,". ",I216)),IF(H216="",CONCATENATE(G216,". ",I216,". ",J216),CONCATENATE(G216,". ",H216," ",I216,". ",J216)))</f>
        <v>DeliveryTerms. LossRisk. Text</v>
      </c>
      <c r="G216" s="76" t="s">
        <v>154</v>
      </c>
      <c r="H216" s="76"/>
      <c r="I216" s="76" t="s">
        <v>247</v>
      </c>
      <c r="J216" s="76" t="s">
        <v>335</v>
      </c>
      <c r="K216" s="76"/>
      <c r="L216" s="77" t="s">
        <v>234</v>
      </c>
      <c r="M216" s="15" t="s">
        <v>318</v>
      </c>
      <c r="N216" s="78" t="s">
        <v>186</v>
      </c>
    </row>
    <row r="217" spans="1:14" s="68" customFormat="1" ht="25.5">
      <c r="A217" s="68" t="s">
        <v>204</v>
      </c>
      <c r="B217" s="59">
        <f>B216+1</f>
        <v>216</v>
      </c>
      <c r="C217" s="69" t="str">
        <f>CONCATENATE("UBL",TEXT(B217,"000000"))</f>
        <v>UBL000216</v>
      </c>
      <c r="E217" s="70" t="str">
        <f>IF(OR(I217=J217,AND(I217="Identification",J217="Identifier")),IF(OR(J217="Text",J217="Details"),CONCATENATE(H217,SUBSTITUTE(I217," ","",1)),CONCATENATE(H217,SUBSTITUTE(J217," ","",1))),IF(OR(J217="Text",J217="Details"),CONCATENATE(H217,SUBSTITUTE(I217," ","",1)),CONCATENATE(H217,SUBSTITUTE(I217," ","",1),IF(AND(J217="Identifier",I217="ID"),"",SUBSTITUTE(J217," ","",1)))))</f>
        <v>ContractReferenceDocument</v>
      </c>
      <c r="F217" s="70" t="str">
        <f>IF(OR(I217=J217),IF(H217="",CONCATENATE(G217,". ",I217),CONCATENATE(G217,". ",H217,". ",I217)),IF(H217="",CONCATENATE(G217,". ",I217,". ",J217),CONCATENATE(G217,". ",H217," ",I217,". ",J217)))</f>
        <v>DeliveryTerms. Contract . ReferenceDocument</v>
      </c>
      <c r="G217" s="79" t="s">
        <v>154</v>
      </c>
      <c r="H217" s="82" t="s">
        <v>223</v>
      </c>
      <c r="I217" s="79"/>
      <c r="J217" s="79" t="s">
        <v>11</v>
      </c>
      <c r="K217" s="79"/>
      <c r="L217" s="83" t="s">
        <v>234</v>
      </c>
      <c r="M217" s="83" t="s">
        <v>75</v>
      </c>
      <c r="N217" s="81" t="s">
        <v>40</v>
      </c>
    </row>
    <row r="218" spans="1:33" s="27" customFormat="1" ht="25.5">
      <c r="A218" s="27" t="s">
        <v>398</v>
      </c>
      <c r="B218" s="36">
        <f>B217+1</f>
        <v>217</v>
      </c>
      <c r="C218" s="20" t="str">
        <f>CONCATENATE("UBL",TEXT(B218,"000000"))</f>
        <v>UBL000217</v>
      </c>
      <c r="D218" s="20"/>
      <c r="E218" s="20" t="s">
        <v>274</v>
      </c>
      <c r="F218" s="24" t="str">
        <f>CONCATENATE(G218,". ",J218)</f>
        <v>PaymentTerms. Aggregate</v>
      </c>
      <c r="G218" s="20" t="str">
        <f>E218</f>
        <v>PaymentTerms</v>
      </c>
      <c r="H218" s="20"/>
      <c r="I218" s="20"/>
      <c r="J218" s="20" t="s">
        <v>381</v>
      </c>
      <c r="K218" s="20"/>
      <c r="L218" s="20"/>
      <c r="M218" s="20"/>
      <c r="N218" s="97" t="s">
        <v>188</v>
      </c>
      <c r="O218" s="21"/>
      <c r="P218" s="22"/>
      <c r="Q218" s="22"/>
      <c r="R218" s="22"/>
      <c r="S218" s="22"/>
      <c r="T218" s="22"/>
      <c r="U218" s="22"/>
      <c r="V218" s="22"/>
      <c r="W218" s="22"/>
      <c r="X218" s="22"/>
      <c r="Y218" s="22"/>
      <c r="Z218" s="22"/>
      <c r="AA218" s="20"/>
      <c r="AB218" s="20"/>
      <c r="AC218" s="20"/>
      <c r="AD218" s="20"/>
      <c r="AE218" s="20"/>
      <c r="AF218" s="20"/>
      <c r="AG218" s="37"/>
    </row>
    <row r="219" spans="1:14" s="12" customFormat="1" ht="22.5">
      <c r="A219" s="28"/>
      <c r="B219" s="38">
        <f>B218+1</f>
        <v>218</v>
      </c>
      <c r="C219" s="5" t="str">
        <f>CONCATENATE("UBL",TEXT(B219,"000000"))</f>
        <v>UBL000218</v>
      </c>
      <c r="D219" s="28"/>
      <c r="E219" s="16" t="str">
        <f>IF(OR(I219=J219,AND(I219="Identification",J219="Identifier")),IF(OR(J219="Text",J219="Details"),CONCATENATE(H219,SUBSTITUTE(I219," ","",1)),CONCATENATE(H219,SUBSTITUTE(J219," ","",1))),IF(OR(J219="Text",J219="Details"),CONCATENATE(H219,SUBSTITUTE(I219," ","",1)),CONCATENATE(H219,SUBSTITUTE(I219," ","",1),IF(AND(J219="Identifier",I219="ID"),"",SUBSTITUTE(J219," ","",1)))))</f>
        <v>ID</v>
      </c>
      <c r="F219" s="16" t="str">
        <f>IF(OR(I219=J219),IF(H219="",CONCATENATE(G219,". ",I219),CONCATENATE(G219,". ",H219,". ",I219)),IF(H219="",CONCATENATE(G219,". ",I219,". ",J219),CONCATENATE(G219,". ",H219," ",I219,". ",J219)))</f>
        <v>PaymentTerms. ID. Identifier</v>
      </c>
      <c r="G219" s="76" t="s">
        <v>274</v>
      </c>
      <c r="H219" s="76"/>
      <c r="I219" s="76" t="s">
        <v>240</v>
      </c>
      <c r="J219" s="76" t="s">
        <v>224</v>
      </c>
      <c r="K219" s="76"/>
      <c r="L219" s="77" t="s">
        <v>232</v>
      </c>
      <c r="M219" s="15" t="s">
        <v>318</v>
      </c>
      <c r="N219" s="78" t="s">
        <v>189</v>
      </c>
    </row>
    <row r="220" spans="1:14" s="12" customFormat="1" ht="22.5">
      <c r="A220" s="28"/>
      <c r="B220" s="38">
        <f>B219+1</f>
        <v>219</v>
      </c>
      <c r="C220" s="5" t="str">
        <f>CONCATENATE("UBL",TEXT(B220,"000000"))</f>
        <v>UBL000219</v>
      </c>
      <c r="D220" s="28"/>
      <c r="E220" s="16" t="str">
        <f>IF(OR(I220=J220,AND(I220="Identification",J220="Identifier")),IF(OR(J220="Text",J220="Details"),CONCATENATE(H220,SUBSTITUTE(I220," ","",1)),CONCATENATE(H220,SUBSTITUTE(J220," ","",1))),IF(OR(J220="Text",J220="Details"),CONCATENATE(H220,SUBSTITUTE(I220," ","",1)),CONCATENATE(H220,SUBSTITUTE(I220," ","",1),IF(AND(J220="Identifier",I220="ID"),"",SUBSTITUTE(J220," ","",1)))))</f>
        <v>PaymentTerms</v>
      </c>
      <c r="F220" s="16" t="str">
        <f>IF(OR(I220=J220),IF(H220="",CONCATENATE(G220,". ",I220),CONCATENATE(G220,". ",H220,". ",I220)),IF(H220="",CONCATENATE(G220,". ",I220,". ",J220),CONCATENATE(G220,". ",H220," ",I220,". ",J220)))</f>
        <v>PaymentTerms. PaymentTerms. Text</v>
      </c>
      <c r="G220" s="76" t="s">
        <v>274</v>
      </c>
      <c r="H220" s="76"/>
      <c r="I220" s="76" t="s">
        <v>274</v>
      </c>
      <c r="J220" s="76" t="s">
        <v>335</v>
      </c>
      <c r="K220" s="76"/>
      <c r="L220" s="77" t="s">
        <v>232</v>
      </c>
      <c r="M220" s="15" t="s">
        <v>318</v>
      </c>
      <c r="N220" s="76" t="s">
        <v>142</v>
      </c>
    </row>
    <row r="221" spans="1:14" s="12" customFormat="1" ht="22.5">
      <c r="A221" s="28"/>
      <c r="B221" s="38">
        <f>B220+1</f>
        <v>220</v>
      </c>
      <c r="C221" s="5" t="str">
        <f>CONCATENATE("UBL",TEXT(B221,"000000"))</f>
        <v>UBL000220</v>
      </c>
      <c r="D221" s="28"/>
      <c r="E221" s="16" t="str">
        <f>IF(OR(I221=J221,AND(I221="Identification",J221="Identifier")),IF(OR(J221="Text",J221="Details"),CONCATENATE(H221,SUBSTITUTE(I221," ","",1)),CONCATENATE(H221,SUBSTITUTE(J221," ","",1))),IF(OR(J221="Text",J221="Details"),CONCATENATE(H221,SUBSTITUTE(I221," ","",1)),CONCATENATE(H221,SUBSTITUTE(I221," ","",1),IF(AND(J221="Identifier",I221="ID"),"",SUBSTITUTE(J221," ","",1)))))</f>
        <v>EventCode</v>
      </c>
      <c r="F221" s="16" t="str">
        <f>IF(OR(I221=J221),IF(H221="",CONCATENATE(G221,". ",I221),CONCATENATE(G221,". ",H221,". ",I221)),IF(H221="",CONCATENATE(G221,". ",I221,". ",J221),CONCATENATE(G221,". ",H221," ",I221,". ",J221)))</f>
        <v>PaymentTerms. Event. Code</v>
      </c>
      <c r="G221" s="76" t="s">
        <v>274</v>
      </c>
      <c r="H221" s="76"/>
      <c r="I221" s="76" t="s">
        <v>281</v>
      </c>
      <c r="J221" s="76" t="s">
        <v>578</v>
      </c>
      <c r="K221" s="76"/>
      <c r="L221" s="77" t="s">
        <v>234</v>
      </c>
      <c r="M221" s="15" t="s">
        <v>318</v>
      </c>
      <c r="N221" s="92" t="s">
        <v>114</v>
      </c>
    </row>
    <row r="222" spans="1:14" s="68" customFormat="1" ht="25.5">
      <c r="A222" s="68" t="s">
        <v>204</v>
      </c>
      <c r="B222" s="59">
        <f>B221+1</f>
        <v>221</v>
      </c>
      <c r="C222" s="69" t="str">
        <f>CONCATENATE("UBL",TEXT(B222,"000000"))</f>
        <v>UBL000221</v>
      </c>
      <c r="E222" s="70" t="str">
        <f>IF(OR(I222=J222,AND(I222="Identification",J222="Identifier")),IF(OR(J222="Text",J222="Details"),CONCATENATE(H222,SUBSTITUTE(I222," ","",1)),CONCATENATE(H222,SUBSTITUTE(J222," ","",1))),IF(OR(J222="Text",J222="Details"),CONCATENATE(H222,SUBSTITUTE(I222," ","",1)),CONCATENATE(H222,SUBSTITUTE(I222," ","",1),IF(AND(J222="Identifier",I222="ID"),"",SUBSTITUTE(J222," ","",1)))))</f>
        <v>ContractReferenceDocument</v>
      </c>
      <c r="F222" s="70" t="str">
        <f>IF(OR(I222=J222),IF(H222="",CONCATENATE(G222,". ",I222),CONCATENATE(G222,". ",H222,". ",I222)),IF(H222="",CONCATENATE(G222,". ",I222,". ",J222),CONCATENATE(G222,". ",H222," ",I222,". ",J222)))</f>
        <v>PaymentTerms. Contract . ReferenceDocument</v>
      </c>
      <c r="G222" s="79" t="s">
        <v>274</v>
      </c>
      <c r="H222" s="82" t="s">
        <v>223</v>
      </c>
      <c r="I222" s="79"/>
      <c r="J222" s="79" t="s">
        <v>11</v>
      </c>
      <c r="K222" s="79"/>
      <c r="L222" s="83" t="s">
        <v>234</v>
      </c>
      <c r="M222" s="83" t="s">
        <v>75</v>
      </c>
      <c r="N222" s="81" t="s">
        <v>40</v>
      </c>
    </row>
    <row r="223" spans="1:33" s="27" customFormat="1" ht="25.5">
      <c r="A223" s="27" t="s">
        <v>398</v>
      </c>
      <c r="B223" s="36">
        <f>B222+1</f>
        <v>222</v>
      </c>
      <c r="C223" s="20" t="str">
        <f>CONCATENATE("UBL",TEXT(B223,"000000"))</f>
        <v>UBL000222</v>
      </c>
      <c r="D223" s="20"/>
      <c r="E223" s="20" t="s">
        <v>272</v>
      </c>
      <c r="F223" s="24" t="str">
        <f>CONCATENATE(G223,". ",J223)</f>
        <v>Payment. Aggregate</v>
      </c>
      <c r="G223" s="20" t="str">
        <f>E223</f>
        <v>Payment</v>
      </c>
      <c r="H223" s="20"/>
      <c r="I223" s="20"/>
      <c r="J223" s="20" t="s">
        <v>381</v>
      </c>
      <c r="K223" s="20"/>
      <c r="L223" s="20"/>
      <c r="M223" s="20"/>
      <c r="N223" s="97" t="s">
        <v>67</v>
      </c>
      <c r="O223" s="21"/>
      <c r="P223" s="22"/>
      <c r="Q223" s="22"/>
      <c r="R223" s="22"/>
      <c r="S223" s="22"/>
      <c r="T223" s="22"/>
      <c r="U223" s="22"/>
      <c r="V223" s="22"/>
      <c r="W223" s="22"/>
      <c r="X223" s="22"/>
      <c r="Y223" s="22"/>
      <c r="Z223" s="22"/>
      <c r="AA223" s="20"/>
      <c r="AB223" s="20"/>
      <c r="AC223" s="20"/>
      <c r="AD223" s="20"/>
      <c r="AE223" s="20"/>
      <c r="AF223" s="20"/>
      <c r="AG223" s="37"/>
    </row>
    <row r="224" spans="1:14" s="12" customFormat="1" ht="33.75">
      <c r="A224" s="28"/>
      <c r="B224" s="38">
        <f>B223+1</f>
        <v>223</v>
      </c>
      <c r="C224" s="5" t="str">
        <f>CONCATENATE("UBL",TEXT(B224,"000000"))</f>
        <v>UBL000223</v>
      </c>
      <c r="D224" s="28"/>
      <c r="E224" s="16" t="str">
        <f>IF(OR(I224=J224,AND(I224="Identification",J224="Identifier")),IF(OR(J224="Text",J224="Details"),CONCATENATE(H224,SUBSTITUTE(I224," ","",1)),CONCATENATE(H224,SUBSTITUTE(J224," ","",1))),IF(OR(J224="Text",J224="Details"),CONCATENATE(H224,SUBSTITUTE(I224," ","",1)),CONCATENATE(H224,SUBSTITUTE(I224," ","",1),IF(AND(J224="Identifier",I224="ID"),"",SUBSTITUTE(J224," ","",1)))))</f>
        <v>ID</v>
      </c>
      <c r="F224" s="16" t="str">
        <f>IF(OR(I224=J224),IF(H224="",CONCATENATE(G224,". ",I224),CONCATENATE(G224,". ",H224,". ",I224)),IF(H224="",CONCATENATE(G224,". ",I224,". ",J224),CONCATENATE(G224,". ",H224," ",I224,". ",J224)))</f>
        <v>Payment. ID. Identifier</v>
      </c>
      <c r="G224" s="76" t="s">
        <v>272</v>
      </c>
      <c r="H224" s="76"/>
      <c r="I224" s="76" t="s">
        <v>240</v>
      </c>
      <c r="J224" s="76" t="s">
        <v>224</v>
      </c>
      <c r="K224" s="76"/>
      <c r="L224" s="77" t="s">
        <v>234</v>
      </c>
      <c r="M224" s="15" t="s">
        <v>318</v>
      </c>
      <c r="N224" s="78" t="s">
        <v>192</v>
      </c>
    </row>
    <row r="225" spans="1:14" s="12" customFormat="1" ht="22.5">
      <c r="A225" s="28"/>
      <c r="B225" s="38">
        <f>B224+1</f>
        <v>224</v>
      </c>
      <c r="C225" s="5" t="str">
        <f>CONCATENATE("UBL",TEXT(B225,"000000"))</f>
        <v>UBL000224</v>
      </c>
      <c r="D225" s="28"/>
      <c r="E225" s="16" t="str">
        <f>IF(OR(I225=J225,AND(I225="Identification",J225="Identifier")),IF(OR(J225="Text",J225="Details"),CONCATENATE(H225,SUBSTITUTE(I225," ","",1)),CONCATENATE(H225,SUBSTITUTE(J225," ","",1))),IF(OR(J225="Text",J225="Details"),CONCATENATE(H225,SUBSTITUTE(I225," ","",1)),CONCATENATE(H225,SUBSTITUTE(I225," ","",1),IF(AND(J225="Identifier",I225="ID"),"",SUBSTITUTE(J225," ","",1)))))</f>
        <v>PaymentAmountAmount</v>
      </c>
      <c r="F225" s="16" t="str">
        <f>IF(OR(I225=J225),IF(H225="",CONCATENATE(G225,". ",I225),CONCATENATE(G225,". ",H225,". ",I225)),IF(H225="",CONCATENATE(G225,". ",I225,". ",J225),CONCATENATE(G225,". ",H225," ",I225,". ",J225)))</f>
        <v>Payment. PaymentAmount. Amount</v>
      </c>
      <c r="G225" s="76" t="s">
        <v>272</v>
      </c>
      <c r="H225" s="76"/>
      <c r="I225" s="76" t="s">
        <v>115</v>
      </c>
      <c r="J225" s="76" t="s">
        <v>228</v>
      </c>
      <c r="K225" s="76"/>
      <c r="L225" s="77" t="s">
        <v>234</v>
      </c>
      <c r="M225" s="15" t="s">
        <v>318</v>
      </c>
      <c r="N225" s="78" t="s">
        <v>116</v>
      </c>
    </row>
    <row r="226" spans="1:14" s="12" customFormat="1" ht="33.75">
      <c r="A226" s="28"/>
      <c r="B226" s="38">
        <f>B225+1</f>
        <v>225</v>
      </c>
      <c r="C226" s="5" t="str">
        <f>CONCATENATE("UBL",TEXT(B226,"000000"))</f>
        <v>UBL000225</v>
      </c>
      <c r="D226" s="28"/>
      <c r="E226" s="16" t="str">
        <f>IF(OR(I226=J226,AND(I226="Identification",J226="Identifier")),IF(OR(J226="Text",J226="Details"),CONCATENATE(H226,SUBSTITUTE(I226," ","",1)),CONCATENATE(H226,SUBSTITUTE(J226," ","",1))),IF(OR(J226="Text",J226="Details"),CONCATENATE(H226,SUBSTITUTE(I226," ","",1)),CONCATENATE(H226,SUBSTITUTE(I226," ","",1),IF(AND(J226="Identifier",I226="ID"),"",SUBSTITUTE(J226," ","",1)))))</f>
        <v>PaymentReceivedDateDateTime</v>
      </c>
      <c r="F226" s="16" t="str">
        <f>IF(OR(I226=J226),IF(H226="",CONCATENATE(G226,". ",I226),CONCATENATE(G226,". ",H226,". ",I226)),IF(H226="",CONCATENATE(G226,". ",I226,". ",J226),CONCATENATE(G226,". ",H226," ",I226,". ",J226)))</f>
        <v>Payment. PaymentReceivedDate. DateTime</v>
      </c>
      <c r="G226" s="76" t="s">
        <v>272</v>
      </c>
      <c r="H226" s="76"/>
      <c r="I226" s="76" t="s">
        <v>117</v>
      </c>
      <c r="J226" s="76" t="s">
        <v>160</v>
      </c>
      <c r="K226" s="76"/>
      <c r="L226" s="77" t="s">
        <v>234</v>
      </c>
      <c r="M226" s="15" t="s">
        <v>318</v>
      </c>
      <c r="N226" s="78" t="s">
        <v>118</v>
      </c>
    </row>
    <row r="227" spans="1:14" s="68" customFormat="1" ht="25.5">
      <c r="A227" s="68" t="s">
        <v>204</v>
      </c>
      <c r="B227" s="59">
        <f>B226+1</f>
        <v>226</v>
      </c>
      <c r="C227" s="69" t="str">
        <f>CONCATENATE("UBL",TEXT(B227,"000000"))</f>
        <v>UBL000226</v>
      </c>
      <c r="E227" s="70" t="str">
        <f>IF(OR(I227=J227,AND(I227="Identification",J227="Identifier")),IF(OR(J227="Text",J227="Details"),CONCATENATE(H227,SUBSTITUTE(I227," ","",1)),CONCATENATE(H227,SUBSTITUTE(J227," ","",1))),IF(OR(J227="Text",J227="Details"),CONCATENATE(H227,SUBSTITUTE(I227," ","",1)),CONCATENATE(H227,SUBSTITUTE(I227," ","",1),IF(AND(J227="Identifier",I227="ID"),"",SUBSTITUTE(J227," ","",1)))))</f>
        <v>PaymentMeans</v>
      </c>
      <c r="F227" s="70" t="str">
        <f>IF(OR(I227=J227),IF(H227="",CONCATENATE(G227,". ",I227),CONCATENATE(G227,". ",H227,". ",I227)),IF(H227="",CONCATENATE(G227,". ",I227,". ",J227),CONCATENATE(G227,". ",H227," ",I227,". ",J227)))</f>
        <v>Payment. . PaymentMeans</v>
      </c>
      <c r="G227" s="79" t="s">
        <v>272</v>
      </c>
      <c r="H227" s="79"/>
      <c r="I227" s="79"/>
      <c r="J227" s="79" t="s">
        <v>155</v>
      </c>
      <c r="K227" s="79"/>
      <c r="L227" s="80" t="s">
        <v>232</v>
      </c>
      <c r="M227" s="83" t="s">
        <v>75</v>
      </c>
      <c r="N227" s="81" t="s">
        <v>191</v>
      </c>
    </row>
    <row r="228" spans="1:33" s="27" customFormat="1" ht="25.5">
      <c r="A228" s="27" t="s">
        <v>398</v>
      </c>
      <c r="B228" s="36">
        <f>B227+1</f>
        <v>227</v>
      </c>
      <c r="C228" s="20" t="str">
        <f>CONCATENATE("UBL",TEXT(B228,"000000"))</f>
        <v>UBL000227</v>
      </c>
      <c r="D228" s="20"/>
      <c r="E228" s="20" t="s">
        <v>166</v>
      </c>
      <c r="F228" s="24" t="str">
        <f>CONCATENATE(G228,". ",J228)</f>
        <v>Pricing. Aggregate</v>
      </c>
      <c r="G228" s="20" t="str">
        <f>E228</f>
        <v>Pricing</v>
      </c>
      <c r="H228" s="20"/>
      <c r="I228" s="20"/>
      <c r="J228" s="20" t="s">
        <v>381</v>
      </c>
      <c r="K228" s="20"/>
      <c r="L228" s="20"/>
      <c r="M228" s="20"/>
      <c r="N228" s="97" t="s">
        <v>68</v>
      </c>
      <c r="O228" s="21"/>
      <c r="P228" s="22"/>
      <c r="Q228" s="22"/>
      <c r="R228" s="22"/>
      <c r="S228" s="22"/>
      <c r="T228" s="22"/>
      <c r="U228" s="22"/>
      <c r="V228" s="22"/>
      <c r="W228" s="22"/>
      <c r="X228" s="22"/>
      <c r="Y228" s="22"/>
      <c r="Z228" s="22"/>
      <c r="AA228" s="20"/>
      <c r="AB228" s="20"/>
      <c r="AC228" s="20"/>
      <c r="AD228" s="20"/>
      <c r="AE228" s="20"/>
      <c r="AF228" s="20"/>
      <c r="AG228" s="37"/>
    </row>
    <row r="229" spans="1:14" s="12" customFormat="1" ht="12.75">
      <c r="A229" s="28"/>
      <c r="B229" s="38">
        <f>B228+1</f>
        <v>228</v>
      </c>
      <c r="C229" s="5" t="str">
        <f>CONCATENATE("UBL",TEXT(B229,"000000"))</f>
        <v>UBL000228</v>
      </c>
      <c r="D229" s="28"/>
      <c r="E229" s="16" t="str">
        <f>IF(OR(I229=J229,AND(I229="Identification",J229="Identifier")),IF(OR(J229="Text",J229="Details"),CONCATENATE(H229,SUBSTITUTE(I229," ","",1)),CONCATENATE(H229,SUBSTITUTE(J229," ","",1))),IF(OR(J229="Text",J229="Details"),CONCATENATE(H229,SUBSTITUTE(I229," ","",1)),CONCATENATE(H229,SUBSTITUTE(I229," ","",1),IF(AND(J229="Identifier",I229="ID"),"",SUBSTITUTE(J229," ","",1)))))</f>
        <v>ID</v>
      </c>
      <c r="F229" s="16" t="str">
        <f>IF(OR(I229=J229),IF(H229="",CONCATENATE(G229,". ",I229),CONCATENATE(G229,". ",H229,". ",I229)),IF(H229="",CONCATENATE(G229,". ",I229,". ",J229),CONCATENATE(G229,". ",H229," ",I229,". ",J229)))</f>
        <v>Pricing. ID. Identifier</v>
      </c>
      <c r="G229" s="76" t="s">
        <v>166</v>
      </c>
      <c r="H229" s="76"/>
      <c r="I229" s="76" t="s">
        <v>240</v>
      </c>
      <c r="J229" s="76" t="s">
        <v>224</v>
      </c>
      <c r="K229" s="76"/>
      <c r="L229" s="77" t="s">
        <v>234</v>
      </c>
      <c r="M229" s="15" t="s">
        <v>318</v>
      </c>
      <c r="N229" s="78" t="s">
        <v>119</v>
      </c>
    </row>
    <row r="230" spans="1:14" s="12" customFormat="1" ht="22.5">
      <c r="A230" s="28"/>
      <c r="B230" s="38">
        <f>B229+1</f>
        <v>229</v>
      </c>
      <c r="C230" s="5" t="str">
        <f>CONCATENATE("UBL",TEXT(B230,"000000"))</f>
        <v>UBL000229</v>
      </c>
      <c r="D230" s="28"/>
      <c r="E230" s="16" t="str">
        <f>IF(OR(I230=J230,AND(I230="Identification",J230="Identifier")),IF(OR(J230="Text",J230="Details"),CONCATENATE(H230,SUBSTITUTE(I230," ","",1)),CONCATENATE(H230,SUBSTITUTE(J230," ","",1))),IF(OR(J230="Text",J230="Details"),CONCATENATE(H230,SUBSTITUTE(I230," ","",1)),CONCATENATE(H230,SUBSTITUTE(I230," ","",1),IF(AND(J230="Identifier",I230="ID"),"",SUBSTITUTE(J230," ","",1)))))</f>
        <v>GrossPriceAmount</v>
      </c>
      <c r="F230" s="16" t="str">
        <f>IF(OR(I230=J230),IF(H230="",CONCATENATE(G230,". ",I230),CONCATENATE(G230,". ",H230,". ",I230)),IF(H230="",CONCATENATE(G230,". ",I230,". ",J230),CONCATENATE(G230,". ",H230," ",I230,". ",J230)))</f>
        <v>Pricing. GrossPrice. Amount</v>
      </c>
      <c r="G230" s="76" t="s">
        <v>166</v>
      </c>
      <c r="H230" s="76"/>
      <c r="I230" s="76" t="s">
        <v>120</v>
      </c>
      <c r="J230" s="76" t="s">
        <v>228</v>
      </c>
      <c r="K230" s="76"/>
      <c r="L230" s="76" t="s">
        <v>234</v>
      </c>
      <c r="M230" s="15" t="s">
        <v>318</v>
      </c>
      <c r="N230" s="78" t="s">
        <v>322</v>
      </c>
    </row>
    <row r="231" spans="1:14" s="12" customFormat="1" ht="33.75">
      <c r="A231" s="28"/>
      <c r="B231" s="38">
        <f>B230+1</f>
        <v>230</v>
      </c>
      <c r="C231" s="5" t="str">
        <f>CONCATENATE("UBL",TEXT(B231,"000000"))</f>
        <v>UBL000230</v>
      </c>
      <c r="D231" s="28"/>
      <c r="E231" s="16" t="str">
        <f>IF(OR(I231=J231,AND(I231="Identification",J231="Identifier")),IF(OR(J231="Text",J231="Details"),CONCATENATE(H231,SUBSTITUTE(I231," ","",1)),CONCATENATE(H231,SUBSTITUTE(J231," ","",1))),IF(OR(J231="Text",J231="Details"),CONCATENATE(H231,SUBSTITUTE(I231," ","",1)),CONCATENATE(H231,SUBSTITUTE(I231," ","",1),IF(AND(J231="Identifier",I231="ID"),"",SUBSTITUTE(J231," ","",1)))))</f>
        <v>NetPriceAmount</v>
      </c>
      <c r="F231" s="16" t="str">
        <f>IF(OR(I231=J231),IF(H231="",CONCATENATE(G231,". ",I231),CONCATENATE(G231,". ",H231,". ",I231)),IF(H231="",CONCATENATE(G231,". ",I231,". ",J231),CONCATENATE(G231,". ",H231," ",I231,". ",J231)))</f>
        <v>Pricing. NetPrice. Amount</v>
      </c>
      <c r="G231" s="76" t="s">
        <v>166</v>
      </c>
      <c r="H231" s="76"/>
      <c r="I231" s="76" t="s">
        <v>121</v>
      </c>
      <c r="J231" s="76" t="s">
        <v>228</v>
      </c>
      <c r="K231" s="76"/>
      <c r="L231" s="76" t="s">
        <v>234</v>
      </c>
      <c r="M231" s="15" t="s">
        <v>318</v>
      </c>
      <c r="N231" s="78" t="s">
        <v>152</v>
      </c>
    </row>
    <row r="232" spans="1:14" s="68" customFormat="1" ht="25.5">
      <c r="A232" s="68" t="s">
        <v>204</v>
      </c>
      <c r="B232" s="59">
        <f>B231+1</f>
        <v>231</v>
      </c>
      <c r="C232" s="69" t="str">
        <f>CONCATENATE("UBL",TEXT(B232,"000000"))</f>
        <v>UBL000231</v>
      </c>
      <c r="E232" s="70" t="str">
        <f>IF(OR(I232=J232,AND(I232="Identification",J232="Identifier")),IF(OR(J232="Text",J232="Details"),CONCATENATE(H232,SUBSTITUTE(I232," ","",1)),CONCATENATE(H232,SUBSTITUTE(J232," ","",1))),IF(OR(J232="Text",J232="Details"),CONCATENATE(H232,SUBSTITUTE(I232," ","",1)),CONCATENATE(H232,SUBSTITUTE(I232," ","",1),IF(AND(J232="Identifier",I232="ID"),"",SUBSTITUTE(J232," ","",1)))))</f>
        <v>ExchangeRate</v>
      </c>
      <c r="F232" s="70" t="str">
        <f>IF(OR(I232=J232),IF(H232="",CONCATENATE(G232,". ",I232),CONCATENATE(G232,". ",H232,". ",I232)),IF(H232="",CONCATENATE(G232,". ",I232,". ",J232),CONCATENATE(G232,". ",H232," ",I232,". ",J232)))</f>
        <v>Pricing. . ExchangeRate</v>
      </c>
      <c r="G232" s="79" t="s">
        <v>166</v>
      </c>
      <c r="H232" s="79"/>
      <c r="I232" s="93"/>
      <c r="J232" s="79" t="s">
        <v>298</v>
      </c>
      <c r="K232" s="79"/>
      <c r="L232" s="79" t="s">
        <v>234</v>
      </c>
      <c r="M232" s="83" t="s">
        <v>75</v>
      </c>
      <c r="N232" s="81" t="s">
        <v>266</v>
      </c>
    </row>
    <row r="233" spans="1:33" s="27" customFormat="1" ht="33.75">
      <c r="A233" s="27" t="s">
        <v>398</v>
      </c>
      <c r="B233" s="36">
        <f>B232+1</f>
        <v>232</v>
      </c>
      <c r="C233" s="20" t="str">
        <f>CONCATENATE("UBL",TEXT(B233,"000000"))</f>
        <v>UBL000232</v>
      </c>
      <c r="D233" s="20"/>
      <c r="E233" s="20" t="s">
        <v>122</v>
      </c>
      <c r="F233" s="24" t="str">
        <f>CONCATENATE(G233,". ",J233)</f>
        <v>CreditPayment. Aggregate</v>
      </c>
      <c r="G233" s="20" t="str">
        <f>E233</f>
        <v>CreditPayment</v>
      </c>
      <c r="H233" s="20"/>
      <c r="I233" s="20"/>
      <c r="J233" s="20" t="s">
        <v>381</v>
      </c>
      <c r="K233" s="20"/>
      <c r="L233" s="20"/>
      <c r="M233" s="20"/>
      <c r="N233" s="97" t="s">
        <v>352</v>
      </c>
      <c r="O233" s="21"/>
      <c r="P233" s="22"/>
      <c r="Q233" s="22"/>
      <c r="R233" s="22"/>
      <c r="S233" s="22"/>
      <c r="T233" s="22"/>
      <c r="U233" s="22"/>
      <c r="V233" s="22"/>
      <c r="W233" s="22"/>
      <c r="X233" s="22"/>
      <c r="Y233" s="22"/>
      <c r="Z233" s="22"/>
      <c r="AA233" s="20"/>
      <c r="AB233" s="20"/>
      <c r="AC233" s="20"/>
      <c r="AD233" s="20"/>
      <c r="AE233" s="20"/>
      <c r="AF233" s="20"/>
      <c r="AG233" s="37"/>
    </row>
    <row r="234" spans="1:14" s="12" customFormat="1" ht="33.75">
      <c r="A234" s="28"/>
      <c r="B234" s="38">
        <f>B233+1</f>
        <v>233</v>
      </c>
      <c r="C234" s="5" t="str">
        <f>CONCATENATE("UBL",TEXT(B234,"000000"))</f>
        <v>UBL000233</v>
      </c>
      <c r="D234" s="28"/>
      <c r="E234" s="16" t="str">
        <f>IF(OR(I234=J234,AND(I234="Identification",J234="Identifier")),IF(OR(J234="Text",J234="Details"),CONCATENATE(H234,SUBSTITUTE(I234," ","",1)),CONCATENATE(H234,SUBSTITUTE(J234," ","",1))),IF(OR(J234="Text",J234="Details"),CONCATENATE(H234,SUBSTITUTE(I234," ","",1)),CONCATENATE(H234,SUBSTITUTE(I234," ","",1),IF(AND(J234="Identifier",I234="ID"),"",SUBSTITUTE(J234," ","",1)))))</f>
        <v>PrimaryAccountNumberIdentifier</v>
      </c>
      <c r="F234" s="16" t="str">
        <f>IF(OR(I234=J234),IF(H234="",CONCATENATE(G234,". ",I234),CONCATENATE(G234,". ",H234,". ",I234)),IF(H234="",CONCATENATE(G234,". ",I234,". ",J234),CONCATENATE(G234,". ",H234," ",I234,". ",J234)))</f>
        <v>CreditPayment. PrimaryAccountNumber. Identifier</v>
      </c>
      <c r="G234" s="76" t="s">
        <v>122</v>
      </c>
      <c r="H234" s="76"/>
      <c r="I234" s="76" t="s">
        <v>123</v>
      </c>
      <c r="J234" s="76" t="s">
        <v>224</v>
      </c>
      <c r="K234" s="76"/>
      <c r="L234" s="76" t="s">
        <v>232</v>
      </c>
      <c r="M234" s="15" t="s">
        <v>318</v>
      </c>
      <c r="N234" s="78" t="s">
        <v>98</v>
      </c>
    </row>
    <row r="235" spans="1:14" s="12" customFormat="1" ht="22.5">
      <c r="A235" s="28"/>
      <c r="B235" s="38">
        <f>B234+1</f>
        <v>234</v>
      </c>
      <c r="C235" s="5" t="str">
        <f>CONCATENATE("UBL",TEXT(B235,"000000"))</f>
        <v>UBL000234</v>
      </c>
      <c r="D235" s="28"/>
      <c r="E235" s="16" t="str">
        <f>IF(OR(I235=J235,AND(I235="Identification",J235="Identifier")),IF(OR(J235="Text",J235="Details"),CONCATENATE(H235,SUBSTITUTE(I235," ","",1)),CONCATENATE(H235,SUBSTITUTE(J235," ","",1))),IF(OR(J235="Text",J235="Details"),CONCATENATE(H235,SUBSTITUTE(I235," ","",1)),CONCATENATE(H235,SUBSTITUTE(I235," ","",1),IF(AND(J235="Identifier",I235="ID"),"",SUBSTITUTE(J235," ","",1)))))</f>
        <v>CustomerCode</v>
      </c>
      <c r="F235" s="16" t="str">
        <f>IF(OR(I235=J235),IF(H235="",CONCATENATE(G235,". ",I235),CONCATENATE(G235,". ",H235,". ",I235)),IF(H235="",CONCATENATE(G235,". ",I235,". ",J235),CONCATENATE(G235,". ",H235," ",I235,". ",J235)))</f>
        <v>CreditPayment. Customer. Code</v>
      </c>
      <c r="G235" s="76" t="s">
        <v>122</v>
      </c>
      <c r="H235" s="76"/>
      <c r="I235" s="76" t="s">
        <v>395</v>
      </c>
      <c r="J235" s="76" t="s">
        <v>578</v>
      </c>
      <c r="K235" s="76"/>
      <c r="L235" s="76" t="s">
        <v>234</v>
      </c>
      <c r="M235" s="15" t="s">
        <v>318</v>
      </c>
      <c r="N235" s="78" t="s">
        <v>275</v>
      </c>
    </row>
    <row r="236" spans="1:14" s="12" customFormat="1" ht="22.5">
      <c r="A236" s="28"/>
      <c r="B236" s="38">
        <f>B235+1</f>
        <v>235</v>
      </c>
      <c r="C236" s="5" t="str">
        <f>CONCATENATE("UBL",TEXT(B236,"000000"))</f>
        <v>UBL000235</v>
      </c>
      <c r="D236" s="28"/>
      <c r="E236" s="16" t="str">
        <f>IF(OR(I236=J236,AND(I236="Identification",J236="Identifier")),IF(OR(J236="Text",J236="Details"),CONCATENATE(H236,SUBSTITUTE(I236," ","",1)),CONCATENATE(H236,SUBSTITUTE(J236," ","",1))),IF(OR(J236="Text",J236="Details"),CONCATENATE(H236,SUBSTITUTE(I236," ","",1)),CONCATENATE(H236,SUBSTITUTE(I236," ","",1),IF(AND(J236="Identifier",I236="ID"),"",SUBSTITUTE(J236," ","",1)))))</f>
        <v>ExpiryDateDateTime</v>
      </c>
      <c r="F236" s="16" t="str">
        <f>IF(OR(I236=J236),IF(H236="",CONCATENATE(G236,". ",I236),CONCATENATE(G236,". ",H236,". ",I236)),IF(H236="",CONCATENATE(G236,". ",I236,". ",J236),CONCATENATE(G236,". ",H236," ",I236,". ",J236)))</f>
        <v>CreditPayment. ExpiryDate. DateTime</v>
      </c>
      <c r="G236" s="76" t="s">
        <v>122</v>
      </c>
      <c r="H236" s="76"/>
      <c r="I236" s="76" t="s">
        <v>255</v>
      </c>
      <c r="J236" s="76" t="s">
        <v>160</v>
      </c>
      <c r="K236" s="76"/>
      <c r="L236" s="76" t="s">
        <v>234</v>
      </c>
      <c r="M236" s="15" t="s">
        <v>318</v>
      </c>
      <c r="N236" s="78" t="s">
        <v>276</v>
      </c>
    </row>
    <row r="237" spans="1:14" s="12" customFormat="1" ht="22.5">
      <c r="A237" s="28"/>
      <c r="B237" s="38">
        <f>B236+1</f>
        <v>236</v>
      </c>
      <c r="C237" s="5" t="str">
        <f>CONCATENATE("UBL",TEXT(B237,"000000"))</f>
        <v>UBL000236</v>
      </c>
      <c r="D237" s="28"/>
      <c r="E237" s="16" t="str">
        <f>IF(OR(I237=J237,AND(I237="Identification",J237="Identifier")),IF(OR(J237="Text",J237="Details"),CONCATENATE(H237,SUBSTITUTE(I237," ","",1)),CONCATENATE(H237,SUBSTITUTE(J237," ","",1))),IF(OR(J237="Text",J237="Details"),CONCATENATE(H237,SUBSTITUTE(I237," ","",1)),CONCATENATE(H237,SUBSTITUTE(I237," ","",1),IF(AND(J237="Identifier",I237="ID"),"",SUBSTITUTE(J237," ","",1)))))</f>
        <v>BankIDNumberCode</v>
      </c>
      <c r="F237" s="16" t="str">
        <f>IF(OR(I237=J237),IF(H237="",CONCATENATE(G237,". ",I237),CONCATENATE(G237,". ",H237,". ",I237)),IF(H237="",CONCATENATE(G237,". ",I237,". ",J237),CONCATENATE(G237,". ",H237," ",I237,". ",J237)))</f>
        <v>CreditPayment. BankIDNumber. Code</v>
      </c>
      <c r="G237" s="76" t="s">
        <v>122</v>
      </c>
      <c r="H237" s="76"/>
      <c r="I237" s="76" t="s">
        <v>124</v>
      </c>
      <c r="J237" s="76" t="s">
        <v>578</v>
      </c>
      <c r="K237" s="76"/>
      <c r="L237" s="76" t="s">
        <v>234</v>
      </c>
      <c r="M237" s="15" t="s">
        <v>318</v>
      </c>
      <c r="N237" s="78" t="s">
        <v>277</v>
      </c>
    </row>
    <row r="238" spans="1:14" s="12" customFormat="1" ht="22.5">
      <c r="A238" s="28"/>
      <c r="B238" s="38">
        <f>B237+1</f>
        <v>237</v>
      </c>
      <c r="C238" s="5" t="str">
        <f>CONCATENATE("UBL",TEXT(B238,"000000"))</f>
        <v>UBL000237</v>
      </c>
      <c r="D238" s="28"/>
      <c r="E238" s="16" t="str">
        <f>IF(OR(I238=J238,AND(I238="Identification",J238="Identifier")),IF(OR(J238="Text",J238="Details"),CONCATENATE(H238,SUBSTITUTE(I238," ","",1)),CONCATENATE(H238,SUBSTITUTE(J238," ","",1))),IF(OR(J238="Text",J238="Details"),CONCATENATE(H238,SUBSTITUTE(I238," ","",1)),CONCATENATE(H238,SUBSTITUTE(I238," ","",1),IF(AND(J238="Identifier",I238="ID"),"",SUBSTITUTE(J238," ","",1)))))</f>
        <v>IssueNumberCode</v>
      </c>
      <c r="F238" s="16" t="str">
        <f>IF(OR(I238=J238),IF(H238="",CONCATENATE(G238,". ",I238),CONCATENATE(G238,". ",H238,". ",I238)),IF(H238="",CONCATENATE(G238,". ",I238,". ",J238),CONCATENATE(G238,". ",H238," ",I238,". ",J238)))</f>
        <v>CreditPayment. IssueNumber. Code</v>
      </c>
      <c r="G238" s="76" t="s">
        <v>122</v>
      </c>
      <c r="H238" s="76"/>
      <c r="I238" s="76" t="s">
        <v>196</v>
      </c>
      <c r="J238" s="76" t="s">
        <v>578</v>
      </c>
      <c r="K238" s="76"/>
      <c r="L238" s="76" t="s">
        <v>234</v>
      </c>
      <c r="M238" s="15" t="s">
        <v>318</v>
      </c>
      <c r="N238" s="78" t="s">
        <v>125</v>
      </c>
    </row>
    <row r="239" spans="1:14" s="12" customFormat="1" ht="12.75">
      <c r="A239" s="28"/>
      <c r="B239" s="38">
        <f>B238+1</f>
        <v>238</v>
      </c>
      <c r="C239" s="5" t="str">
        <f>CONCATENATE("UBL",TEXT(B239,"000000"))</f>
        <v>UBL000238</v>
      </c>
      <c r="D239" s="28"/>
      <c r="E239" s="16" t="str">
        <f>IF(OR(I239=J239,AND(I239="Identification",J239="Identifier")),IF(OR(J239="Text",J239="Details"),CONCATENATE(H239,SUBSTITUTE(I239," ","",1)),CONCATENATE(H239,SUBSTITUTE(J239," ","",1))),IF(OR(J239="Text",J239="Details"),CONCATENATE(H239,SUBSTITUTE(I239," ","",1)),CONCATENATE(H239,SUBSTITUTE(I239," ","",1),IF(AND(J239="Identifier",I239="ID"),"",SUBSTITUTE(J239," ","",1)))))</f>
        <v>CV2</v>
      </c>
      <c r="F239" s="16" t="str">
        <f>IF(OR(I239=J239),IF(H239="",CONCATENATE(G239,". ",I239),CONCATENATE(G239,". ",H239,". ",I239)),IF(H239="",CONCATENATE(G239,". ",I239,". ",J239),CONCATENATE(G239,". ",H239," ",I239,". ",J239)))</f>
        <v>CreditPayment. CV2. </v>
      </c>
      <c r="G239" s="76" t="s">
        <v>122</v>
      </c>
      <c r="H239" s="76"/>
      <c r="I239" s="76" t="s">
        <v>195</v>
      </c>
      <c r="J239" s="76"/>
      <c r="K239" s="76"/>
      <c r="L239" s="76" t="s">
        <v>232</v>
      </c>
      <c r="M239" s="15" t="s">
        <v>318</v>
      </c>
      <c r="N239" s="94" t="s">
        <v>126</v>
      </c>
    </row>
    <row r="240" spans="1:14" s="12" customFormat="1" ht="22.5">
      <c r="A240" s="28"/>
      <c r="B240" s="38">
        <f>B239+1</f>
        <v>239</v>
      </c>
      <c r="C240" s="5" t="str">
        <f>CONCATENATE("UBL",TEXT(B240,"000000"))</f>
        <v>UBL000239</v>
      </c>
      <c r="D240" s="28"/>
      <c r="E240" s="16" t="str">
        <f>IF(OR(I240=J240,AND(I240="Identification",J240="Identifier")),IF(OR(J240="Text",J240="Details"),CONCATENATE(H240,SUBSTITUTE(I240," ","",1)),CONCATENATE(H240,SUBSTITUTE(J240," ","",1))),IF(OR(J240="Text",J240="Details"),CONCATENATE(H240,SUBSTITUTE(I240," ","",1)),CONCATENATE(H240,SUBSTITUTE(I240," ","",1),IF(AND(J240="Identifier",I240="ID"),"",SUBSTITUTE(J240," ","",1)))))</f>
        <v>ChipIndicatorIndicator</v>
      </c>
      <c r="F240" s="16" t="str">
        <f>IF(OR(I240=J240),IF(H240="",CONCATENATE(G240,". ",I240),CONCATENATE(G240,". ",H240,". ",I240)),IF(H240="",CONCATENATE(G240,". ",I240,". ",J240),CONCATENATE(G240,". ",H240," ",I240,". ",J240)))</f>
        <v>CreditPayment. ChipIndicator. Indicator</v>
      </c>
      <c r="G240" s="76" t="s">
        <v>122</v>
      </c>
      <c r="H240" s="76"/>
      <c r="I240" s="76" t="s">
        <v>127</v>
      </c>
      <c r="J240" s="76" t="s">
        <v>227</v>
      </c>
      <c r="K240" s="76"/>
      <c r="L240" s="76" t="s">
        <v>234</v>
      </c>
      <c r="M240" s="15" t="s">
        <v>318</v>
      </c>
      <c r="N240" s="76"/>
    </row>
    <row r="241" spans="1:14" s="12" customFormat="1" ht="22.5">
      <c r="A241" s="28"/>
      <c r="B241" s="38">
        <f>B240+1</f>
        <v>240</v>
      </c>
      <c r="C241" s="5" t="str">
        <f>CONCATENATE("UBL",TEXT(B241,"000000"))</f>
        <v>UBL000240</v>
      </c>
      <c r="D241" s="28"/>
      <c r="E241" s="16" t="str">
        <f>IF(OR(I241=J241,AND(I241="Identification",J241="Identifier")),IF(OR(J241="Text",J241="Details"),CONCATENATE(H241,SUBSTITUTE(I241," ","",1)),CONCATENATE(H241,SUBSTITUTE(J241," ","",1))),IF(OR(J241="Text",J241="Details"),CONCATENATE(H241,SUBSTITUTE(I241," ","",1)),CONCATENATE(H241,SUBSTITUTE(I241," ","",1),IF(AND(J241="Identifier",I241="ID"),"",SUBSTITUTE(J241," ","",1)))))</f>
        <v>ChipApplicationIdentifier</v>
      </c>
      <c r="F241" s="16" t="str">
        <f>IF(OR(I241=J241),IF(H241="",CONCATENATE(G241,". ",I241),CONCATENATE(G241,". ",H241,". ",I241)),IF(H241="",CONCATENATE(G241,". ",I241,". ",J241),CONCATENATE(G241,". ",H241," ",I241,". ",J241)))</f>
        <v>CreditPayment. ChipApplication. Identifier</v>
      </c>
      <c r="G241" s="76" t="s">
        <v>122</v>
      </c>
      <c r="H241" s="76"/>
      <c r="I241" s="76" t="s">
        <v>128</v>
      </c>
      <c r="J241" s="76" t="s">
        <v>224</v>
      </c>
      <c r="K241" s="76"/>
      <c r="L241" s="76" t="s">
        <v>234</v>
      </c>
      <c r="M241" s="15" t="s">
        <v>318</v>
      </c>
      <c r="N241" s="76"/>
    </row>
    <row r="242" spans="1:14" s="12" customFormat="1" ht="25.5">
      <c r="A242" s="28" t="s">
        <v>204</v>
      </c>
      <c r="B242" s="38">
        <f>B241+1</f>
        <v>241</v>
      </c>
      <c r="C242" s="5" t="str">
        <f>CONCATENATE("UBL",TEXT(B242,"000000"))</f>
        <v>UBL000241</v>
      </c>
      <c r="D242" s="28"/>
      <c r="E242" s="16" t="str">
        <f>IF(OR(I242=J242,AND(I242="Identification",J242="Identifier")),IF(OR(J242="Text",J242="Details"),CONCATENATE(H242,SUBSTITUTE(I242," ","",1)),CONCATENATE(H242,SUBSTITUTE(J242," ","",1))),IF(OR(J242="Text",J242="Details"),CONCATENATE(H242,SUBSTITUTE(I242," ","",1)),CONCATENATE(H242,SUBSTITUTE(I242," ","",1),IF(AND(J242="Identifier",I242="ID"),"",SUBSTITUTE(J242," ","",1)))))</f>
        <v>Holder</v>
      </c>
      <c r="F242" s="16" t="str">
        <f>IF(OR(I242=J242),IF(H242="",CONCATENATE(G242,". ",I242),CONCATENATE(G242,". ",H242,". ",I242)),IF(H242="",CONCATENATE(G242,". ",I242,". ",J242),CONCATENATE(G242,". ",H242," ",I242,". ",J242)))</f>
        <v>CreditPayment. Holder. Text</v>
      </c>
      <c r="G242" s="76" t="s">
        <v>122</v>
      </c>
      <c r="H242" s="76"/>
      <c r="I242" s="76" t="s">
        <v>278</v>
      </c>
      <c r="J242" s="76" t="s">
        <v>335</v>
      </c>
      <c r="K242" s="76"/>
      <c r="L242" s="77" t="s">
        <v>234</v>
      </c>
      <c r="M242" s="15" t="s">
        <v>318</v>
      </c>
      <c r="N242" s="78" t="s">
        <v>279</v>
      </c>
    </row>
    <row r="243" spans="1:33" s="27" customFormat="1" ht="33.75">
      <c r="A243" s="27" t="s">
        <v>398</v>
      </c>
      <c r="B243" s="36">
        <f>B242+1</f>
        <v>242</v>
      </c>
      <c r="C243" s="20" t="str">
        <f>CONCATENATE("UBL",TEXT(B243,"000000"))</f>
        <v>UBL000242</v>
      </c>
      <c r="D243" s="20"/>
      <c r="E243" s="20" t="s">
        <v>592</v>
      </c>
      <c r="F243" s="24" t="str">
        <f>CONCATENATE(G243,". ",J243)</f>
        <v>FinancialAccount. Aggregate</v>
      </c>
      <c r="G243" s="20" t="str">
        <f>E243</f>
        <v>FinancialAccount</v>
      </c>
      <c r="H243" s="20"/>
      <c r="I243" s="20"/>
      <c r="J243" s="20" t="s">
        <v>381</v>
      </c>
      <c r="K243" s="20"/>
      <c r="L243" s="20"/>
      <c r="M243" s="20"/>
      <c r="N243" s="97" t="s">
        <v>169</v>
      </c>
      <c r="O243" s="21"/>
      <c r="P243" s="22"/>
      <c r="Q243" s="22"/>
      <c r="R243" s="22"/>
      <c r="S243" s="22"/>
      <c r="T243" s="22"/>
      <c r="U243" s="22"/>
      <c r="V243" s="22"/>
      <c r="W243" s="22"/>
      <c r="X243" s="22"/>
      <c r="Y243" s="22"/>
      <c r="Z243" s="22"/>
      <c r="AA243" s="20"/>
      <c r="AB243" s="20"/>
      <c r="AC243" s="20"/>
      <c r="AD243" s="20"/>
      <c r="AE243" s="20"/>
      <c r="AF243" s="20"/>
      <c r="AG243" s="37"/>
    </row>
    <row r="244" spans="1:14" s="12" customFormat="1" ht="12.75">
      <c r="A244" s="28"/>
      <c r="B244" s="38">
        <f>B243+1</f>
        <v>243</v>
      </c>
      <c r="C244" s="5" t="str">
        <f>CONCATENATE("UBL",TEXT(B244,"000000"))</f>
        <v>UBL000243</v>
      </c>
      <c r="D244" s="28"/>
      <c r="E244" s="16" t="str">
        <f>IF(OR(I244=J244,AND(I244="Identification",J244="Identifier")),IF(OR(J244="Text",J244="Details"),CONCATENATE(H244,SUBSTITUTE(I244," ","",1)),CONCATENATE(H244,SUBSTITUTE(J244," ","",1))),IF(OR(J244="Text",J244="Details"),CONCATENATE(H244,SUBSTITUTE(I244," ","",1)),CONCATENATE(H244,SUBSTITUTE(I244," ","",1),IF(AND(J244="Identifier",I244="ID"),"",SUBSTITUTE(J244," ","",1)))))</f>
        <v>ID</v>
      </c>
      <c r="F244" s="16" t="str">
        <f>IF(OR(I244=J244),IF(H244="",CONCATENATE(G244,". ",I244),CONCATENATE(G244,". ",H244,". ",I244)),IF(H244="",CONCATENATE(G244,". ",I244,". ",J244),CONCATENATE(G244,". ",H244," ",I244,". ",J244)))</f>
        <v>FinancialAccount. ID. Identifier</v>
      </c>
      <c r="G244" s="76" t="s">
        <v>592</v>
      </c>
      <c r="H244" s="76"/>
      <c r="I244" s="76" t="s">
        <v>240</v>
      </c>
      <c r="J244" s="76" t="s">
        <v>224</v>
      </c>
      <c r="K244" s="76"/>
      <c r="L244" s="77" t="s">
        <v>232</v>
      </c>
      <c r="M244" s="15" t="s">
        <v>318</v>
      </c>
      <c r="N244" s="78" t="s">
        <v>282</v>
      </c>
    </row>
    <row r="245" spans="1:14" s="12" customFormat="1" ht="22.5">
      <c r="A245" s="28"/>
      <c r="B245" s="38">
        <f>B244+1</f>
        <v>244</v>
      </c>
      <c r="C245" s="5" t="str">
        <f>CONCATENATE("UBL",TEXT(B245,"000000"))</f>
        <v>UBL000244</v>
      </c>
      <c r="D245" s="28"/>
      <c r="E245" s="16" t="str">
        <f>IF(OR(I245=J245,AND(I245="Identification",J245="Identifier")),IF(OR(J245="Text",J245="Details"),CONCATENATE(H245,SUBSTITUTE(I245," ","",1)),CONCATENATE(H245,SUBSTITUTE(J245," ","",1))),IF(OR(J245="Text",J245="Details"),CONCATENATE(H245,SUBSTITUTE(I245," ","",1)),CONCATENATE(H245,SUBSTITUTE(I245," ","",1),IF(AND(J245="Identifier",I245="ID"),"",SUBSTITUTE(J245," ","",1)))))</f>
        <v>AccountName</v>
      </c>
      <c r="F245" s="16" t="str">
        <f>IF(OR(I245=J245),IF(H245="",CONCATENATE(G245,". ",I245),CONCATENATE(G245,". ",H245,". ",I245)),IF(H245="",CONCATENATE(G245,". ",I245,". ",J245),CONCATENATE(G245,". ",H245," ",I245,". ",J245)))</f>
        <v>FinancialAccount. AccountName. Text</v>
      </c>
      <c r="G245" s="76" t="s">
        <v>592</v>
      </c>
      <c r="H245" s="76"/>
      <c r="I245" s="76" t="s">
        <v>254</v>
      </c>
      <c r="J245" s="76" t="s">
        <v>335</v>
      </c>
      <c r="K245" s="76"/>
      <c r="L245" s="77" t="s">
        <v>232</v>
      </c>
      <c r="M245" s="15" t="s">
        <v>318</v>
      </c>
      <c r="N245" s="78" t="s">
        <v>171</v>
      </c>
    </row>
    <row r="246" spans="1:14" s="12" customFormat="1" ht="22.5">
      <c r="A246" s="28"/>
      <c r="B246" s="38">
        <f>B245+1</f>
        <v>245</v>
      </c>
      <c r="C246" s="5" t="str">
        <f>CONCATENATE("UBL",TEXT(B246,"000000"))</f>
        <v>UBL000245</v>
      </c>
      <c r="D246" s="28"/>
      <c r="E246" s="16" t="str">
        <f>IF(OR(I246=J246,AND(I246="Identification",J246="Identifier")),IF(OR(J246="Text",J246="Details"),CONCATENATE(H246,SUBSTITUTE(I246," ","",1)),CONCATENATE(H246,SUBSTITUTE(J246," ","",1))),IF(OR(J246="Text",J246="Details"),CONCATENATE(H246,SUBSTITUTE(I246," ","",1)),CONCATENATE(H246,SUBSTITUTE(I246," ","",1),IF(AND(J246="Identifier",I246="ID"),"",SUBSTITUTE(J246," ","",1)))))</f>
        <v>ControlIDIdentifier</v>
      </c>
      <c r="F246" s="16" t="str">
        <f>IF(OR(I246=J246),IF(H246="",CONCATENATE(G246,". ",I246),CONCATENATE(G246,". ",H246,". ",I246)),IF(H246="",CONCATENATE(G246,". ",I246,". ",J246),CONCATENATE(G246,". ",H246," ",I246,". ",J246)))</f>
        <v>FinancialAccount. ControlID. Identifier</v>
      </c>
      <c r="G246" s="76" t="s">
        <v>592</v>
      </c>
      <c r="H246" s="76"/>
      <c r="I246" s="76" t="s">
        <v>253</v>
      </c>
      <c r="J246" s="76" t="s">
        <v>224</v>
      </c>
      <c r="K246" s="76"/>
      <c r="L246" s="77" t="s">
        <v>234</v>
      </c>
      <c r="M246" s="15" t="s">
        <v>318</v>
      </c>
      <c r="N246" s="78" t="s">
        <v>283</v>
      </c>
    </row>
    <row r="247" spans="1:14" s="12" customFormat="1" ht="12.75">
      <c r="A247" s="28"/>
      <c r="B247" s="38">
        <f>B246+1</f>
        <v>246</v>
      </c>
      <c r="C247" s="5" t="str">
        <f>CONCATENATE("UBL",TEXT(B247,"000000"))</f>
        <v>UBL000246</v>
      </c>
      <c r="D247" s="28"/>
      <c r="E247" s="16" t="str">
        <f>IF(OR(I247=J247,AND(I247="Identification",J247="Identifier")),IF(OR(J247="Text",J247="Details"),CONCATENATE(H247,SUBSTITUTE(I247," ","",1)),CONCATENATE(H247,SUBSTITUTE(J247," ","",1))),IF(OR(J247="Text",J247="Details"),CONCATENATE(H247,SUBSTITUTE(I247," ","",1)),CONCATENATE(H247,SUBSTITUTE(I247," ","",1),IF(AND(J247="Identifier",I247="ID"),"",SUBSTITUTE(J247," ","",1)))))</f>
        <v>TypeCode</v>
      </c>
      <c r="F247" s="16" t="str">
        <f>IF(OR(I247=J247),IF(H247="",CONCATENATE(G247,". ",I247),CONCATENATE(G247,". ",H247,". ",I247)),IF(H247="",CONCATENATE(G247,". ",I247,". ",J247),CONCATENATE(G247,". ",H247," ",I247,". ",J247)))</f>
        <v>FinancialAccount. Type. Code</v>
      </c>
      <c r="G247" s="76" t="s">
        <v>592</v>
      </c>
      <c r="H247" s="76"/>
      <c r="I247" s="76" t="s">
        <v>338</v>
      </c>
      <c r="J247" s="76" t="s">
        <v>578</v>
      </c>
      <c r="K247" s="76"/>
      <c r="L247" s="77" t="s">
        <v>232</v>
      </c>
      <c r="M247" s="15" t="s">
        <v>318</v>
      </c>
      <c r="N247" s="78" t="s">
        <v>170</v>
      </c>
    </row>
    <row r="248" spans="1:14" s="12" customFormat="1" ht="22.5">
      <c r="A248" s="28"/>
      <c r="B248" s="38">
        <f>B247+1</f>
        <v>247</v>
      </c>
      <c r="C248" s="5" t="str">
        <f>CONCATENATE("UBL",TEXT(B248,"000000"))</f>
        <v>UBL000247</v>
      </c>
      <c r="D248" s="28"/>
      <c r="E248" s="16" t="str">
        <f>IF(OR(I248=J248,AND(I248="Identification",J248="Identifier")),IF(OR(J248="Text",J248="Details"),CONCATENATE(H248,SUBSTITUTE(I248," ","",1)),CONCATENATE(H248,SUBSTITUTE(J248," ","",1))),IF(OR(J248="Text",J248="Details"),CONCATENATE(H248,SUBSTITUTE(I248," ","",1)),CONCATENATE(H248,SUBSTITUTE(I248," ","",1),IF(AND(J248="Identifier",I248="ID"),"",SUBSTITUTE(J248," ","",1)))))</f>
        <v>CurrencyCode</v>
      </c>
      <c r="F248" s="16" t="str">
        <f>IF(OR(I248=J248),IF(H248="",CONCATENATE(G248,". ",I248),CONCATENATE(G248,". ",H248,". ",I248)),IF(H248="",CONCATENATE(G248,". ",I248,". ",J248),CONCATENATE(G248,". ",H248," ",I248,". ",J248)))</f>
        <v>FinancialAccount. Currency. Code</v>
      </c>
      <c r="G248" s="76" t="s">
        <v>592</v>
      </c>
      <c r="H248" s="76"/>
      <c r="I248" s="76" t="s">
        <v>469</v>
      </c>
      <c r="J248" s="76" t="s">
        <v>578</v>
      </c>
      <c r="K248" s="76"/>
      <c r="L248" s="77" t="s">
        <v>234</v>
      </c>
      <c r="M248" s="15" t="s">
        <v>318</v>
      </c>
      <c r="N248" s="78" t="s">
        <v>172</v>
      </c>
    </row>
    <row r="249" spans="1:14" s="68" customFormat="1" ht="25.5">
      <c r="A249" s="68" t="s">
        <v>204</v>
      </c>
      <c r="B249" s="59">
        <f>B248+1</f>
        <v>248</v>
      </c>
      <c r="C249" s="69" t="str">
        <f>CONCATENATE("UBL",TEXT(B249,"000000"))</f>
        <v>UBL000248</v>
      </c>
      <c r="E249" s="70" t="str">
        <f>IF(OR(I249=J249,AND(I249="Identification",J249="Identifier")),IF(OR(J249="Text",J249="Details"),CONCATENATE(H249,SUBSTITUTE(I249," ","",1)),CONCATENATE(H249,SUBSTITUTE(J249," ","",1))),IF(OR(J249="Text",J249="Details"),CONCATENATE(H249,SUBSTITUTE(I249," ","",1)),CONCATENATE(H249,SUBSTITUTE(I249," ","",1),IF(AND(J249="Identifier",I249="ID"),"",SUBSTITUTE(J249," ","",1)))))</f>
        <v>FIBranch</v>
      </c>
      <c r="F249" s="70" t="str">
        <f>IF(OR(I249=J249),IF(H249="",CONCATENATE(G249,". ",I249),CONCATENATE(G249,". ",H249,". ",I249)),IF(H249="",CONCATENATE(G249,". ",I249,". ",J249),CONCATENATE(G249,". ",H249," ",I249,". ",J249)))</f>
        <v>FinancialAccount. . FIBranch</v>
      </c>
      <c r="G249" s="79" t="s">
        <v>592</v>
      </c>
      <c r="H249" s="79"/>
      <c r="I249" s="79"/>
      <c r="J249" s="79" t="s">
        <v>129</v>
      </c>
      <c r="K249" s="79"/>
      <c r="L249" s="80" t="s">
        <v>232</v>
      </c>
      <c r="M249" s="83" t="s">
        <v>75</v>
      </c>
      <c r="N249" s="81" t="s">
        <v>174</v>
      </c>
    </row>
    <row r="250" spans="1:33" s="27" customFormat="1" ht="25.5">
      <c r="A250" s="27" t="s">
        <v>398</v>
      </c>
      <c r="B250" s="36">
        <f>B249+1</f>
        <v>249</v>
      </c>
      <c r="C250" s="20" t="str">
        <f>CONCATENATE("UBL",TEXT(B250,"000000"))</f>
        <v>UBL000249</v>
      </c>
      <c r="D250" s="20"/>
      <c r="E250" s="20" t="s">
        <v>129</v>
      </c>
      <c r="F250" s="24" t="str">
        <f>CONCATENATE(G250,". ",J250)</f>
        <v>FIBranch. Aggregate</v>
      </c>
      <c r="G250" s="20" t="str">
        <f>E250</f>
        <v>FIBranch</v>
      </c>
      <c r="H250" s="20"/>
      <c r="I250" s="20"/>
      <c r="J250" s="20" t="s">
        <v>381</v>
      </c>
      <c r="K250" s="20"/>
      <c r="L250" s="20"/>
      <c r="M250" s="20"/>
      <c r="N250" s="97" t="s">
        <v>174</v>
      </c>
      <c r="O250" s="21"/>
      <c r="P250" s="22"/>
      <c r="Q250" s="22"/>
      <c r="R250" s="22"/>
      <c r="S250" s="22"/>
      <c r="T250" s="22"/>
      <c r="U250" s="22"/>
      <c r="V250" s="22"/>
      <c r="W250" s="22"/>
      <c r="X250" s="22"/>
      <c r="Y250" s="22"/>
      <c r="Z250" s="22"/>
      <c r="AA250" s="20"/>
      <c r="AB250" s="20"/>
      <c r="AC250" s="20"/>
      <c r="AD250" s="20"/>
      <c r="AE250" s="20"/>
      <c r="AF250" s="20"/>
      <c r="AG250" s="37"/>
    </row>
    <row r="251" spans="1:14" s="12" customFormat="1" ht="12.75">
      <c r="A251" s="28"/>
      <c r="B251" s="38">
        <f>B250+1</f>
        <v>250</v>
      </c>
      <c r="C251" s="5" t="str">
        <f>CONCATENATE("UBL",TEXT(B251,"000000"))</f>
        <v>UBL000250</v>
      </c>
      <c r="D251" s="28"/>
      <c r="E251" s="16" t="str">
        <f>IF(OR(I251=J251,AND(I251="Identification",J251="Identifier")),IF(OR(J251="Text",J251="Details"),CONCATENATE(H251,SUBSTITUTE(I251," ","",1)),CONCATENATE(H251,SUBSTITUTE(J251," ","",1))),IF(OR(J251="Text",J251="Details"),CONCATENATE(H251,SUBSTITUTE(I251," ","",1)),CONCATENATE(H251,SUBSTITUTE(I251," ","",1),IF(AND(J251="Identifier",I251="ID"),"",SUBSTITUTE(J251," ","",1)))))</f>
        <v>ID</v>
      </c>
      <c r="F251" s="16" t="str">
        <f>IF(OR(I251=J251),IF(H251="",CONCATENATE(G251,". ",I251),CONCATENATE(G251,". ",H251,". ",I251)),IF(H251="",CONCATENATE(G251,". ",I251,". ",J251),CONCATENATE(G251,". ",H251," ",I251,". ",J251)))</f>
        <v>FIBranch. ID. Identifier</v>
      </c>
      <c r="G251" s="76" t="s">
        <v>129</v>
      </c>
      <c r="H251" s="76"/>
      <c r="I251" s="76" t="s">
        <v>240</v>
      </c>
      <c r="J251" s="76" t="s">
        <v>224</v>
      </c>
      <c r="K251" s="76"/>
      <c r="L251" s="77" t="s">
        <v>232</v>
      </c>
      <c r="M251" s="15" t="s">
        <v>318</v>
      </c>
      <c r="N251" s="78" t="s">
        <v>175</v>
      </c>
    </row>
    <row r="252" spans="1:14" s="12" customFormat="1" ht="12.75">
      <c r="A252" s="28"/>
      <c r="B252" s="38">
        <f>B251+1</f>
        <v>251</v>
      </c>
      <c r="C252" s="5" t="str">
        <f>CONCATENATE("UBL",TEXT(B252,"000000"))</f>
        <v>UBL000251</v>
      </c>
      <c r="D252" s="28"/>
      <c r="E252" s="16" t="str">
        <f>IF(OR(I252=J252,AND(I252="Identification",J252="Identifier")),IF(OR(J252="Text",J252="Details"),CONCATENATE(H252,SUBSTITUTE(I252," ","",1)),CONCATENATE(H252,SUBSTITUTE(J252," ","",1))),IF(OR(J252="Text",J252="Details"),CONCATENATE(H252,SUBSTITUTE(I252," ","",1)),CONCATENATE(H252,SUBSTITUTE(I252," ","",1),IF(AND(J252="Identifier",I252="ID"),"",SUBSTITUTE(J252," ","",1)))))</f>
        <v>Name</v>
      </c>
      <c r="F252" s="16" t="str">
        <f>IF(OR(I252=J252),IF(H252="",CONCATENATE(G252,". ",I252),CONCATENATE(G252,". ",H252,". ",I252)),IF(H252="",CONCATENATE(G252,". ",I252,". ",J252),CONCATENATE(G252,". ",H252," ",I252,". ",J252)))</f>
        <v>FIBranch. Name. Text</v>
      </c>
      <c r="G252" s="76" t="s">
        <v>129</v>
      </c>
      <c r="H252" s="76"/>
      <c r="I252" s="76" t="s">
        <v>567</v>
      </c>
      <c r="J252" s="76" t="s">
        <v>335</v>
      </c>
      <c r="K252" s="76"/>
      <c r="L252" s="77" t="s">
        <v>234</v>
      </c>
      <c r="M252" s="15" t="s">
        <v>318</v>
      </c>
      <c r="N252" s="78" t="s">
        <v>176</v>
      </c>
    </row>
    <row r="253" spans="2:14" s="68" customFormat="1" ht="22.5">
      <c r="B253" s="59">
        <f>B252+1</f>
        <v>252</v>
      </c>
      <c r="C253" s="69" t="str">
        <f>CONCATENATE("UBL",TEXT(B253,"000000"))</f>
        <v>UBL000252</v>
      </c>
      <c r="E253" s="70" t="str">
        <f>IF(OR(I253=J253,AND(I253="Identification",J253="Identifier")),IF(OR(J253="Text",J253="Details"),CONCATENATE(H253,SUBSTITUTE(I253," ","",1)),CONCATENATE(H253,SUBSTITUTE(J253," ","",1))),IF(OR(J253="Text",J253="Details"),CONCATENATE(H253,SUBSTITUTE(I253," ","",1)),CONCATENATE(H253,SUBSTITUTE(I253," ","",1),IF(AND(J253="Identifier",I253="ID"),"",SUBSTITUTE(J253," ","",1)))))</f>
        <v>Address</v>
      </c>
      <c r="F253" s="70" t="str">
        <f>IF(OR(I253=J253),IF(H253="",CONCATENATE(G253,". ",I253),CONCATENATE(G253,". ",H253,". ",I253)),IF(H253="",CONCATENATE(G253,". ",I253,". ",J253),CONCATENATE(G253,". ",H253," ",I253,". ",J253)))</f>
        <v>FIBranch. . Address</v>
      </c>
      <c r="G253" s="79" t="s">
        <v>129</v>
      </c>
      <c r="H253" s="79"/>
      <c r="I253" s="79"/>
      <c r="J253" s="79" t="s">
        <v>386</v>
      </c>
      <c r="K253" s="79"/>
      <c r="L253" s="80" t="s">
        <v>234</v>
      </c>
      <c r="M253" s="83" t="s">
        <v>75</v>
      </c>
      <c r="N253" s="81" t="s">
        <v>605</v>
      </c>
    </row>
    <row r="254" spans="1:14" s="68" customFormat="1" ht="25.5">
      <c r="A254" s="68" t="s">
        <v>204</v>
      </c>
      <c r="B254" s="59">
        <f>B253+1</f>
        <v>253</v>
      </c>
      <c r="C254" s="69" t="str">
        <f>CONCATENATE("UBL",TEXT(B254,"000000"))</f>
        <v>UBL000253</v>
      </c>
      <c r="E254" s="70" t="str">
        <f>IF(OR(I254=J254,AND(I254="Identification",J254="Identifier")),IF(OR(J254="Text",J254="Details"),CONCATENATE(H254,SUBSTITUTE(I254," ","",1)),CONCATENATE(H254,SUBSTITUTE(J254," ","",1))),IF(OR(J254="Text",J254="Details"),CONCATENATE(H254,SUBSTITUTE(I254," ","",1)),CONCATENATE(H254,SUBSTITUTE(I254," ","",1),IF(AND(J254="Identifier",I254="ID"),"",SUBSTITUTE(J254," ","",1)))))</f>
        <v>FinancialInstitution</v>
      </c>
      <c r="F254" s="70" t="str">
        <f>IF(OR(I254=J254),IF(H254="",CONCATENATE(G254,". ",I254),CONCATENATE(G254,". ",H254,". ",I254)),IF(H254="",CONCATENATE(G254,". ",I254,". ",J254),CONCATENATE(G254,". ",H254," ",I254,". ",J254)))</f>
        <v>FIBranch. . FinancialInstitution</v>
      </c>
      <c r="G254" s="79" t="s">
        <v>129</v>
      </c>
      <c r="H254" s="79"/>
      <c r="I254" s="79"/>
      <c r="J254" s="79" t="s">
        <v>156</v>
      </c>
      <c r="K254" s="79"/>
      <c r="L254" s="80" t="s">
        <v>232</v>
      </c>
      <c r="M254" s="83" t="s">
        <v>75</v>
      </c>
      <c r="N254" s="81" t="s">
        <v>194</v>
      </c>
    </row>
    <row r="255" spans="1:33" s="27" customFormat="1" ht="25.5">
      <c r="A255" s="27" t="s">
        <v>398</v>
      </c>
      <c r="B255" s="36">
        <f>B254+1</f>
        <v>254</v>
      </c>
      <c r="C255" s="20" t="str">
        <f>CONCATENATE("UBL",TEXT(B255,"000000"))</f>
        <v>UBL000254</v>
      </c>
      <c r="D255" s="20"/>
      <c r="E255" s="95" t="s">
        <v>156</v>
      </c>
      <c r="F255" s="24" t="str">
        <f>CONCATENATE(G255,". ",J255)</f>
        <v>FinancialInstitution. Aggregate</v>
      </c>
      <c r="G255" s="20" t="str">
        <f>E255</f>
        <v>FinancialInstitution</v>
      </c>
      <c r="H255" s="20"/>
      <c r="I255" s="20"/>
      <c r="J255" s="20" t="s">
        <v>381</v>
      </c>
      <c r="K255" s="20"/>
      <c r="L255" s="20"/>
      <c r="M255" s="20"/>
      <c r="N255" s="97" t="s">
        <v>194</v>
      </c>
      <c r="O255" s="21"/>
      <c r="P255" s="22"/>
      <c r="Q255" s="22"/>
      <c r="R255" s="22"/>
      <c r="S255" s="22"/>
      <c r="T255" s="22"/>
      <c r="U255" s="22"/>
      <c r="V255" s="22"/>
      <c r="W255" s="22"/>
      <c r="X255" s="22"/>
      <c r="Y255" s="22"/>
      <c r="Z255" s="22"/>
      <c r="AA255" s="20"/>
      <c r="AB255" s="20"/>
      <c r="AC255" s="20"/>
      <c r="AD255" s="20"/>
      <c r="AE255" s="20"/>
      <c r="AF255" s="20"/>
      <c r="AG255" s="37"/>
    </row>
    <row r="256" spans="1:14" s="12" customFormat="1" ht="22.5">
      <c r="A256" s="28"/>
      <c r="B256" s="38">
        <f>B255+1</f>
        <v>255</v>
      </c>
      <c r="C256" s="5" t="str">
        <f>CONCATENATE("UBL",TEXT(B256,"000000"))</f>
        <v>UBL000255</v>
      </c>
      <c r="D256" s="28"/>
      <c r="E256" s="16" t="str">
        <f>IF(OR(I256=J256,AND(I256="Identification",J256="Identifier")),IF(OR(J256="Text",J256="Details"),CONCATENATE(H256,SUBSTITUTE(I256," ","",1)),CONCATENATE(H256,SUBSTITUTE(J256," ","",1))),IF(OR(J256="Text",J256="Details"),CONCATENATE(H256,SUBSTITUTE(I256," ","",1)),CONCATENATE(H256,SUBSTITUTE(I256," ","",1),IF(AND(J256="Identifier",I256="ID"),"",SUBSTITUTE(J256," ","",1)))))</f>
        <v>ID</v>
      </c>
      <c r="F256" s="16" t="str">
        <f>IF(OR(I256=J256),IF(H256="",CONCATENATE(G256,". ",I256),CONCATENATE(G256,". ",H256,". ",I256)),IF(H256="",CONCATENATE(G256,". ",I256,". ",J256),CONCATENATE(G256,". ",H256," ",I256,". ",J256)))</f>
        <v>FinancialInstitution. ID. Identifier</v>
      </c>
      <c r="G256" s="76" t="s">
        <v>156</v>
      </c>
      <c r="H256" s="76"/>
      <c r="I256" s="76" t="s">
        <v>240</v>
      </c>
      <c r="J256" s="76" t="s">
        <v>224</v>
      </c>
      <c r="K256" s="76"/>
      <c r="L256" s="77" t="s">
        <v>232</v>
      </c>
      <c r="M256" s="15" t="s">
        <v>318</v>
      </c>
      <c r="N256" s="78" t="s">
        <v>173</v>
      </c>
    </row>
    <row r="257" spans="1:14" s="12" customFormat="1" ht="12.75">
      <c r="A257" s="28"/>
      <c r="B257" s="38">
        <f>B256+1</f>
        <v>256</v>
      </c>
      <c r="C257" s="5" t="str">
        <f>CONCATENATE("UBL",TEXT(B257,"000000"))</f>
        <v>UBL000256</v>
      </c>
      <c r="D257" s="28"/>
      <c r="E257" s="16" t="str">
        <f>IF(OR(I257=J257,AND(I257="Identification",J257="Identifier")),IF(OR(J257="Text",J257="Details"),CONCATENATE(H257,SUBSTITUTE(I257," ","",1)),CONCATENATE(H257,SUBSTITUTE(J257," ","",1))),IF(OR(J257="Text",J257="Details"),CONCATENATE(H257,SUBSTITUTE(I257," ","",1)),CONCATENATE(H257,SUBSTITUTE(I257," ","",1),IF(AND(J257="Identifier",I257="ID"),"",SUBSTITUTE(J257," ","",1)))))</f>
        <v>Name</v>
      </c>
      <c r="F257" s="16" t="str">
        <f>IF(OR(I257=J257),IF(H257="",CONCATENATE(G257,". ",I257),CONCATENATE(G257,". ",H257,". ",I257)),IF(H257="",CONCATENATE(G257,". ",I257,". ",J257),CONCATENATE(G257,". ",H257," ",I257,". ",J257)))</f>
        <v>FinancialInstitution. Name. Text</v>
      </c>
      <c r="G257" s="76" t="s">
        <v>156</v>
      </c>
      <c r="H257" s="76"/>
      <c r="I257" s="76" t="s">
        <v>567</v>
      </c>
      <c r="J257" s="76" t="s">
        <v>335</v>
      </c>
      <c r="K257" s="76"/>
      <c r="L257" s="77" t="s">
        <v>234</v>
      </c>
      <c r="M257" s="15" t="s">
        <v>318</v>
      </c>
      <c r="N257" s="78" t="s">
        <v>394</v>
      </c>
    </row>
    <row r="258" spans="1:14" s="68" customFormat="1" ht="25.5">
      <c r="A258" s="68" t="s">
        <v>204</v>
      </c>
      <c r="B258" s="59">
        <f>B257+1</f>
        <v>257</v>
      </c>
      <c r="C258" s="69" t="str">
        <f>CONCATENATE("UBL",TEXT(B258,"000000"))</f>
        <v>UBL000257</v>
      </c>
      <c r="E258" s="70" t="str">
        <f>IF(OR(I258=J258,AND(I258="Identification",J258="Identifier")),IF(OR(J258="Text",J258="Details"),CONCATENATE(H258,SUBSTITUTE(I258," ","",1)),CONCATENATE(H258,SUBSTITUTE(J258," ","",1))),IF(OR(J258="Text",J258="Details"),CONCATENATE(H258,SUBSTITUTE(I258," ","",1)),CONCATENATE(H258,SUBSTITUTE(I258," ","",1),IF(AND(J258="Identifier",I258="ID"),"",SUBSTITUTE(J258," ","",1)))))</f>
        <v>Address</v>
      </c>
      <c r="F258" s="70" t="str">
        <f>IF(OR(I258=J258),IF(H258="",CONCATENATE(G258,". ",I258),CONCATENATE(G258,". ",H258,". ",I258)),IF(H258="",CONCATENATE(G258,". ",I258,". ",J258),CONCATENATE(G258,". ",H258," ",I258,". ",J258)))</f>
        <v>FinancialInstitution. . Address</v>
      </c>
      <c r="G258" s="76" t="s">
        <v>156</v>
      </c>
      <c r="H258" s="79"/>
      <c r="I258" s="79"/>
      <c r="J258" s="79" t="s">
        <v>386</v>
      </c>
      <c r="K258" s="79"/>
      <c r="L258" s="80" t="s">
        <v>234</v>
      </c>
      <c r="M258" s="83" t="s">
        <v>75</v>
      </c>
      <c r="N258" s="81" t="s">
        <v>605</v>
      </c>
    </row>
    <row r="259" spans="1:33" s="27" customFormat="1" ht="25.5">
      <c r="A259" s="27" t="s">
        <v>398</v>
      </c>
      <c r="B259" s="36">
        <f>B258+1</f>
        <v>258</v>
      </c>
      <c r="C259" s="20" t="str">
        <f>CONCATENATE("UBL",TEXT(B259,"000000"))</f>
        <v>UBL000258</v>
      </c>
      <c r="D259" s="20"/>
      <c r="E259" s="96" t="s">
        <v>153</v>
      </c>
      <c r="F259" s="24" t="str">
        <f>CONCATENATE(G259,". ",J259)</f>
        <v>TransportEquipment. Aggregate</v>
      </c>
      <c r="G259" s="20" t="str">
        <f>E259</f>
        <v>TransportEquipment</v>
      </c>
      <c r="H259" s="20"/>
      <c r="I259" s="20"/>
      <c r="J259" s="20" t="s">
        <v>381</v>
      </c>
      <c r="K259" s="20"/>
      <c r="L259" s="20"/>
      <c r="M259" s="20"/>
      <c r="N259" s="98" t="s">
        <v>96</v>
      </c>
      <c r="O259" s="21"/>
      <c r="P259" s="22"/>
      <c r="Q259" s="22"/>
      <c r="R259" s="22"/>
      <c r="S259" s="22"/>
      <c r="T259" s="22"/>
      <c r="U259" s="22"/>
      <c r="V259" s="22"/>
      <c r="W259" s="22"/>
      <c r="X259" s="22"/>
      <c r="Y259" s="22"/>
      <c r="Z259" s="22"/>
      <c r="AA259" s="20"/>
      <c r="AB259" s="20"/>
      <c r="AC259" s="20"/>
      <c r="AD259" s="20"/>
      <c r="AE259" s="20"/>
      <c r="AF259" s="20"/>
      <c r="AG259" s="37"/>
    </row>
    <row r="260" spans="1:14" s="12" customFormat="1" ht="22.5">
      <c r="A260" s="28"/>
      <c r="B260" s="38">
        <f>B259+1</f>
        <v>259</v>
      </c>
      <c r="C260" s="5" t="str">
        <f>CONCATENATE("UBL",TEXT(B260,"000000"))</f>
        <v>UBL000259</v>
      </c>
      <c r="D260" s="28"/>
      <c r="E260" s="16" t="str">
        <f>IF(OR(I260=J260,AND(I260="Identification",J260="Identifier")),IF(OR(J260="Text",J260="Details"),CONCATENATE(H260,SUBSTITUTE(I260," ","",1)),CONCATENATE(H260,SUBSTITUTE(J260," ","",1))),IF(OR(J260="Text",J260="Details"),CONCATENATE(H260,SUBSTITUTE(I260," ","",1)),CONCATENATE(H260,SUBSTITUTE(I260," ","",1),IF(AND(J260="Identifier",I260="ID"),"",SUBSTITUTE(J260," ","",1)))))</f>
        <v>ID</v>
      </c>
      <c r="F260" s="16" t="str">
        <f>IF(OR(I260=J260),IF(H260="",CONCATENATE(G260,". ",I260),CONCATENATE(G260,". ",H260,". ",I260)),IF(H260="",CONCATENATE(G260,". ",I260,". ",J260),CONCATENATE(G260,". ",H260," ",I260,". ",J260)))</f>
        <v>TransportEquipment. ID. Identifier</v>
      </c>
      <c r="G260" s="76" t="s">
        <v>153</v>
      </c>
      <c r="H260" s="76"/>
      <c r="I260" s="76" t="s">
        <v>240</v>
      </c>
      <c r="J260" s="76" t="s">
        <v>224</v>
      </c>
      <c r="K260" s="76"/>
      <c r="L260" s="77" t="s">
        <v>232</v>
      </c>
      <c r="M260" s="15" t="s">
        <v>318</v>
      </c>
      <c r="N260" s="78" t="s">
        <v>376</v>
      </c>
    </row>
    <row r="261" spans="1:14" s="12" customFormat="1" ht="22.5">
      <c r="A261" s="28"/>
      <c r="B261" s="38">
        <f>B260+1</f>
        <v>260</v>
      </c>
      <c r="C261" s="5" t="str">
        <f>CONCATENATE("UBL",TEXT(B261,"000000"))</f>
        <v>UBL000260</v>
      </c>
      <c r="D261" s="28"/>
      <c r="E261" s="16" t="str">
        <f>IF(OR(I261=J261,AND(I261="Identification",J261="Identifier")),IF(OR(J261="Text",J261="Details"),CONCATENATE(H261,SUBSTITUTE(I261," ","",1)),CONCATENATE(H261,SUBSTITUTE(J261," ","",1))),IF(OR(J261="Text",J261="Details"),CONCATENATE(H261,SUBSTITUTE(I261," ","",1)),CONCATENATE(H261,SUBSTITUTE(I261," ","",1),IF(AND(J261="Identifier",I261="ID"),"",SUBSTITUTE(J261," ","",1)))))</f>
        <v>ProviderTypeCode</v>
      </c>
      <c r="F261" s="16" t="str">
        <f>IF(OR(I261=J261),IF(H261="",CONCATENATE(G261,". ",I261),CONCATENATE(G261,". ",H261,". ",I261)),IF(H261="",CONCATENATE(G261,". ",I261,". ",J261),CONCATENATE(G261,". ",H261," ",I261,". ",J261)))</f>
        <v>TransportEquipment. ProviderType. Code</v>
      </c>
      <c r="G261" s="76" t="s">
        <v>153</v>
      </c>
      <c r="H261" s="76"/>
      <c r="I261" s="76" t="s">
        <v>130</v>
      </c>
      <c r="J261" s="76" t="s">
        <v>578</v>
      </c>
      <c r="K261" s="76"/>
      <c r="L261" s="77" t="s">
        <v>234</v>
      </c>
      <c r="M261" s="15" t="s">
        <v>318</v>
      </c>
      <c r="N261" s="78" t="s">
        <v>461</v>
      </c>
    </row>
    <row r="262" spans="1:14" s="12" customFormat="1" ht="22.5">
      <c r="A262" s="28"/>
      <c r="B262" s="38">
        <f>B261+1</f>
        <v>261</v>
      </c>
      <c r="C262" s="5" t="str">
        <f>CONCATENATE("UBL",TEXT(B262,"000000"))</f>
        <v>UBL000261</v>
      </c>
      <c r="D262" s="28"/>
      <c r="E262" s="16" t="str">
        <f>IF(OR(I262=J262,AND(I262="Identification",J262="Identifier")),IF(OR(J262="Text",J262="Details"),CONCATENATE(H262,SUBSTITUTE(I262," ","",1)),CONCATENATE(H262,SUBSTITUTE(J262," ","",1))),IF(OR(J262="Text",J262="Details"),CONCATENATE(H262,SUBSTITUTE(I262," ","",1)),CONCATENATE(H262,SUBSTITUTE(I262," ","",1),IF(AND(J262="Identifier",I262="ID"),"",SUBSTITUTE(J262," ","",1)))))</f>
        <v>SizeTypeCodeCode</v>
      </c>
      <c r="F262" s="16" t="str">
        <f>IF(OR(I262=J262),IF(H262="",CONCATENATE(G262,". ",I262),CONCATENATE(G262,". ",H262,". ",I262)),IF(H262="",CONCATENATE(G262,". ",I262,". ",J262),CONCATENATE(G262,". ",H262," ",I262,". ",J262)))</f>
        <v>TransportEquipment. SizeTypeCode. Code</v>
      </c>
      <c r="G262" s="76" t="s">
        <v>153</v>
      </c>
      <c r="H262" s="76"/>
      <c r="I262" s="76" t="s">
        <v>241</v>
      </c>
      <c r="J262" s="76" t="s">
        <v>578</v>
      </c>
      <c r="K262" s="76"/>
      <c r="L262" s="77" t="s">
        <v>234</v>
      </c>
      <c r="M262" s="15" t="s">
        <v>318</v>
      </c>
      <c r="N262" s="78" t="s">
        <v>379</v>
      </c>
    </row>
    <row r="263" spans="1:14" s="12" customFormat="1" ht="22.5">
      <c r="A263" s="28"/>
      <c r="B263" s="38">
        <f>B262+1</f>
        <v>262</v>
      </c>
      <c r="C263" s="5" t="str">
        <f>CONCATENATE("UBL",TEXT(B263,"000000"))</f>
        <v>UBL000262</v>
      </c>
      <c r="D263" s="28"/>
      <c r="E263" s="16" t="str">
        <f>IF(OR(I263=J263,AND(I263="Identification",J263="Identifier")),IF(OR(J263="Text",J263="Details"),CONCATENATE(H263,SUBSTITUTE(I263," ","",1)),CONCATENATE(H263,SUBSTITUTE(J263," ","",1))),IF(OR(J263="Text",J263="Details"),CONCATENATE(H263,SUBSTITUTE(I263," ","",1)),CONCATENATE(H263,SUBSTITUTE(I263," ","",1),IF(AND(J263="Identifier",I263="ID"),"",SUBSTITUTE(J263," ","",1)))))</f>
        <v>DispositionCode</v>
      </c>
      <c r="F263" s="16" t="str">
        <f>IF(OR(I263=J263),IF(H263="",CONCATENATE(G263,". ",I263),CONCATENATE(G263,". ",H263,". ",I263)),IF(H263="",CONCATENATE(G263,". ",I263,". ",J263),CONCATENATE(G263,". ",H263," ",I263,". ",J263)))</f>
        <v>TransportEquipment. Disposition. Code</v>
      </c>
      <c r="G263" s="76" t="s">
        <v>153</v>
      </c>
      <c r="H263" s="76"/>
      <c r="I263" s="76" t="s">
        <v>317</v>
      </c>
      <c r="J263" s="76" t="s">
        <v>578</v>
      </c>
      <c r="K263" s="76"/>
      <c r="L263" s="77" t="s">
        <v>234</v>
      </c>
      <c r="M263" s="15" t="s">
        <v>318</v>
      </c>
      <c r="N263" s="78" t="s">
        <v>462</v>
      </c>
    </row>
    <row r="264" spans="1:14" s="12" customFormat="1" ht="22.5">
      <c r="A264" s="28"/>
      <c r="B264" s="38">
        <f>B263+1</f>
        <v>263</v>
      </c>
      <c r="C264" s="5" t="str">
        <f>CONCATENATE("UBL",TEXT(B264,"000000"))</f>
        <v>UBL000263</v>
      </c>
      <c r="D264" s="28"/>
      <c r="E264" s="16" t="str">
        <f>IF(OR(I264=J264,AND(I264="Identification",J264="Identifier")),IF(OR(J264="Text",J264="Details"),CONCATENATE(H264,SUBSTITUTE(I264," ","",1)),CONCATENATE(H264,SUBSTITUTE(J264," ","",1))),IF(OR(J264="Text",J264="Details"),CONCATENATE(H264,SUBSTITUTE(I264," ","",1)),CONCATENATE(H264,SUBSTITUTE(I264," ","",1),IF(AND(J264="Identifier",I264="ID"),"",SUBSTITUTE(J264," ","",1)))))</f>
        <v>FullnessIndicatorCode</v>
      </c>
      <c r="F264" s="16" t="str">
        <f>IF(OR(I264=J264),IF(H264="",CONCATENATE(G264,". ",I264),CONCATENATE(G264,". ",H264,". ",I264)),IF(H264="",CONCATENATE(G264,". ",I264,". ",J264),CONCATENATE(G264,". ",H264," ",I264,". ",J264)))</f>
        <v>TransportEquipment. FullnessIndicator. Code</v>
      </c>
      <c r="G264" s="76" t="s">
        <v>153</v>
      </c>
      <c r="H264" s="76"/>
      <c r="I264" s="76" t="s">
        <v>131</v>
      </c>
      <c r="J264" s="76" t="s">
        <v>578</v>
      </c>
      <c r="K264" s="76"/>
      <c r="L264" s="77" t="s">
        <v>234</v>
      </c>
      <c r="M264" s="15" t="s">
        <v>318</v>
      </c>
      <c r="N264" s="78" t="s">
        <v>374</v>
      </c>
    </row>
    <row r="265" spans="1:14" s="12" customFormat="1" ht="33.75">
      <c r="A265" s="28"/>
      <c r="B265" s="38">
        <f>B264+1</f>
        <v>264</v>
      </c>
      <c r="C265" s="5" t="str">
        <f>CONCATENATE("UBL",TEXT(B265,"000000"))</f>
        <v>UBL000264</v>
      </c>
      <c r="D265" s="28"/>
      <c r="E265" s="16" t="str">
        <f>IF(OR(I265=J265,AND(I265="Identification",J265="Identifier")),IF(OR(J265="Text",J265="Details"),CONCATENATE(H265,SUBSTITUTE(I265," ","",1)),CONCATENATE(H265,SUBSTITUTE(J265," ","",1))),IF(OR(J265="Text",J265="Details"),CONCATENATE(H265,SUBSTITUTE(I265," ","",1)),CONCATENATE(H265,SUBSTITUTE(I265," ","",1),IF(AND(J265="Identifier",I265="ID"),"",SUBSTITUTE(J265," ","",1)))))</f>
        <v>RefrigerationStatusIndicatorCode</v>
      </c>
      <c r="F265" s="16" t="str">
        <f>IF(OR(I265=J265),IF(H265="",CONCATENATE(G265,". ",I265),CONCATENATE(G265,". ",H265,". ",I265)),IF(H265="",CONCATENATE(G265,". ",I265,". ",J265),CONCATENATE(G265,". ",H265," ",I265,". ",J265)))</f>
        <v>TransportEquipment. RefrigerationStatusIndicator. Code</v>
      </c>
      <c r="G265" s="76" t="s">
        <v>153</v>
      </c>
      <c r="H265" s="76"/>
      <c r="I265" s="76" t="s">
        <v>242</v>
      </c>
      <c r="J265" s="76" t="s">
        <v>578</v>
      </c>
      <c r="K265" s="76"/>
      <c r="L265" s="77" t="s">
        <v>234</v>
      </c>
      <c r="M265" s="15" t="s">
        <v>318</v>
      </c>
      <c r="N265" s="78" t="s">
        <v>463</v>
      </c>
    </row>
    <row r="266" spans="1:14" s="12" customFormat="1" ht="22.5">
      <c r="A266" s="28"/>
      <c r="B266" s="38">
        <f>B265+1</f>
        <v>265</v>
      </c>
      <c r="C266" s="5" t="str">
        <f>CONCATENATE("UBL",TEXT(B266,"000000"))</f>
        <v>UBL000265</v>
      </c>
      <c r="D266" s="28"/>
      <c r="E266" s="16" t="str">
        <f>IF(OR(I266=J266,AND(I266="Identification",J266="Identifier")),IF(OR(J266="Text",J266="Details"),CONCATENATE(H266,SUBSTITUTE(I266," ","",1)),CONCATENATE(H266,SUBSTITUTE(J266," ","",1))),IF(OR(J266="Text",J266="Details"),CONCATENATE(H266,SUBSTITUTE(I266," ","",1)),CONCATENATE(H266,SUBSTITUTE(I266," ","",1),IF(AND(J266="Identifier",I266="ID"),"",SUBSTITUTE(J266," ","",1)))))</f>
        <v>Information</v>
      </c>
      <c r="F266" s="16" t="str">
        <f>IF(OR(I266=J266),IF(H266="",CONCATENATE(G266,". ",I266),CONCATENATE(G266,". ",H266,". ",I266)),IF(H266="",CONCATENATE(G266,". ",I266,". ",J266),CONCATENATE(G266,". ",H266," ",I266,". ",J266)))</f>
        <v>TransportEquipment. Information. Text</v>
      </c>
      <c r="G266" s="76" t="s">
        <v>153</v>
      </c>
      <c r="H266" s="76"/>
      <c r="I266" s="76" t="s">
        <v>419</v>
      </c>
      <c r="J266" s="76" t="s">
        <v>335</v>
      </c>
      <c r="K266" s="76"/>
      <c r="L266" s="77" t="s">
        <v>234</v>
      </c>
      <c r="M266" s="15" t="s">
        <v>318</v>
      </c>
      <c r="N266" s="78" t="s">
        <v>464</v>
      </c>
    </row>
    <row r="267" spans="1:14" s="68" customFormat="1" ht="25.5">
      <c r="A267" s="68" t="s">
        <v>204</v>
      </c>
      <c r="B267" s="59">
        <f>B266+1</f>
        <v>266</v>
      </c>
      <c r="C267" s="69" t="str">
        <f>CONCATENATE("UBL",TEXT(B267,"000000"))</f>
        <v>UBL000266</v>
      </c>
      <c r="E267" s="70" t="str">
        <f>IF(OR(I267=J267,AND(I267="Identification",J267="Identifier")),IF(OR(J267="Text",J267="Details"),CONCATENATE(H267,SUBSTITUTE(I267," ","",1)),CONCATENATE(H267,SUBSTITUTE(J267," ","",1))),IF(OR(J267="Text",J267="Details"),CONCATENATE(H267,SUBSTITUTE(I267," ","",1)),CONCATENATE(H267,SUBSTITUTE(I267," ","",1),IF(AND(J267="Identifier",I267="ID"),"",SUBSTITUTE(J267," ","",1)))))</f>
        <v>OwnerParty</v>
      </c>
      <c r="F267" s="70" t="str">
        <f>IF(OR(I267=J267),IF(H267="",CONCATENATE(G267,". ",I267),CONCATENATE(G267,". ",H267,". ",I267)),IF(H267="",CONCATENATE(G267,". ",I267,". ",J267),CONCATENATE(G267,". ",H267," ",I267,". ",J267)))</f>
        <v>TransportEquipment. Owner . Party</v>
      </c>
      <c r="G267" s="79" t="s">
        <v>153</v>
      </c>
      <c r="H267" s="80" t="s">
        <v>598</v>
      </c>
      <c r="I267" s="79"/>
      <c r="J267" s="79" t="s">
        <v>271</v>
      </c>
      <c r="K267" s="80"/>
      <c r="L267" s="80" t="s">
        <v>234</v>
      </c>
      <c r="M267" s="83" t="s">
        <v>75</v>
      </c>
      <c r="N267" s="84" t="s">
        <v>597</v>
      </c>
    </row>
    <row r="268" spans="1:33" s="27" customFormat="1" ht="25.5">
      <c r="A268" s="27" t="s">
        <v>398</v>
      </c>
      <c r="B268" s="36">
        <f>B267+1</f>
        <v>267</v>
      </c>
      <c r="C268" s="20" t="str">
        <f>CONCATENATE("UBL",TEXT(B268,"000000"))</f>
        <v>UBL000267</v>
      </c>
      <c r="D268" s="20"/>
      <c r="E268" s="96" t="s">
        <v>132</v>
      </c>
      <c r="F268" s="24" t="str">
        <f>CONCATENATE(G268,". ",J268)</f>
        <v>TransportEquipmentMeasurement. Aggregate</v>
      </c>
      <c r="G268" s="20" t="str">
        <f>E268</f>
        <v>TransportEquipmentMeasurement</v>
      </c>
      <c r="H268" s="20"/>
      <c r="I268" s="20"/>
      <c r="J268" s="20" t="s">
        <v>381</v>
      </c>
      <c r="K268" s="20"/>
      <c r="L268" s="20"/>
      <c r="M268" s="20"/>
      <c r="N268" s="97" t="s">
        <v>465</v>
      </c>
      <c r="O268" s="21"/>
      <c r="P268" s="22"/>
      <c r="Q268" s="22"/>
      <c r="R268" s="22"/>
      <c r="S268" s="22"/>
      <c r="T268" s="22"/>
      <c r="U268" s="22"/>
      <c r="V268" s="22"/>
      <c r="W268" s="22"/>
      <c r="X268" s="22"/>
      <c r="Y268" s="22"/>
      <c r="Z268" s="22"/>
      <c r="AA268" s="20"/>
      <c r="AB268" s="20"/>
      <c r="AC268" s="20"/>
      <c r="AD268" s="20"/>
      <c r="AE268" s="20"/>
      <c r="AF268" s="20"/>
      <c r="AG268" s="37"/>
    </row>
    <row r="269" spans="1:14" s="12" customFormat="1" ht="22.5">
      <c r="A269" s="28"/>
      <c r="B269" s="38">
        <f>B268+1</f>
        <v>268</v>
      </c>
      <c r="C269" s="5" t="str">
        <f>CONCATENATE("UBL",TEXT(B269,"000000"))</f>
        <v>UBL000268</v>
      </c>
      <c r="D269" s="28"/>
      <c r="E269" s="16" t="str">
        <f>IF(OR(I269=J269,AND(I269="Identification",J269="Identifier")),IF(OR(J269="Text",J269="Details"),CONCATENATE(H269,SUBSTITUTE(I269," ","",1)),CONCATENATE(H269,SUBSTITUTE(J269," ","",1))),IF(OR(J269="Text",J269="Details"),CONCATENATE(H269,SUBSTITUTE(I269," ","",1)),CONCATENATE(H269,SUBSTITUTE(I269," ","",1),IF(AND(J269="Identifier",I269="ID"),"",SUBSTITUTE(J269," ","",1)))))</f>
        <v>AttributeIDIdentifier</v>
      </c>
      <c r="F269" s="16" t="str">
        <f>IF(OR(I269=J269),IF(H269="",CONCATENATE(G269,". ",I269),CONCATENATE(G269,". ",H269,". ",I269)),IF(H269="",CONCATENATE(G269,". ",I269,". ",J269),CONCATENATE(G269,". ",H269," ",I269,". ",J269)))</f>
        <v>TransportEquipmentMeasurement. AttributeID. Identifier</v>
      </c>
      <c r="G269" s="76" t="s">
        <v>132</v>
      </c>
      <c r="H269" s="76"/>
      <c r="I269" s="76" t="s">
        <v>105</v>
      </c>
      <c r="J269" s="76" t="s">
        <v>224</v>
      </c>
      <c r="K269" s="76"/>
      <c r="L269" s="77" t="s">
        <v>232</v>
      </c>
      <c r="M269" s="15" t="s">
        <v>318</v>
      </c>
      <c r="N269" s="78" t="s">
        <v>440</v>
      </c>
    </row>
    <row r="270" spans="1:14" s="12" customFormat="1" ht="22.5">
      <c r="A270" s="28"/>
      <c r="B270" s="38">
        <f>B269+1</f>
        <v>269</v>
      </c>
      <c r="C270" s="5" t="str">
        <f>CONCATENATE("UBL",TEXT(B270,"000000"))</f>
        <v>UBL000269</v>
      </c>
      <c r="D270" s="28"/>
      <c r="E270" s="16" t="str">
        <f>IF(OR(I270=J270,AND(I270="Identification",J270="Identifier")),IF(OR(J270="Text",J270="Details"),CONCATENATE(H270,SUBSTITUTE(I270," ","",1)),CONCATENATE(H270,SUBSTITUTE(J270," ","",1))),IF(OR(J270="Text",J270="Details"),CONCATENATE(H270,SUBSTITUTE(I270," ","",1)),CONCATENATE(H270,SUBSTITUTE(I270," ","",1),IF(AND(J270="Identifier",I270="ID"),"",SUBSTITUTE(J270," ","",1)))))</f>
        <v>Measure</v>
      </c>
      <c r="F270" s="16" t="str">
        <f>IF(OR(I270=J270),IF(H270="",CONCATENATE(G270,". ",I270),CONCATENATE(G270,". ",H270,". ",I270)),IF(H270="",CONCATENATE(G270,". ",I270,". ",J270),CONCATENATE(G270,". ",H270," ",I270,". ",J270)))</f>
        <v>TransportEquipmentMeasurement. Measure</v>
      </c>
      <c r="G270" s="76" t="s">
        <v>132</v>
      </c>
      <c r="H270" s="76"/>
      <c r="I270" s="76" t="s">
        <v>229</v>
      </c>
      <c r="J270" s="76" t="s">
        <v>229</v>
      </c>
      <c r="K270" s="76"/>
      <c r="L270" s="77" t="s">
        <v>234</v>
      </c>
      <c r="M270" s="15" t="s">
        <v>318</v>
      </c>
      <c r="N270" s="78" t="s">
        <v>420</v>
      </c>
    </row>
    <row r="271" spans="1:14" s="12" customFormat="1" ht="22.5">
      <c r="A271" s="28"/>
      <c r="B271" s="38">
        <f>B270+1</f>
        <v>270</v>
      </c>
      <c r="C271" s="5" t="str">
        <f>CONCATENATE("UBL",TEXT(B271,"000000"))</f>
        <v>UBL000270</v>
      </c>
      <c r="D271" s="28"/>
      <c r="E271" s="16" t="str">
        <f>IF(OR(I271=J271,AND(I271="Identification",J271="Identifier")),IF(OR(J271="Text",J271="Details"),CONCATENATE(H271,SUBSTITUTE(I271," ","",1)),CONCATENATE(H271,SUBSTITUTE(J271," ","",1))),IF(OR(J271="Text",J271="Details"),CONCATENATE(H271,SUBSTITUTE(I271," ","",1)),CONCATENATE(H271,SUBSTITUTE(I271," ","",1),IF(AND(J271="Identifier",I271="ID"),"",SUBSTITUTE(J271," ","",1)))))</f>
        <v>Description</v>
      </c>
      <c r="F271" s="16" t="str">
        <f>IF(OR(I271=J271),IF(H271="",CONCATENATE(G271,". ",I271),CONCATENATE(G271,". ",H271,". ",I271)),IF(H271="",CONCATENATE(G271,". ",I271,". ",J271),CONCATENATE(G271,". ",H271," ",I271,". ",J271)))</f>
        <v>TransportEquipmentMeasurement. Description. Text</v>
      </c>
      <c r="G271" s="76" t="s">
        <v>132</v>
      </c>
      <c r="H271" s="76"/>
      <c r="I271" s="76" t="s">
        <v>231</v>
      </c>
      <c r="J271" s="76" t="s">
        <v>335</v>
      </c>
      <c r="K271" s="76"/>
      <c r="L271" s="77" t="s">
        <v>232</v>
      </c>
      <c r="M271" s="15" t="s">
        <v>318</v>
      </c>
      <c r="N271" s="78" t="s">
        <v>441</v>
      </c>
    </row>
    <row r="272" spans="1:14" s="12" customFormat="1" ht="33.75">
      <c r="A272" s="28"/>
      <c r="B272" s="38">
        <f>B271+1</f>
        <v>271</v>
      </c>
      <c r="C272" s="5" t="str">
        <f>CONCATENATE("UBL",TEXT(B272,"000000"))</f>
        <v>UBL000271</v>
      </c>
      <c r="D272" s="28"/>
      <c r="E272" s="16" t="str">
        <f>IF(OR(I272=J272,AND(I272="Identification",J272="Identifier")),IF(OR(J272="Text",J272="Details"),CONCATENATE(H272,SUBSTITUTE(I272," ","",1)),CONCATENATE(H272,SUBSTITUTE(J272," ","",1))),IF(OR(J272="Text",J272="Details"),CONCATENATE(H272,SUBSTITUTE(I272," ","",1)),CONCATENATE(H272,SUBSTITUTE(I272," ","",1),IF(AND(J272="Identifier",I272="ID"),"",SUBSTITUTE(J272," ","",1)))))</f>
        <v>MinimumMeasureMeasure</v>
      </c>
      <c r="F272" s="16" t="str">
        <f>IF(OR(I272=J272),IF(H272="",CONCATENATE(G272,". ",I272),CONCATENATE(G272,". ",H272,". ",I272)),IF(H272="",CONCATENATE(G272,". ",I272,". ",J272),CONCATENATE(G272,". ",H272," ",I272,". ",J272)))</f>
        <v>TransportEquipmentMeasurement. MinimumMeasure. Measure</v>
      </c>
      <c r="G272" s="76" t="s">
        <v>132</v>
      </c>
      <c r="H272" s="76"/>
      <c r="I272" s="76" t="s">
        <v>243</v>
      </c>
      <c r="J272" s="76" t="s">
        <v>229</v>
      </c>
      <c r="K272" s="76"/>
      <c r="L272" s="77" t="s">
        <v>234</v>
      </c>
      <c r="M272" s="15" t="s">
        <v>318</v>
      </c>
      <c r="N272" s="78" t="s">
        <v>421</v>
      </c>
    </row>
    <row r="273" spans="1:14" s="12" customFormat="1" ht="33.75">
      <c r="A273" s="28" t="s">
        <v>204</v>
      </c>
      <c r="B273" s="38">
        <f>B272+1</f>
        <v>272</v>
      </c>
      <c r="C273" s="5" t="str">
        <f>CONCATENATE("UBL",TEXT(B273,"000000"))</f>
        <v>UBL000272</v>
      </c>
      <c r="D273" s="28"/>
      <c r="E273" s="16" t="str">
        <f>IF(OR(I273=J273,AND(I273="Identification",J273="Identifier")),IF(OR(J273="Text",J273="Details"),CONCATENATE(H273,SUBSTITUTE(I273," ","",1)),CONCATENATE(H273,SUBSTITUTE(J273," ","",1))),IF(OR(J273="Text",J273="Details"),CONCATENATE(H273,SUBSTITUTE(I273," ","",1)),CONCATENATE(H273,SUBSTITUTE(I273," ","",1),IF(AND(J273="Identifier",I273="ID"),"",SUBSTITUTE(J273," ","",1)))))</f>
        <v>MaximumMeasureMeasure</v>
      </c>
      <c r="F273" s="16" t="str">
        <f>IF(OR(I273=J273),IF(H273="",CONCATENATE(G273,". ",I273),CONCATENATE(G273,". ",H273,". ",I273)),IF(H273="",CONCATENATE(G273,". ",I273,". ",J273),CONCATENATE(G273,". ",H273," ",I273,". ",J273)))</f>
        <v>TransportEquipmentMeasurement. MaximumMeasure. Measure</v>
      </c>
      <c r="G273" s="76" t="s">
        <v>132</v>
      </c>
      <c r="H273" s="76"/>
      <c r="I273" s="76" t="s">
        <v>244</v>
      </c>
      <c r="J273" s="76" t="s">
        <v>229</v>
      </c>
      <c r="K273" s="76"/>
      <c r="L273" s="77" t="s">
        <v>234</v>
      </c>
      <c r="M273" s="15" t="s">
        <v>318</v>
      </c>
      <c r="N273" s="78" t="s">
        <v>422</v>
      </c>
    </row>
    <row r="274" spans="1:33" s="27" customFormat="1" ht="25.5">
      <c r="A274" s="27" t="s">
        <v>398</v>
      </c>
      <c r="B274" s="36">
        <f>B273+1</f>
        <v>273</v>
      </c>
      <c r="C274" s="20" t="str">
        <f>CONCATENATE("UBL",TEXT(B274,"000000"))</f>
        <v>UBL000273</v>
      </c>
      <c r="D274" s="20"/>
      <c r="E274" s="96" t="s">
        <v>133</v>
      </c>
      <c r="F274" s="24" t="str">
        <f>CONCATENATE(G274,". ",J274)</f>
        <v>EquipmentSeal. Aggregate</v>
      </c>
      <c r="G274" s="20" t="str">
        <f>E274</f>
        <v>EquipmentSeal</v>
      </c>
      <c r="H274" s="20"/>
      <c r="I274" s="20"/>
      <c r="J274" s="20" t="s">
        <v>381</v>
      </c>
      <c r="K274" s="20"/>
      <c r="L274" s="20"/>
      <c r="M274" s="20"/>
      <c r="N274" s="98" t="s">
        <v>134</v>
      </c>
      <c r="O274" s="21"/>
      <c r="P274" s="22"/>
      <c r="Q274" s="22"/>
      <c r="R274" s="22"/>
      <c r="S274" s="22"/>
      <c r="T274" s="22"/>
      <c r="U274" s="22"/>
      <c r="V274" s="22"/>
      <c r="W274" s="22"/>
      <c r="X274" s="22"/>
      <c r="Y274" s="22"/>
      <c r="Z274" s="22"/>
      <c r="AA274" s="20"/>
      <c r="AB274" s="20"/>
      <c r="AC274" s="20"/>
      <c r="AD274" s="20"/>
      <c r="AE274" s="20"/>
      <c r="AF274" s="20"/>
      <c r="AG274" s="37"/>
    </row>
    <row r="275" spans="1:14" s="12" customFormat="1" ht="12.75">
      <c r="A275" s="28"/>
      <c r="B275" s="38">
        <f>B274+1</f>
        <v>274</v>
      </c>
      <c r="C275" s="5" t="str">
        <f>CONCATENATE("UBL",TEXT(B275,"000000"))</f>
        <v>UBL000274</v>
      </c>
      <c r="D275" s="28"/>
      <c r="E275" s="16" t="str">
        <f>IF(OR(I275=J275,AND(I275="Identification",J275="Identifier")),IF(OR(J275="Text",J275="Details"),CONCATENATE(H275,SUBSTITUTE(I275," ","",1)),CONCATENATE(H275,SUBSTITUTE(J275," ","",1))),IF(OR(J275="Text",J275="Details"),CONCATENATE(H275,SUBSTITUTE(I275," ","",1)),CONCATENATE(H275,SUBSTITUTE(I275," ","",1),IF(AND(J275="Identifier",I275="ID"),"",SUBSTITUTE(J275," ","",1)))))</f>
        <v>ID</v>
      </c>
      <c r="F275" s="16" t="str">
        <f>IF(OR(I275=J275),IF(H275="",CONCATENATE(G275,". ",I275),CONCATENATE(G275,". ",H275,". ",I275)),IF(H275="",CONCATENATE(G275,". ",I275,". ",J275),CONCATENATE(G275,". ",H275," ",I275,". ",J275)))</f>
        <v>EquipmentSeal. ID. Identifier</v>
      </c>
      <c r="G275" s="76" t="s">
        <v>133</v>
      </c>
      <c r="H275" s="76"/>
      <c r="I275" s="76" t="s">
        <v>240</v>
      </c>
      <c r="J275" s="76" t="s">
        <v>224</v>
      </c>
      <c r="K275" s="76"/>
      <c r="L275" s="77" t="s">
        <v>232</v>
      </c>
      <c r="M275" s="15" t="s">
        <v>318</v>
      </c>
      <c r="N275" s="78" t="s">
        <v>375</v>
      </c>
    </row>
    <row r="276" spans="1:14" s="12" customFormat="1" ht="22.5">
      <c r="A276" s="28"/>
      <c r="B276" s="38">
        <f>B275+1</f>
        <v>275</v>
      </c>
      <c r="C276" s="5" t="str">
        <f>CONCATENATE("UBL",TEXT(B276,"000000"))</f>
        <v>UBL000275</v>
      </c>
      <c r="D276" s="28"/>
      <c r="E276" s="16" t="str">
        <f>IF(OR(I276=J276,AND(I276="Identification",J276="Identifier")),IF(OR(J276="Text",J276="Details"),CONCATENATE(H276,SUBSTITUTE(I276," ","",1)),CONCATENATE(H276,SUBSTITUTE(J276," ","",1))),IF(OR(J276="Text",J276="Details"),CONCATENATE(H276,SUBSTITUTE(I276," ","",1)),CONCATENATE(H276,SUBSTITUTE(I276," ","",1),IF(AND(J276="Identifier",I276="ID"),"",SUBSTITUTE(J276," ","",1)))))</f>
        <v>IssuerPartyTypeCode</v>
      </c>
      <c r="F276" s="16" t="str">
        <f>IF(OR(I276=J276),IF(H276="",CONCATENATE(G276,". ",I276),CONCATENATE(G276,". ",H276,". ",I276)),IF(H276="",CONCATENATE(G276,". ",I276,". ",J276),CONCATENATE(G276,". ",H276," ",I276,". ",J276)))</f>
        <v>EquipmentSeal. IssuerPartyType. Code</v>
      </c>
      <c r="G276" s="76" t="s">
        <v>133</v>
      </c>
      <c r="H276" s="76"/>
      <c r="I276" s="76" t="s">
        <v>135</v>
      </c>
      <c r="J276" s="76" t="s">
        <v>578</v>
      </c>
      <c r="K276" s="76"/>
      <c r="L276" s="77" t="s">
        <v>234</v>
      </c>
      <c r="M276" s="15" t="s">
        <v>318</v>
      </c>
      <c r="N276" s="78" t="s">
        <v>378</v>
      </c>
    </row>
    <row r="277" spans="1:14" s="12" customFormat="1" ht="25.5">
      <c r="A277" s="28" t="s">
        <v>204</v>
      </c>
      <c r="B277" s="38">
        <f>B276+1</f>
        <v>276</v>
      </c>
      <c r="C277" s="5" t="str">
        <f>CONCATENATE("UBL",TEXT(B277,"000000"))</f>
        <v>UBL000276</v>
      </c>
      <c r="D277" s="28"/>
      <c r="E277" s="16" t="str">
        <f>IF(OR(I277=J277,AND(I277="Identification",J277="Identifier")),IF(OR(J277="Text",J277="Details"),CONCATENATE(H277,SUBSTITUTE(I277," ","",1)),CONCATENATE(H277,SUBSTITUTE(J277," ","",1))),IF(OR(J277="Text",J277="Details"),CONCATENATE(H277,SUBSTITUTE(I277," ","",1)),CONCATENATE(H277,SUBSTITUTE(I277," ","",1),IF(AND(J277="Identifier",I277="ID"),"",SUBSTITUTE(J277," ","",1)))))</f>
        <v>Information</v>
      </c>
      <c r="F277" s="16" t="str">
        <f>IF(OR(I277=J277),IF(H277="",CONCATENATE(G277,". ",I277),CONCATENATE(G277,". ",H277,". ",I277)),IF(H277="",CONCATENATE(G277,". ",I277,". ",J277),CONCATENATE(G277,". ",H277," ",I277,". ",J277)))</f>
        <v>EquipmentSeal. Information. Text</v>
      </c>
      <c r="G277" s="76" t="s">
        <v>133</v>
      </c>
      <c r="H277" s="76"/>
      <c r="I277" s="76" t="s">
        <v>419</v>
      </c>
      <c r="J277" s="76" t="s">
        <v>335</v>
      </c>
      <c r="K277" s="76"/>
      <c r="L277" s="77" t="s">
        <v>234</v>
      </c>
      <c r="M277" s="15" t="s">
        <v>318</v>
      </c>
      <c r="N277" s="78" t="s">
        <v>377</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G45"/>
  <sheetViews>
    <sheetView tabSelected="1" workbookViewId="0" topLeftCell="A1">
      <pane xSplit="6" ySplit="1" topLeftCell="G2" activePane="bottomRight" state="frozen"/>
      <selection pane="topLeft" activeCell="E1" sqref="E1"/>
      <selection pane="topRight" activeCell="G1" sqref="G1"/>
      <selection pane="bottomLeft" activeCell="B2" sqref="B2"/>
      <selection pane="bottomRight" activeCell="G2" sqref="G2"/>
    </sheetView>
  </sheetViews>
  <sheetFormatPr defaultColWidth="9.140625" defaultRowHeight="12.75"/>
  <cols>
    <col min="1" max="2" width="0.71875" style="12" hidden="1" customWidth="1"/>
    <col min="3" max="3" width="9.140625" style="12" customWidth="1"/>
    <col min="4" max="4" width="14.28125" style="12" customWidth="1"/>
    <col min="5" max="5" width="20.57421875" style="12" customWidth="1"/>
    <col min="6" max="6" width="22.421875" style="12" customWidth="1"/>
    <col min="7" max="7" width="18.00390625" style="12" customWidth="1"/>
    <col min="8" max="8" width="11.28125" style="12" customWidth="1"/>
    <col min="9" max="9" width="16.140625" style="12" customWidth="1"/>
    <col min="10" max="11" width="9.140625" style="12" customWidth="1"/>
    <col min="12" max="12" width="3.57421875" style="12" customWidth="1"/>
    <col min="13" max="13" width="9.140625" style="12" customWidth="1"/>
    <col min="14" max="14" width="51.140625" style="12" customWidth="1"/>
    <col min="15" max="15" width="15.140625" style="12" customWidth="1"/>
    <col min="16" max="16" width="18.28125" style="12" customWidth="1"/>
    <col min="17" max="17" width="9.140625" style="12" customWidth="1"/>
    <col min="18" max="25" width="9.8515625" style="12" customWidth="1"/>
    <col min="26" max="26" width="17.57421875" style="12" customWidth="1"/>
    <col min="27" max="33" width="5.7109375" style="12" customWidth="1"/>
    <col min="34" max="16384" width="9.140625" style="12" customWidth="1"/>
  </cols>
  <sheetData>
    <row r="1" spans="1:33" s="23" customFormat="1" ht="59.25" customHeight="1">
      <c r="A1" s="25" t="s">
        <v>572</v>
      </c>
      <c r="B1" s="99"/>
      <c r="C1" s="3" t="s">
        <v>573</v>
      </c>
      <c r="D1" s="3" t="s">
        <v>221</v>
      </c>
      <c r="E1" s="3" t="s">
        <v>39</v>
      </c>
      <c r="F1" s="32" t="s">
        <v>315</v>
      </c>
      <c r="G1" s="1" t="s">
        <v>566</v>
      </c>
      <c r="H1" s="1" t="s">
        <v>296</v>
      </c>
      <c r="I1" s="3" t="s">
        <v>574</v>
      </c>
      <c r="J1" s="3" t="s">
        <v>338</v>
      </c>
      <c r="K1" s="3" t="s">
        <v>339</v>
      </c>
      <c r="L1" s="3" t="s">
        <v>314</v>
      </c>
      <c r="M1" s="3" t="s">
        <v>136</v>
      </c>
      <c r="N1" s="1" t="s">
        <v>220</v>
      </c>
      <c r="O1" s="1" t="s">
        <v>582</v>
      </c>
      <c r="P1" s="1" t="s">
        <v>332</v>
      </c>
      <c r="Q1" s="1" t="s">
        <v>347</v>
      </c>
      <c r="R1" s="3" t="s">
        <v>340</v>
      </c>
      <c r="S1" s="3" t="s">
        <v>341</v>
      </c>
      <c r="T1" s="3" t="s">
        <v>289</v>
      </c>
      <c r="U1" s="3" t="s">
        <v>342</v>
      </c>
      <c r="V1" s="3" t="s">
        <v>343</v>
      </c>
      <c r="W1" s="3" t="s">
        <v>344</v>
      </c>
      <c r="X1" s="3" t="s">
        <v>345</v>
      </c>
      <c r="Y1" s="3" t="s">
        <v>346</v>
      </c>
      <c r="Z1" s="3" t="s">
        <v>222</v>
      </c>
      <c r="AA1" s="35" t="s">
        <v>348</v>
      </c>
      <c r="AB1" s="35" t="s">
        <v>349</v>
      </c>
      <c r="AC1" s="35" t="s">
        <v>350</v>
      </c>
      <c r="AD1" s="35" t="s">
        <v>569</v>
      </c>
      <c r="AE1" s="35" t="s">
        <v>570</v>
      </c>
      <c r="AF1" s="35" t="s">
        <v>571</v>
      </c>
      <c r="AG1" s="35" t="s">
        <v>144</v>
      </c>
    </row>
    <row r="2" spans="1:33" ht="33.75">
      <c r="A2" s="26" t="s">
        <v>398</v>
      </c>
      <c r="B2" s="36">
        <v>1000</v>
      </c>
      <c r="C2" s="20" t="str">
        <f aca="true" t="shared" si="0" ref="C2:C26">CONCATENATE("UBL",TEXT(B2,"000000"))</f>
        <v>UBL001000</v>
      </c>
      <c r="D2" s="20" t="s">
        <v>581</v>
      </c>
      <c r="E2" s="20" t="s">
        <v>581</v>
      </c>
      <c r="F2" s="24" t="str">
        <f>CONCATENATE(G2,". ",J2)</f>
        <v>Order. Aggregate</v>
      </c>
      <c r="G2" s="20" t="str">
        <f>E2</f>
        <v>Order</v>
      </c>
      <c r="H2" s="20"/>
      <c r="I2" s="20"/>
      <c r="J2" s="20" t="s">
        <v>381</v>
      </c>
      <c r="K2" s="20"/>
      <c r="L2" s="20"/>
      <c r="M2" s="20"/>
      <c r="N2" s="20" t="s">
        <v>149</v>
      </c>
      <c r="O2" s="21"/>
      <c r="P2" s="22"/>
      <c r="Q2" s="22"/>
      <c r="R2" s="22"/>
      <c r="S2" s="22"/>
      <c r="T2" s="22"/>
      <c r="U2" s="22"/>
      <c r="V2" s="22"/>
      <c r="W2" s="22"/>
      <c r="X2" s="22"/>
      <c r="Y2" s="22"/>
      <c r="Z2" s="22"/>
      <c r="AA2" s="20"/>
      <c r="AB2" s="20"/>
      <c r="AC2" s="20"/>
      <c r="AD2" s="20"/>
      <c r="AE2" s="20"/>
      <c r="AF2" s="20"/>
      <c r="AG2" s="37"/>
    </row>
    <row r="3" spans="2:33" ht="22.5">
      <c r="B3" s="38">
        <f>B2+1</f>
        <v>1001</v>
      </c>
      <c r="C3" s="5" t="str">
        <f t="shared" si="0"/>
        <v>UBL001001</v>
      </c>
      <c r="D3" s="2"/>
      <c r="E3" s="11" t="str">
        <f>IF(OR(I3=J3,AND(I3="Identification",J3="Identifier")),IF(OR(J3="Text",J3="Details"),CONCATENATE(H3,SUBSTITUTE(I3," ","",1)),CONCATENATE(H3,SUBSTITUTE(J3," ","",1))),IF(OR(J3="Text",J3="Details"),CONCATENATE(H3,SUBSTITUTE(I3," ","",1)),CONCATENATE(H3,SUBSTITUTE(I3," ","",1),IF(AND(J3="Identifier",I3="ID"),"",SUBSTITUTE(J3," ","",1)))))</f>
        <v>ID</v>
      </c>
      <c r="F3" s="11" t="str">
        <f>IF(OR(I3=J3),IF(H3="",CONCATENATE(G3,". ",I3),CONCATENATE(G3,". ",H3,". ",I3)),IF(H3="",CONCATENATE(G3,". ",I3,". ",J3),CONCATENATE(G3,". ",H3," ",I3,". ",J3)))</f>
        <v>Order. ID. Identifier</v>
      </c>
      <c r="G3" s="2" t="s">
        <v>581</v>
      </c>
      <c r="H3" s="2"/>
      <c r="I3" s="2" t="s">
        <v>240</v>
      </c>
      <c r="J3" s="2" t="s">
        <v>224</v>
      </c>
      <c r="K3" s="2" t="s">
        <v>14</v>
      </c>
      <c r="L3" s="15" t="s">
        <v>232</v>
      </c>
      <c r="M3" s="15" t="s">
        <v>318</v>
      </c>
      <c r="N3" s="2" t="s">
        <v>568</v>
      </c>
      <c r="O3" s="2"/>
      <c r="P3" s="2"/>
      <c r="Q3" s="2"/>
      <c r="R3" s="2"/>
      <c r="S3" s="2"/>
      <c r="T3" s="2"/>
      <c r="U3" s="2"/>
      <c r="V3" s="2"/>
      <c r="W3" s="2"/>
      <c r="X3" s="2"/>
      <c r="Y3" s="2"/>
      <c r="Z3" s="2"/>
      <c r="AA3" s="2"/>
      <c r="AB3" s="2"/>
      <c r="AC3" s="2"/>
      <c r="AD3" s="2"/>
      <c r="AE3" s="2"/>
      <c r="AF3" s="2"/>
      <c r="AG3" s="39"/>
    </row>
    <row r="4" spans="2:33" ht="22.5">
      <c r="B4" s="38">
        <f aca="true" t="shared" si="1" ref="B4:B25">B3+1</f>
        <v>1002</v>
      </c>
      <c r="C4" s="5" t="str">
        <f t="shared" si="0"/>
        <v>UBL001002</v>
      </c>
      <c r="D4" s="2"/>
      <c r="E4" s="11" t="str">
        <f aca="true" t="shared" si="2" ref="E4:E18">IF(OR(I4=J4,AND(I4="Identification",J4="Identifier")),IF(OR(J4="Text",J4="Details"),CONCATENATE(H4,SUBSTITUTE(I4," ","",1)),CONCATENATE(H4,SUBSTITUTE(J4," ","",1))),IF(OR(J4="Text",J4="Details"),CONCATENATE(H4,SUBSTITUTE(I4," ","",1)),CONCATENATE(H4,SUBSTITUTE(I4," ","",1),IF(AND(J4="Identifier",I4="ID"),"",SUBSTITUTE(J4," ","",1)))))</f>
        <v>IssueDateDateTime</v>
      </c>
      <c r="F4" s="11" t="str">
        <f>IF(OR(I4=J4),IF(H4="",CONCATENATE(G4,". ",I4),CONCATENATE(G4,". ",H4,". ",I4)),IF(H4="",CONCATENATE(G4,". ",I4,". ",J4),CONCATENATE(G4,". ",H4," ",I4,". ",J4)))</f>
        <v>Order. IssueDate. DateTime</v>
      </c>
      <c r="G4" s="2" t="s">
        <v>581</v>
      </c>
      <c r="H4" s="2"/>
      <c r="I4" s="2" t="s">
        <v>299</v>
      </c>
      <c r="J4" s="2" t="s">
        <v>160</v>
      </c>
      <c r="K4" s="2"/>
      <c r="L4" s="15" t="s">
        <v>232</v>
      </c>
      <c r="M4" s="15" t="s">
        <v>318</v>
      </c>
      <c r="N4" s="2" t="s">
        <v>140</v>
      </c>
      <c r="O4" s="2"/>
      <c r="P4" s="2"/>
      <c r="Q4" s="2"/>
      <c r="R4" s="2"/>
      <c r="S4" s="2"/>
      <c r="T4" s="2"/>
      <c r="U4" s="2"/>
      <c r="V4" s="2"/>
      <c r="W4" s="2"/>
      <c r="X4" s="2"/>
      <c r="Y4" s="2"/>
      <c r="Z4" s="2"/>
      <c r="AA4" s="2"/>
      <c r="AB4" s="2"/>
      <c r="AC4" s="2"/>
      <c r="AD4" s="2"/>
      <c r="AE4" s="2"/>
      <c r="AF4" s="2"/>
      <c r="AG4" s="39"/>
    </row>
    <row r="5" spans="1:33" ht="33.75">
      <c r="A5" s="8"/>
      <c r="B5" s="38">
        <f t="shared" si="1"/>
        <v>1003</v>
      </c>
      <c r="C5" s="5" t="str">
        <f t="shared" si="0"/>
        <v>UBL001003</v>
      </c>
      <c r="D5" s="2"/>
      <c r="E5" s="11" t="str">
        <f t="shared" si="2"/>
        <v>AcknowledgementResponseCode</v>
      </c>
      <c r="F5" s="11" t="str">
        <f>IF(OR(I5=J5),IF(H5="",CONCATENATE(G5,". ",I5),CONCATENATE(G5,". ",H5,". ",I5)),IF(H5="",CONCATENATE(G5,". ",I5,". ",J5),CONCATENATE(G5,". ",H5," ",I5,". ",J5)))</f>
        <v>Order. AcknowledgementResponse. Code</v>
      </c>
      <c r="G5" s="2" t="s">
        <v>581</v>
      </c>
      <c r="H5" s="2"/>
      <c r="I5" s="2" t="s">
        <v>0</v>
      </c>
      <c r="J5" s="2" t="s">
        <v>578</v>
      </c>
      <c r="K5" s="2"/>
      <c r="L5" s="15" t="s">
        <v>234</v>
      </c>
      <c r="M5" s="15" t="s">
        <v>318</v>
      </c>
      <c r="N5" s="2" t="s">
        <v>139</v>
      </c>
      <c r="O5" s="2"/>
      <c r="P5" s="2"/>
      <c r="Q5" s="2"/>
      <c r="R5" s="2"/>
      <c r="S5" s="2"/>
      <c r="T5" s="2"/>
      <c r="U5" s="2"/>
      <c r="V5" s="2"/>
      <c r="W5" s="2"/>
      <c r="X5" s="2"/>
      <c r="Y5" s="2"/>
      <c r="Z5" s="2"/>
      <c r="AA5" s="2"/>
      <c r="AB5" s="2"/>
      <c r="AC5" s="2"/>
      <c r="AD5" s="2"/>
      <c r="AE5" s="2"/>
      <c r="AF5" s="2"/>
      <c r="AG5" s="39"/>
    </row>
    <row r="6" spans="1:33" s="28" customFormat="1" ht="33.75">
      <c r="A6" s="34"/>
      <c r="B6" s="38">
        <f t="shared" si="1"/>
        <v>1004</v>
      </c>
      <c r="C6" s="5" t="str">
        <f t="shared" si="0"/>
        <v>UBL001004</v>
      </c>
      <c r="D6" s="2"/>
      <c r="E6" s="11" t="str">
        <f t="shared" si="2"/>
        <v>CurrencyCode</v>
      </c>
      <c r="F6" s="11" t="str">
        <f>IF(OR(I6=J6),IF(H6="",CONCATENATE(G6,". ",I6),CONCATENATE(G6,". ",H6,". ",I6)),IF(H6="",CONCATENATE(G6,". ",I6,". ",J6),CONCATENATE(G6,". ",H6," ",I6,". ",J6)))</f>
        <v>Order. Currency. Code</v>
      </c>
      <c r="G6" s="2" t="s">
        <v>581</v>
      </c>
      <c r="H6" s="2"/>
      <c r="I6" s="5" t="s">
        <v>469</v>
      </c>
      <c r="J6" s="5" t="s">
        <v>578</v>
      </c>
      <c r="K6" s="5"/>
      <c r="L6" s="5" t="s">
        <v>234</v>
      </c>
      <c r="M6" s="15" t="s">
        <v>318</v>
      </c>
      <c r="N6" s="5" t="s">
        <v>470</v>
      </c>
      <c r="O6" s="14"/>
      <c r="P6" s="58"/>
      <c r="Q6" s="58"/>
      <c r="R6" s="58"/>
      <c r="S6" s="58"/>
      <c r="T6" s="58"/>
      <c r="U6" s="58"/>
      <c r="V6" s="58"/>
      <c r="W6" s="58"/>
      <c r="X6" s="58"/>
      <c r="Y6" s="58"/>
      <c r="Z6" s="58"/>
      <c r="AA6" s="5"/>
      <c r="AB6" s="5"/>
      <c r="AC6" s="5"/>
      <c r="AD6" s="5"/>
      <c r="AE6" s="5"/>
      <c r="AF6" s="5"/>
      <c r="AG6" s="40"/>
    </row>
    <row r="7" spans="1:33" ht="22.5">
      <c r="A7" s="34"/>
      <c r="B7" s="38">
        <f t="shared" si="1"/>
        <v>1005</v>
      </c>
      <c r="C7" s="5" t="str">
        <f t="shared" si="0"/>
        <v>UBL001005</v>
      </c>
      <c r="D7" s="2"/>
      <c r="E7" s="11" t="str">
        <f t="shared" si="2"/>
        <v>EarliestDateDateTime</v>
      </c>
      <c r="F7" s="11" t="str">
        <f aca="true" t="shared" si="3" ref="F7:F18">IF(OR(I7=J7),IF(H7="",CONCATENATE(G7,". ",I7),CONCATENATE(G7,". ",H7,". ",I7)),IF(H7="",CONCATENATE(G7,". ",I7,". ",J7),CONCATENATE(G7,". ",H7," ",I7,". ",J7)))</f>
        <v>Order. EarliestDate. DateTime</v>
      </c>
      <c r="G7" s="2" t="s">
        <v>581</v>
      </c>
      <c r="H7" s="2"/>
      <c r="I7" s="2" t="s">
        <v>1</v>
      </c>
      <c r="J7" s="2" t="s">
        <v>160</v>
      </c>
      <c r="K7" s="2"/>
      <c r="L7" s="15"/>
      <c r="M7" s="15" t="s">
        <v>318</v>
      </c>
      <c r="N7" s="2"/>
      <c r="O7" s="2"/>
      <c r="P7" s="4"/>
      <c r="Q7" s="9"/>
      <c r="R7" s="2"/>
      <c r="S7" s="2"/>
      <c r="T7" s="2"/>
      <c r="U7" s="2"/>
      <c r="V7" s="2"/>
      <c r="W7" s="2"/>
      <c r="X7" s="2"/>
      <c r="Y7" s="2"/>
      <c r="Z7" s="2" t="s">
        <v>230</v>
      </c>
      <c r="AA7" s="2"/>
      <c r="AB7" s="2"/>
      <c r="AC7" s="2"/>
      <c r="AD7" s="2"/>
      <c r="AE7" s="2"/>
      <c r="AF7" s="2"/>
      <c r="AG7" s="39" t="s">
        <v>143</v>
      </c>
    </row>
    <row r="8" spans="2:33" ht="22.5">
      <c r="B8" s="38">
        <f t="shared" si="1"/>
        <v>1006</v>
      </c>
      <c r="C8" s="5" t="str">
        <f t="shared" si="0"/>
        <v>UBL001006</v>
      </c>
      <c r="D8" s="2"/>
      <c r="E8" s="11" t="str">
        <f t="shared" si="2"/>
        <v>CancelledByDateDateTime</v>
      </c>
      <c r="F8" s="11" t="str">
        <f t="shared" si="3"/>
        <v>Order. CancelledByDate. DateTime</v>
      </c>
      <c r="G8" s="2" t="s">
        <v>581</v>
      </c>
      <c r="H8" s="2"/>
      <c r="I8" s="2" t="s">
        <v>2</v>
      </c>
      <c r="J8" s="2" t="s">
        <v>160</v>
      </c>
      <c r="K8" s="2"/>
      <c r="L8" s="15" t="s">
        <v>234</v>
      </c>
      <c r="M8" s="15" t="s">
        <v>318</v>
      </c>
      <c r="N8" s="2" t="s">
        <v>148</v>
      </c>
      <c r="O8" s="2"/>
      <c r="P8" s="4"/>
      <c r="Q8" s="9"/>
      <c r="R8" s="2"/>
      <c r="S8" s="2"/>
      <c r="T8" s="2"/>
      <c r="U8" s="2"/>
      <c r="V8" s="2"/>
      <c r="W8" s="2"/>
      <c r="X8" s="2"/>
      <c r="Y8" s="2"/>
      <c r="Z8" s="2"/>
      <c r="AA8" s="2"/>
      <c r="AB8" s="2"/>
      <c r="AC8" s="2"/>
      <c r="AD8" s="2"/>
      <c r="AE8" s="2"/>
      <c r="AF8" s="2"/>
      <c r="AG8" s="39"/>
    </row>
    <row r="9" spans="2:33" ht="22.5">
      <c r="B9" s="38">
        <f t="shared" si="1"/>
        <v>1007</v>
      </c>
      <c r="C9" s="5" t="str">
        <f t="shared" si="0"/>
        <v>UBL001007</v>
      </c>
      <c r="D9" s="2"/>
      <c r="E9" s="11" t="str">
        <f t="shared" si="2"/>
        <v>ValidityDurationMeasure</v>
      </c>
      <c r="F9" s="11" t="str">
        <f t="shared" si="3"/>
        <v>Order. ValidityDuration. Measure</v>
      </c>
      <c r="G9" s="2" t="s">
        <v>581</v>
      </c>
      <c r="H9" s="2"/>
      <c r="I9" s="2" t="s">
        <v>3</v>
      </c>
      <c r="J9" s="2" t="s">
        <v>229</v>
      </c>
      <c r="K9" s="2"/>
      <c r="L9" s="15" t="s">
        <v>234</v>
      </c>
      <c r="M9" s="15" t="s">
        <v>318</v>
      </c>
      <c r="N9" s="2" t="s">
        <v>147</v>
      </c>
      <c r="O9" s="2"/>
      <c r="P9" s="4"/>
      <c r="Q9" s="9"/>
      <c r="R9" s="2"/>
      <c r="S9" s="2"/>
      <c r="T9" s="2"/>
      <c r="U9" s="2"/>
      <c r="V9" s="2"/>
      <c r="W9" s="2"/>
      <c r="X9" s="2"/>
      <c r="Y9" s="2"/>
      <c r="Z9" s="2"/>
      <c r="AA9" s="2"/>
      <c r="AB9" s="2"/>
      <c r="AC9" s="2"/>
      <c r="AD9" s="2"/>
      <c r="AE9" s="2"/>
      <c r="AF9" s="2"/>
      <c r="AG9" s="39"/>
    </row>
    <row r="10" spans="2:33" ht="22.5">
      <c r="B10" s="38">
        <f t="shared" si="1"/>
        <v>1008</v>
      </c>
      <c r="C10" s="5" t="str">
        <f t="shared" si="0"/>
        <v>UBL001008</v>
      </c>
      <c r="D10" s="2"/>
      <c r="E10" s="11" t="str">
        <f t="shared" si="2"/>
        <v>LineItemCountQuantity</v>
      </c>
      <c r="F10" s="11" t="str">
        <f t="shared" si="3"/>
        <v>Order. LineItemCount. Quantity</v>
      </c>
      <c r="G10" s="2" t="s">
        <v>581</v>
      </c>
      <c r="H10" s="2"/>
      <c r="I10" s="2" t="s">
        <v>4</v>
      </c>
      <c r="J10" s="2" t="s">
        <v>225</v>
      </c>
      <c r="K10" s="2"/>
      <c r="L10" s="15" t="s">
        <v>234</v>
      </c>
      <c r="M10" s="15" t="s">
        <v>318</v>
      </c>
      <c r="N10" s="2" t="s">
        <v>141</v>
      </c>
      <c r="O10" s="2"/>
      <c r="P10" s="4"/>
      <c r="Q10" s="9"/>
      <c r="R10" s="2" t="s">
        <v>576</v>
      </c>
      <c r="S10" s="2"/>
      <c r="T10" s="2"/>
      <c r="U10" s="2"/>
      <c r="V10" s="2"/>
      <c r="W10" s="2" t="s">
        <v>577</v>
      </c>
      <c r="X10" s="2"/>
      <c r="Y10" s="2"/>
      <c r="Z10" s="2"/>
      <c r="AA10" s="2"/>
      <c r="AB10" s="2"/>
      <c r="AC10" s="2"/>
      <c r="AD10" s="2"/>
      <c r="AE10" s="2"/>
      <c r="AF10" s="2"/>
      <c r="AG10" s="39"/>
    </row>
    <row r="11" spans="2:33" ht="22.5">
      <c r="B11" s="38">
        <f t="shared" si="1"/>
        <v>1009</v>
      </c>
      <c r="C11" s="5" t="str">
        <f t="shared" si="0"/>
        <v>UBL001009</v>
      </c>
      <c r="D11" s="5"/>
      <c r="E11" s="11" t="str">
        <f t="shared" si="2"/>
        <v>TotalTaxAmount</v>
      </c>
      <c r="F11" s="11" t="str">
        <f t="shared" si="3"/>
        <v>Order. TotalTax. Amount</v>
      </c>
      <c r="G11" s="2" t="s">
        <v>581</v>
      </c>
      <c r="H11" s="5"/>
      <c r="I11" s="5" t="s">
        <v>285</v>
      </c>
      <c r="J11" s="5" t="s">
        <v>228</v>
      </c>
      <c r="K11" s="5"/>
      <c r="L11" s="14" t="s">
        <v>234</v>
      </c>
      <c r="M11" s="15" t="s">
        <v>318</v>
      </c>
      <c r="N11" s="5" t="s">
        <v>286</v>
      </c>
      <c r="O11" s="5"/>
      <c r="P11" s="6"/>
      <c r="Q11" s="10"/>
      <c r="R11" s="5"/>
      <c r="S11" s="5"/>
      <c r="T11" s="5"/>
      <c r="U11" s="5"/>
      <c r="V11" s="5"/>
      <c r="W11" s="5"/>
      <c r="X11" s="5"/>
      <c r="Y11" s="5"/>
      <c r="Z11" s="5"/>
      <c r="AA11" s="2"/>
      <c r="AB11" s="2"/>
      <c r="AC11" s="2"/>
      <c r="AD11" s="2"/>
      <c r="AE11" s="2"/>
      <c r="AF11" s="2"/>
      <c r="AG11" s="39"/>
    </row>
    <row r="12" spans="2:33" ht="22.5">
      <c r="B12" s="38">
        <f t="shared" si="1"/>
        <v>1010</v>
      </c>
      <c r="C12" s="5" t="str">
        <f t="shared" si="0"/>
        <v>UBL001010</v>
      </c>
      <c r="D12" s="5"/>
      <c r="E12" s="11" t="str">
        <f t="shared" si="2"/>
        <v>TotalPriceAmount</v>
      </c>
      <c r="F12" s="11" t="str">
        <f t="shared" si="3"/>
        <v>Order. TotalPrice. Amount</v>
      </c>
      <c r="G12" s="2" t="s">
        <v>581</v>
      </c>
      <c r="H12" s="5"/>
      <c r="I12" s="5" t="s">
        <v>5</v>
      </c>
      <c r="J12" s="5" t="s">
        <v>228</v>
      </c>
      <c r="K12" s="5"/>
      <c r="L12" s="14" t="s">
        <v>234</v>
      </c>
      <c r="M12" s="15" t="s">
        <v>318</v>
      </c>
      <c r="N12" s="5" t="s">
        <v>287</v>
      </c>
      <c r="O12" s="5"/>
      <c r="P12" s="6"/>
      <c r="Q12" s="10"/>
      <c r="R12" s="5"/>
      <c r="S12" s="5"/>
      <c r="T12" s="5"/>
      <c r="U12" s="5"/>
      <c r="V12" s="5"/>
      <c r="W12" s="5"/>
      <c r="X12" s="5"/>
      <c r="Y12" s="5"/>
      <c r="Z12" s="5"/>
      <c r="AA12" s="2"/>
      <c r="AB12" s="2"/>
      <c r="AC12" s="2"/>
      <c r="AD12" s="2"/>
      <c r="AE12" s="2"/>
      <c r="AF12" s="2"/>
      <c r="AG12" s="39"/>
    </row>
    <row r="13" spans="2:33" ht="22.5">
      <c r="B13" s="38">
        <f t="shared" si="1"/>
        <v>1011</v>
      </c>
      <c r="C13" s="5" t="str">
        <f t="shared" si="0"/>
        <v>UBL001011</v>
      </c>
      <c r="D13" s="5"/>
      <c r="E13" s="11" t="str">
        <f t="shared" si="2"/>
        <v>TotalPackagesQuantity</v>
      </c>
      <c r="F13" s="11" t="str">
        <f t="shared" si="3"/>
        <v>Order. TotalPackages. Quantity</v>
      </c>
      <c r="G13" s="2" t="s">
        <v>581</v>
      </c>
      <c r="H13" s="5"/>
      <c r="I13" s="5" t="s">
        <v>291</v>
      </c>
      <c r="J13" s="5" t="s">
        <v>225</v>
      </c>
      <c r="K13" s="5"/>
      <c r="L13" s="14" t="s">
        <v>234</v>
      </c>
      <c r="M13" s="15" t="s">
        <v>318</v>
      </c>
      <c r="N13" s="5" t="s">
        <v>292</v>
      </c>
      <c r="O13" s="5"/>
      <c r="P13" s="14"/>
      <c r="Q13" s="10"/>
      <c r="R13" s="5"/>
      <c r="S13" s="5"/>
      <c r="T13" s="5"/>
      <c r="U13" s="5"/>
      <c r="V13" s="5"/>
      <c r="W13" s="5"/>
      <c r="X13" s="5"/>
      <c r="Y13" s="5"/>
      <c r="Z13" s="5"/>
      <c r="AA13" s="2"/>
      <c r="AB13" s="2"/>
      <c r="AC13" s="2"/>
      <c r="AD13" s="2"/>
      <c r="AE13" s="2"/>
      <c r="AF13" s="2"/>
      <c r="AG13" s="39"/>
    </row>
    <row r="14" spans="2:33" ht="33.75">
      <c r="B14" s="38">
        <f t="shared" si="1"/>
        <v>1012</v>
      </c>
      <c r="C14" s="5" t="str">
        <f t="shared" si="0"/>
        <v>UBL001012</v>
      </c>
      <c r="D14" s="2"/>
      <c r="E14" s="11" t="str">
        <f t="shared" si="2"/>
        <v>ShipmentGrossWeightMeasure</v>
      </c>
      <c r="F14" s="11" t="str">
        <f t="shared" si="3"/>
        <v>Order. ShipmentGrossWeight. Measure</v>
      </c>
      <c r="G14" s="2" t="s">
        <v>581</v>
      </c>
      <c r="H14" s="2"/>
      <c r="I14" s="2" t="s">
        <v>411</v>
      </c>
      <c r="J14" s="2" t="s">
        <v>229</v>
      </c>
      <c r="K14" s="2"/>
      <c r="L14" s="15" t="s">
        <v>234</v>
      </c>
      <c r="M14" s="15" t="s">
        <v>318</v>
      </c>
      <c r="N14" s="19" t="s">
        <v>167</v>
      </c>
      <c r="O14" s="2"/>
      <c r="P14" s="4"/>
      <c r="Q14" s="9"/>
      <c r="R14" s="2"/>
      <c r="S14" s="2"/>
      <c r="T14" s="2"/>
      <c r="U14" s="2"/>
      <c r="V14" s="2"/>
      <c r="W14" s="2"/>
      <c r="X14" s="2"/>
      <c r="Y14" s="2"/>
      <c r="Z14" s="2"/>
      <c r="AA14" s="2"/>
      <c r="AB14" s="2"/>
      <c r="AC14" s="2"/>
      <c r="AD14" s="2"/>
      <c r="AE14" s="2"/>
      <c r="AF14" s="2"/>
      <c r="AG14" s="39"/>
    </row>
    <row r="15" spans="2:33" ht="22.5">
      <c r="B15" s="38">
        <f t="shared" si="1"/>
        <v>1013</v>
      </c>
      <c r="C15" s="5" t="str">
        <f t="shared" si="0"/>
        <v>UBL001013</v>
      </c>
      <c r="D15" s="2"/>
      <c r="E15" s="11" t="str">
        <f t="shared" si="2"/>
        <v>ShipmentNetWeightMeasure</v>
      </c>
      <c r="F15" s="11" t="str">
        <f t="shared" si="3"/>
        <v>Order. ShipmentNetWeight. Measure</v>
      </c>
      <c r="G15" s="2" t="s">
        <v>581</v>
      </c>
      <c r="H15" s="2"/>
      <c r="I15" s="2" t="s">
        <v>412</v>
      </c>
      <c r="J15" s="2" t="s">
        <v>229</v>
      </c>
      <c r="K15" s="2"/>
      <c r="L15" s="15" t="s">
        <v>234</v>
      </c>
      <c r="M15" s="15" t="s">
        <v>318</v>
      </c>
      <c r="N15" s="2" t="s">
        <v>168</v>
      </c>
      <c r="O15" s="2"/>
      <c r="P15" s="4"/>
      <c r="Q15" s="9"/>
      <c r="R15" s="2"/>
      <c r="S15" s="2"/>
      <c r="T15" s="2"/>
      <c r="U15" s="2"/>
      <c r="V15" s="2"/>
      <c r="W15" s="2"/>
      <c r="X15" s="2"/>
      <c r="Y15" s="2"/>
      <c r="Z15" s="2"/>
      <c r="AA15" s="2"/>
      <c r="AB15" s="2"/>
      <c r="AC15" s="2"/>
      <c r="AD15" s="2"/>
      <c r="AE15" s="2"/>
      <c r="AF15" s="2"/>
      <c r="AG15" s="39"/>
    </row>
    <row r="16" spans="2:33" ht="33.75">
      <c r="B16" s="38">
        <f t="shared" si="1"/>
        <v>1014</v>
      </c>
      <c r="C16" s="5" t="str">
        <f t="shared" si="0"/>
        <v>UBL001014</v>
      </c>
      <c r="D16" s="2"/>
      <c r="E16" s="11" t="str">
        <f t="shared" si="2"/>
        <v>ShipmentNetNetWeightMeasure</v>
      </c>
      <c r="F16" s="11" t="str">
        <f t="shared" si="3"/>
        <v>Order. ShipmentNetNetWeight. Measure</v>
      </c>
      <c r="G16" s="2" t="s">
        <v>581</v>
      </c>
      <c r="H16" s="2"/>
      <c r="I16" s="2" t="s">
        <v>6</v>
      </c>
      <c r="J16" s="2" t="s">
        <v>229</v>
      </c>
      <c r="K16" s="2"/>
      <c r="L16" s="15" t="s">
        <v>234</v>
      </c>
      <c r="M16" s="15" t="s">
        <v>318</v>
      </c>
      <c r="N16" s="2" t="s">
        <v>10</v>
      </c>
      <c r="O16" s="2"/>
      <c r="P16" s="4"/>
      <c r="Q16" s="9"/>
      <c r="R16" s="2"/>
      <c r="S16" s="2"/>
      <c r="T16" s="2"/>
      <c r="U16" s="2"/>
      <c r="V16" s="2"/>
      <c r="W16" s="2"/>
      <c r="X16" s="2"/>
      <c r="Y16" s="2"/>
      <c r="Z16" s="2"/>
      <c r="AA16" s="2"/>
      <c r="AB16" s="2"/>
      <c r="AC16" s="2"/>
      <c r="AD16" s="2"/>
      <c r="AE16" s="2"/>
      <c r="AF16" s="2"/>
      <c r="AG16" s="39"/>
    </row>
    <row r="17" spans="2:33" ht="22.5">
      <c r="B17" s="38">
        <f t="shared" si="1"/>
        <v>1015</v>
      </c>
      <c r="C17" s="5" t="str">
        <f t="shared" si="0"/>
        <v>UBL001015</v>
      </c>
      <c r="D17" s="2"/>
      <c r="E17" s="11" t="str">
        <f t="shared" si="2"/>
        <v>ShipmentTareWeightMeasure</v>
      </c>
      <c r="F17" s="11" t="str">
        <f t="shared" si="3"/>
        <v>Order. ShipmentTareWeight. Measure</v>
      </c>
      <c r="G17" s="2" t="s">
        <v>581</v>
      </c>
      <c r="H17" s="2"/>
      <c r="I17" s="2" t="s">
        <v>7</v>
      </c>
      <c r="J17" s="2" t="s">
        <v>229</v>
      </c>
      <c r="K17" s="2"/>
      <c r="L17" s="15" t="s">
        <v>234</v>
      </c>
      <c r="M17" s="15" t="s">
        <v>318</v>
      </c>
      <c r="N17" s="2" t="s">
        <v>177</v>
      </c>
      <c r="O17" s="2"/>
      <c r="P17" s="4"/>
      <c r="Q17" s="9"/>
      <c r="R17" s="2"/>
      <c r="S17" s="2"/>
      <c r="T17" s="2"/>
      <c r="U17" s="2"/>
      <c r="V17" s="2"/>
      <c r="W17" s="2"/>
      <c r="X17" s="2"/>
      <c r="Y17" s="2"/>
      <c r="Z17" s="2"/>
      <c r="AA17" s="2"/>
      <c r="AB17" s="2"/>
      <c r="AC17" s="2"/>
      <c r="AD17" s="2"/>
      <c r="AE17" s="2"/>
      <c r="AF17" s="2"/>
      <c r="AG17" s="39"/>
    </row>
    <row r="18" spans="2:33" ht="22.5">
      <c r="B18" s="38">
        <f t="shared" si="1"/>
        <v>1016</v>
      </c>
      <c r="C18" s="5" t="str">
        <f t="shared" si="0"/>
        <v>UBL001016</v>
      </c>
      <c r="D18" s="2"/>
      <c r="E18" s="11" t="str">
        <f t="shared" si="2"/>
        <v>ShipmentVolumeMeasure</v>
      </c>
      <c r="F18" s="11" t="str">
        <f t="shared" si="3"/>
        <v>Order. ShipmentVolume. Measure</v>
      </c>
      <c r="G18" s="2" t="s">
        <v>581</v>
      </c>
      <c r="H18" s="2"/>
      <c r="I18" s="2" t="s">
        <v>8</v>
      </c>
      <c r="J18" s="2" t="s">
        <v>229</v>
      </c>
      <c r="K18" s="2"/>
      <c r="L18" s="15" t="s">
        <v>234</v>
      </c>
      <c r="M18" s="15" t="s">
        <v>318</v>
      </c>
      <c r="N18" s="2" t="s">
        <v>178</v>
      </c>
      <c r="O18" s="2"/>
      <c r="P18" s="4"/>
      <c r="Q18" s="9"/>
      <c r="R18" s="2"/>
      <c r="S18" s="2"/>
      <c r="T18" s="2"/>
      <c r="U18" s="2"/>
      <c r="V18" s="2"/>
      <c r="W18" s="2"/>
      <c r="X18" s="2"/>
      <c r="Y18" s="2"/>
      <c r="Z18" s="2"/>
      <c r="AA18" s="2"/>
      <c r="AB18" s="2"/>
      <c r="AC18" s="2"/>
      <c r="AD18" s="2"/>
      <c r="AE18" s="2"/>
      <c r="AF18" s="2"/>
      <c r="AG18" s="39"/>
    </row>
    <row r="19" spans="1:33" s="67" customFormat="1" ht="45">
      <c r="A19" s="68"/>
      <c r="B19" s="59">
        <f t="shared" si="1"/>
        <v>1017</v>
      </c>
      <c r="C19" s="69" t="str">
        <f t="shared" si="0"/>
        <v>UBL001017</v>
      </c>
      <c r="D19" s="60"/>
      <c r="E19" s="61" t="str">
        <f>IF(OR(I19=J19,AND(I19="Identification",J19="Identifier")),IF(OR(J19="Text",J19="Details"),CONCATENATE(H19,SUBSTITUTE(I19," ","",1)),CONCATENATE(H19,SUBSTITUTE(J19," ","",1))),IF(OR(J19="Text",J19="Details"),CONCATENATE(H19,SUBSTITUTE(I19," ","",1)),CONCATENATE(H19,SUBSTITUTE(I19," ","",1),IF(AND(J19="Identifier",I19="ID"),"",SUBSTITUTE(J19," ","",1)))))</f>
        <v>ExchangeRate</v>
      </c>
      <c r="F19" s="61" t="str">
        <f>IF(OR(I19=J19),IF(H19="",CONCATENATE(G19,". ",I19),CONCATENATE(G19,". ",H19,". ",I19)),IF(H19="",CONCATENATE(G19,". ",I19,". ",J19),CONCATENATE(G19,". ",H19," ",I19,". ",J19)))</f>
        <v>Order. . ExchangeRate</v>
      </c>
      <c r="G19" s="60" t="s">
        <v>581</v>
      </c>
      <c r="H19" s="62"/>
      <c r="I19" s="60"/>
      <c r="J19" s="60" t="s">
        <v>298</v>
      </c>
      <c r="K19" s="60"/>
      <c r="L19" s="63" t="s">
        <v>234</v>
      </c>
      <c r="M19" s="63" t="s">
        <v>75</v>
      </c>
      <c r="N19" s="60" t="s">
        <v>9</v>
      </c>
      <c r="O19" s="60"/>
      <c r="P19" s="64"/>
      <c r="Q19" s="65"/>
      <c r="R19" s="60" t="s">
        <v>576</v>
      </c>
      <c r="S19" s="60"/>
      <c r="T19" s="60"/>
      <c r="U19" s="60"/>
      <c r="V19" s="60"/>
      <c r="W19" s="60"/>
      <c r="X19" s="60"/>
      <c r="Y19" s="60"/>
      <c r="Z19" s="60"/>
      <c r="AA19" s="60"/>
      <c r="AB19" s="60" t="s">
        <v>146</v>
      </c>
      <c r="AC19" s="60"/>
      <c r="AD19" s="60"/>
      <c r="AE19" s="60"/>
      <c r="AF19" s="60"/>
      <c r="AG19" s="66" t="s">
        <v>145</v>
      </c>
    </row>
    <row r="20" spans="2:33" s="68" customFormat="1" ht="22.5">
      <c r="B20" s="59">
        <f t="shared" si="1"/>
        <v>1018</v>
      </c>
      <c r="C20" s="69" t="str">
        <f t="shared" si="0"/>
        <v>UBL001018</v>
      </c>
      <c r="D20" s="69"/>
      <c r="E20" s="70" t="str">
        <f>IF(OR(I20=J20,AND(I20="Identification",J20="Identifier")),IF(OR(J20="Text",J20="Details"),CONCATENATE(H20,SUBSTITUTE(I20," ","",1)),CONCATENATE(H20,SUBSTITUTE(J20," ","",1))),IF(OR(J20="Text",J20="Details"),CONCATENATE(H20,SUBSTITUTE(I20," ","",1)),CONCATENATE(H20,SUBSTITUTE(I20," ","",1),IF(AND(J20="Identifier",I20="ID"),"",SUBSTITUTE(J20," ","",1)))))</f>
        <v>BuyerTradeCycleParty</v>
      </c>
      <c r="F20" s="70" t="str">
        <f>IF(OR(I20=J20),IF(H20="",CONCATENATE(G20,". ",I20),CONCATENATE(G20,". ",H20,". ",I20)),IF(H20="",CONCATENATE(G20,". ",I20,". ",J20),CONCATENATE(G20,". ",H20," ",I20,". ",J20)))</f>
        <v>Order. Buyer . TradeCycleParty</v>
      </c>
      <c r="G20" s="69" t="s">
        <v>581</v>
      </c>
      <c r="H20" s="69" t="s">
        <v>336</v>
      </c>
      <c r="J20" s="69" t="s">
        <v>203</v>
      </c>
      <c r="K20" s="69"/>
      <c r="L20" s="71" t="s">
        <v>232</v>
      </c>
      <c r="M20" s="63" t="s">
        <v>75</v>
      </c>
      <c r="N20" s="69" t="s">
        <v>19</v>
      </c>
      <c r="O20" s="69"/>
      <c r="P20" s="72"/>
      <c r="Q20" s="73"/>
      <c r="R20" s="69"/>
      <c r="S20" s="69"/>
      <c r="T20" s="69"/>
      <c r="U20" s="69"/>
      <c r="V20" s="69"/>
      <c r="W20" s="69"/>
      <c r="X20" s="69"/>
      <c r="Y20" s="69"/>
      <c r="Z20" s="69"/>
      <c r="AA20" s="69"/>
      <c r="AB20" s="69"/>
      <c r="AC20" s="69"/>
      <c r="AD20" s="69"/>
      <c r="AE20" s="69"/>
      <c r="AF20" s="69"/>
      <c r="AG20" s="74"/>
    </row>
    <row r="21" spans="2:33" s="68" customFormat="1" ht="22.5">
      <c r="B21" s="59">
        <f t="shared" si="1"/>
        <v>1019</v>
      </c>
      <c r="C21" s="69" t="str">
        <f t="shared" si="0"/>
        <v>UBL001019</v>
      </c>
      <c r="D21" s="69"/>
      <c r="E21" s="70" t="str">
        <f>IF(OR(I21=J21,AND(I21="Identification",J21="Identifier")),IF(OR(J21="Text",J21="Details"),CONCATENATE(H21,SUBSTITUTE(I21," ","",1)),CONCATENATE(H21,SUBSTITUTE(J21," ","",1))),IF(OR(J21="Text",J21="Details"),CONCATENATE(H21,SUBSTITUTE(I21," ","",1)),CONCATENATE(H21,SUBSTITUTE(I21," ","",1),IF(AND(J21="Identifier",I21="ID"),"",SUBSTITUTE(J21," ","",1)))))</f>
        <v>SellerTradeCycleParty</v>
      </c>
      <c r="F21" s="70" t="str">
        <f>IF(OR(I21=J21),IF(H21="",CONCATENATE(G21,". ",I21),CONCATENATE(G21,". ",H21,". ",I21)),IF(H21="",CONCATENATE(G21,". ",I21,". ",J21),CONCATENATE(G21,". ",H21," ",I21,". ",J21)))</f>
        <v>Order. Seller . TradeCycleParty</v>
      </c>
      <c r="G21" s="69" t="s">
        <v>581</v>
      </c>
      <c r="H21" s="69" t="s">
        <v>337</v>
      </c>
      <c r="J21" s="69" t="s">
        <v>203</v>
      </c>
      <c r="K21" s="69"/>
      <c r="L21" s="71" t="s">
        <v>232</v>
      </c>
      <c r="M21" s="63" t="s">
        <v>75</v>
      </c>
      <c r="N21" s="69" t="s">
        <v>19</v>
      </c>
      <c r="O21" s="69"/>
      <c r="P21" s="72"/>
      <c r="Q21" s="73"/>
      <c r="R21" s="69"/>
      <c r="S21" s="69"/>
      <c r="T21" s="69"/>
      <c r="U21" s="69"/>
      <c r="V21" s="69"/>
      <c r="W21" s="69"/>
      <c r="X21" s="69"/>
      <c r="Y21" s="69"/>
      <c r="Z21" s="69"/>
      <c r="AA21" s="69"/>
      <c r="AB21" s="69"/>
      <c r="AC21" s="69"/>
      <c r="AD21" s="69"/>
      <c r="AE21" s="69"/>
      <c r="AF21" s="69"/>
      <c r="AG21" s="74"/>
    </row>
    <row r="22" spans="2:33" s="68" customFormat="1" ht="22.5">
      <c r="B22" s="59">
        <f t="shared" si="1"/>
        <v>1020</v>
      </c>
      <c r="C22" s="69" t="str">
        <f t="shared" si="0"/>
        <v>UBL001020</v>
      </c>
      <c r="D22" s="69"/>
      <c r="E22" s="70" t="str">
        <f>IF(OR(I22=J22,AND(I22="Identification",J22="Identifier")),IF(OR(J22="Text",J22="Details"),CONCATENATE(H22,SUBSTITUTE(I22," ","",1)),CONCATENATE(H22,SUBSTITUTE(J22," ","",1))),IF(OR(J22="Text",J22="Details"),CONCATENATE(H22,SUBSTITUTE(I22," ","",1)),CONCATENATE(H22,SUBSTITUTE(I22," ","",1),IF(AND(J22="Identifier",I22="ID"),"",SUBSTITUTE(J22," ","",1)))))</f>
        <v>ConsigneeTradeCycleParty</v>
      </c>
      <c r="F22" s="70" t="str">
        <f>IF(OR(I22=J22),IF(H22="",CONCATENATE(G22,". ",I22),CONCATENATE(G22,". ",H22,". ",I22)),IF(H22="",CONCATENATE(G22,". ",I22,". ",J22),CONCATENATE(G22,". ",H22," ",I22,". ",J22)))</f>
        <v>Order. Consignee . TradeCycleParty</v>
      </c>
      <c r="G22" s="69" t="s">
        <v>581</v>
      </c>
      <c r="H22" s="69" t="s">
        <v>218</v>
      </c>
      <c r="J22" s="69" t="s">
        <v>203</v>
      </c>
      <c r="K22" s="69"/>
      <c r="L22" s="71" t="s">
        <v>234</v>
      </c>
      <c r="M22" s="63" t="s">
        <v>75</v>
      </c>
      <c r="N22" s="69" t="s">
        <v>19</v>
      </c>
      <c r="O22" s="69"/>
      <c r="P22" s="72"/>
      <c r="Q22" s="73"/>
      <c r="R22" s="69"/>
      <c r="S22" s="69"/>
      <c r="T22" s="69"/>
      <c r="U22" s="69"/>
      <c r="V22" s="69"/>
      <c r="W22" s="69"/>
      <c r="X22" s="69"/>
      <c r="Y22" s="69"/>
      <c r="Z22" s="69"/>
      <c r="AA22" s="69"/>
      <c r="AB22" s="69"/>
      <c r="AC22" s="69"/>
      <c r="AD22" s="69"/>
      <c r="AE22" s="69"/>
      <c r="AF22" s="69"/>
      <c r="AG22" s="74"/>
    </row>
    <row r="23" spans="2:33" s="68" customFormat="1" ht="22.5">
      <c r="B23" s="59">
        <f t="shared" si="1"/>
        <v>1021</v>
      </c>
      <c r="C23" s="69" t="str">
        <f t="shared" si="0"/>
        <v>UBL001021</v>
      </c>
      <c r="D23" s="69"/>
      <c r="E23" s="70" t="str">
        <f>IF(OR(I23=J23,AND(I23="Identification",J23="Identifier")),IF(OR(J23="Text",J23="Details"),CONCATENATE(H23,SUBSTITUTE(I23," ","",1)),CONCATENATE(H23,SUBSTITUTE(J23," ","",1))),IF(OR(J23="Text",J23="Details"),CONCATENATE(H23,SUBSTITUTE(I23," ","",1)),CONCATENATE(H23,SUBSTITUTE(I23," ","",1),IF(AND(J23="Identifier",I23="ID"),"",SUBSTITUTE(J23," ","",1)))))</f>
        <v>ReferenceDocument</v>
      </c>
      <c r="F23" s="70" t="str">
        <f>IF(OR(I23=J23),IF(H23="",CONCATENATE(G23,". ",I23),CONCATENATE(G23,". ",H23,". ",I23)),IF(H23="",CONCATENATE(G23,". ",I23,". ",J23),CONCATENATE(G23,". ",H23," ",I23,". ",J23)))</f>
        <v>Order. . ReferenceDocument</v>
      </c>
      <c r="G23" s="69" t="s">
        <v>581</v>
      </c>
      <c r="H23" s="69"/>
      <c r="J23" s="69" t="s">
        <v>11</v>
      </c>
      <c r="K23" s="69"/>
      <c r="L23" s="71" t="s">
        <v>233</v>
      </c>
      <c r="M23" s="63" t="s">
        <v>75</v>
      </c>
      <c r="N23" s="69" t="s">
        <v>40</v>
      </c>
      <c r="O23" s="69"/>
      <c r="P23" s="72"/>
      <c r="Q23" s="73"/>
      <c r="R23" s="69"/>
      <c r="S23" s="69"/>
      <c r="T23" s="69"/>
      <c r="U23" s="69"/>
      <c r="V23" s="69"/>
      <c r="W23" s="69"/>
      <c r="X23" s="69"/>
      <c r="Y23" s="69"/>
      <c r="Z23" s="69"/>
      <c r="AA23" s="69"/>
      <c r="AB23" s="69"/>
      <c r="AC23" s="69"/>
      <c r="AD23" s="69"/>
      <c r="AE23" s="69"/>
      <c r="AF23" s="69"/>
      <c r="AG23" s="74"/>
    </row>
    <row r="24" spans="2:33" s="68" customFormat="1" ht="22.5">
      <c r="B24" s="59">
        <f t="shared" si="1"/>
        <v>1022</v>
      </c>
      <c r="C24" s="69" t="str">
        <f t="shared" si="0"/>
        <v>UBL001022</v>
      </c>
      <c r="D24" s="69"/>
      <c r="E24" s="70" t="str">
        <f>IF(OR(I24=J24,AND(I24="Identification",J24="Identifier")),IF(OR(J24="Text",J24="Details"),CONCATENATE(H24,SUBSTITUTE(I24," ","",1)),CONCATENATE(H24,SUBSTITUTE(J24," ","",1))),IF(OR(J24="Text",J24="Details"),CONCATENATE(H24,SUBSTITUTE(I24," ","",1)),CONCATENATE(H24,SUBSTITUTE(I24," ","",1),IF(AND(J24="Identifier",I24="ID"),"",SUBSTITUTE(J24," ","",1)))))</f>
        <v>DefaultPricingComponent</v>
      </c>
      <c r="F24" s="70" t="str">
        <f>IF(OR(I24=J24),IF(H24="",CONCATENATE(G24,". ",I24),CONCATENATE(G24,". ",H24,". ",I24)),IF(H24="",CONCATENATE(G24,". ",I24,". ",J24),CONCATENATE(G24,". ",H24," ",I24,". ",J24)))</f>
        <v>Order. Default . PricingComponent</v>
      </c>
      <c r="G24" s="69" t="s">
        <v>581</v>
      </c>
      <c r="H24" s="69" t="s">
        <v>392</v>
      </c>
      <c r="I24" s="69"/>
      <c r="J24" s="69" t="s">
        <v>12</v>
      </c>
      <c r="K24" s="69"/>
      <c r="L24" s="71" t="s">
        <v>233</v>
      </c>
      <c r="M24" s="63" t="s">
        <v>75</v>
      </c>
      <c r="N24" s="69"/>
      <c r="O24" s="69"/>
      <c r="P24" s="72"/>
      <c r="Q24" s="73"/>
      <c r="R24" s="69"/>
      <c r="S24" s="69"/>
      <c r="T24" s="69"/>
      <c r="U24" s="69"/>
      <c r="V24" s="69"/>
      <c r="W24" s="69"/>
      <c r="X24" s="69"/>
      <c r="Y24" s="69"/>
      <c r="Z24" s="69"/>
      <c r="AA24" s="69"/>
      <c r="AB24" s="69"/>
      <c r="AC24" s="69"/>
      <c r="AD24" s="69"/>
      <c r="AE24" s="69"/>
      <c r="AF24" s="69"/>
      <c r="AG24" s="74"/>
    </row>
    <row r="25" spans="1:33" s="68" customFormat="1" ht="38.25">
      <c r="A25" s="68" t="s">
        <v>204</v>
      </c>
      <c r="B25" s="59">
        <f t="shared" si="1"/>
        <v>1023</v>
      </c>
      <c r="C25" s="69" t="str">
        <f t="shared" si="0"/>
        <v>UBL001023</v>
      </c>
      <c r="D25" s="69"/>
      <c r="E25" s="70" t="str">
        <f>IF(OR(I25=J25,AND(I25="Identification",J25="Identifier")),IF(OR(J25="Text",J25="Details"),CONCATENATE(H25,SUBSTITUTE(I25," ","",1)),CONCATENATE(H25,SUBSTITUTE(J25," ","",1))),IF(OR(J25="Text",J25="Details"),CONCATENATE(H25,SUBSTITUTE(I25," ","",1)),CONCATENATE(H25,SUBSTITUTE(I25," ","",1),IF(AND(J25="Identifier",I25="ID"),"",SUBSTITUTE(J25," ","",1)))))</f>
        <v>OrderItem</v>
      </c>
      <c r="F25" s="70" t="str">
        <f>IF(OR(I25=J25),IF(H25="",CONCATENATE(G25,". ",I25),CONCATENATE(G25,". ",H25,". ",I25)),IF(H25="",CONCATENATE(G25,". ",I25,". ",J25),CONCATENATE(G25,". ",H25," ",I25,". ",J25)))</f>
        <v>Order. . OrderItem</v>
      </c>
      <c r="G25" s="69" t="s">
        <v>581</v>
      </c>
      <c r="H25" s="69"/>
      <c r="I25" s="69"/>
      <c r="J25" s="69" t="s">
        <v>13</v>
      </c>
      <c r="K25" s="69"/>
      <c r="L25" s="71" t="s">
        <v>393</v>
      </c>
      <c r="M25" s="63" t="s">
        <v>75</v>
      </c>
      <c r="N25" s="69"/>
      <c r="O25" s="69"/>
      <c r="P25" s="72"/>
      <c r="Q25" s="73"/>
      <c r="R25" s="69"/>
      <c r="S25" s="69"/>
      <c r="T25" s="69"/>
      <c r="U25" s="69"/>
      <c r="V25" s="69"/>
      <c r="W25" s="69"/>
      <c r="X25" s="69"/>
      <c r="Y25" s="69"/>
      <c r="Z25" s="69"/>
      <c r="AA25" s="69"/>
      <c r="AB25" s="69"/>
      <c r="AC25" s="69"/>
      <c r="AD25" s="69"/>
      <c r="AE25" s="69"/>
      <c r="AF25" s="69"/>
      <c r="AG25" s="74"/>
    </row>
    <row r="26" spans="1:33" s="27" customFormat="1" ht="38.25">
      <c r="A26" s="27" t="s">
        <v>204</v>
      </c>
      <c r="B26" s="36">
        <f>B25+1</f>
        <v>1024</v>
      </c>
      <c r="C26" s="20" t="str">
        <f t="shared" si="0"/>
        <v>UBL001024</v>
      </c>
      <c r="D26" s="20"/>
      <c r="E26" s="20" t="s">
        <v>13</v>
      </c>
      <c r="F26" s="24" t="str">
        <f>CONCATENATE(G26,". ",J26)</f>
        <v>OrderItem. Aggregate</v>
      </c>
      <c r="G26" s="20" t="str">
        <f>E26</f>
        <v>OrderItem</v>
      </c>
      <c r="H26" s="20"/>
      <c r="I26" s="20"/>
      <c r="J26" s="20" t="s">
        <v>381</v>
      </c>
      <c r="K26" s="20"/>
      <c r="L26" s="20"/>
      <c r="M26" s="20"/>
      <c r="N26" s="20" t="s">
        <v>453</v>
      </c>
      <c r="O26" s="21"/>
      <c r="P26" s="22"/>
      <c r="Q26" s="22"/>
      <c r="R26" s="22"/>
      <c r="S26" s="22"/>
      <c r="T26" s="22"/>
      <c r="U26" s="22"/>
      <c r="V26" s="22"/>
      <c r="W26" s="22"/>
      <c r="X26" s="22"/>
      <c r="Y26" s="22"/>
      <c r="Z26" s="22"/>
      <c r="AA26" s="20"/>
      <c r="AB26" s="20"/>
      <c r="AC26" s="20"/>
      <c r="AD26" s="20"/>
      <c r="AE26" s="20"/>
      <c r="AF26" s="20"/>
      <c r="AG26" s="37"/>
    </row>
    <row r="27" spans="1:14" ht="12.75">
      <c r="A27" s="28"/>
      <c r="B27" s="38">
        <f>B26+1</f>
        <v>1025</v>
      </c>
      <c r="C27" s="5" t="str">
        <f>CONCATENATE("UBL",TEXT(B27,"000000"))</f>
        <v>UBL001025</v>
      </c>
      <c r="D27" s="28"/>
      <c r="E27" s="16" t="str">
        <f>IF(OR(I27=J27,AND(I27="Identification",J27="Identifier")),IF(OR(J27="Text",J27="Details"),CONCATENATE(H27,SUBSTITUTE(I27," ","",1)),CONCATENATE(H27,SUBSTITUTE(J27," ","",1))),IF(OR(J27="Text",J27="Details"),CONCATENATE(H27,SUBSTITUTE(I27," ","",1)),CONCATENATE(H27,SUBSTITUTE(I27," ","",1),IF(AND(J27="Identifier",I27="ID"),"",SUBSTITUTE(J27," ","",1)))))</f>
        <v>ID</v>
      </c>
      <c r="F27" s="16" t="str">
        <f>IF(OR(I27=J27),IF(H27="",CONCATENATE(G27,". ",I27),CONCATENATE(G27,". ",H27,". ",I27)),IF(H27="",CONCATENATE(G27,". ",I27,". ",J27),CONCATENATE(G27,". ",H27," ",I27,". ",J27)))</f>
        <v>OrderItem. ID. Identifier</v>
      </c>
      <c r="G27" s="2" t="s">
        <v>13</v>
      </c>
      <c r="H27" s="76"/>
      <c r="I27" s="76" t="s">
        <v>240</v>
      </c>
      <c r="J27" s="76" t="s">
        <v>224</v>
      </c>
      <c r="K27" s="76"/>
      <c r="L27" s="77" t="s">
        <v>232</v>
      </c>
      <c r="M27" s="15" t="s">
        <v>318</v>
      </c>
      <c r="N27" s="78" t="s">
        <v>66</v>
      </c>
    </row>
    <row r="28" spans="1:14" ht="12.75">
      <c r="A28" s="28"/>
      <c r="B28" s="38">
        <f aca="true" t="shared" si="4" ref="B28:B34">B27+1</f>
        <v>1026</v>
      </c>
      <c r="C28" s="5" t="str">
        <f>CONCATENATE("UBL",TEXT(B28,"000000"))</f>
        <v>UBL001026</v>
      </c>
      <c r="D28" s="28"/>
      <c r="E28" s="16" t="str">
        <f aca="true" t="shared" si="5" ref="E28:E34">IF(OR(I28=J28,AND(I28="Identification",J28="Identifier")),IF(OR(J28="Text",J28="Details"),CONCATENATE(H28,SUBSTITUTE(I28," ","",1)),CONCATENATE(H28,SUBSTITUTE(J28," ","",1))),IF(OR(J28="Text",J28="Details"),CONCATENATE(H28,SUBSTITUTE(I28," ","",1)),CONCATENATE(H28,SUBSTITUTE(I28," ","",1),IF(AND(J28="Identifier",I28="ID"),"",SUBSTITUTE(J28," ","",1)))))</f>
        <v>ID</v>
      </c>
      <c r="F28" s="16" t="str">
        <f aca="true" t="shared" si="6" ref="F28:F34">IF(OR(I28=J28),IF(H28="",CONCATENATE(G28,". ",I28),CONCATENATE(G28,". ",H28,". ",I28)),IF(H28="",CONCATENATE(G28,". ",I28,". ",J28),CONCATENATE(G28,". ",H28," ",I28,". ",J28)))</f>
        <v>OrderItem. ID. </v>
      </c>
      <c r="G28" s="2" t="s">
        <v>13</v>
      </c>
      <c r="H28" s="76"/>
      <c r="I28" s="76" t="s">
        <v>240</v>
      </c>
      <c r="J28" s="76"/>
      <c r="K28" s="76"/>
      <c r="L28" s="77" t="s">
        <v>232</v>
      </c>
      <c r="M28" s="15" t="s">
        <v>318</v>
      </c>
      <c r="N28" s="78" t="s">
        <v>438</v>
      </c>
    </row>
    <row r="29" spans="1:14" ht="33.75">
      <c r="A29" s="28"/>
      <c r="B29" s="38">
        <f t="shared" si="4"/>
        <v>1027</v>
      </c>
      <c r="C29" s="5" t="str">
        <f>CONCATENATE("UBL",TEXT(B29,"000000"))</f>
        <v>UBL001027</v>
      </c>
      <c r="D29" s="28"/>
      <c r="E29" s="16" t="str">
        <f t="shared" si="5"/>
        <v>TotalPriceAmount</v>
      </c>
      <c r="F29" s="16" t="str">
        <f t="shared" si="6"/>
        <v>OrderItem. TotalPrice. Amount</v>
      </c>
      <c r="G29" s="2" t="s">
        <v>13</v>
      </c>
      <c r="H29" s="76"/>
      <c r="I29" s="76" t="s">
        <v>5</v>
      </c>
      <c r="J29" s="76" t="s">
        <v>228</v>
      </c>
      <c r="K29" s="76"/>
      <c r="L29" s="77" t="s">
        <v>234</v>
      </c>
      <c r="M29" s="15" t="s">
        <v>318</v>
      </c>
      <c r="N29" s="78" t="s">
        <v>328</v>
      </c>
    </row>
    <row r="30" spans="1:14" ht="12.75">
      <c r="A30" s="28"/>
      <c r="B30" s="38">
        <f t="shared" si="4"/>
        <v>1028</v>
      </c>
      <c r="C30" s="5" t="str">
        <f>CONCATENATE("UBL",TEXT(B30,"000000"))</f>
        <v>UBL001028</v>
      </c>
      <c r="D30" s="28"/>
      <c r="E30" s="16" t="str">
        <f t="shared" si="5"/>
        <v>Quantity</v>
      </c>
      <c r="F30" s="16" t="str">
        <f t="shared" si="6"/>
        <v>OrderItem. Quantity</v>
      </c>
      <c r="G30" s="2" t="s">
        <v>13</v>
      </c>
      <c r="H30" s="76"/>
      <c r="I30" s="76" t="s">
        <v>225</v>
      </c>
      <c r="J30" s="76" t="s">
        <v>225</v>
      </c>
      <c r="K30" s="76"/>
      <c r="L30" s="76" t="s">
        <v>234</v>
      </c>
      <c r="M30" s="15" t="s">
        <v>318</v>
      </c>
      <c r="N30" s="78" t="s">
        <v>430</v>
      </c>
    </row>
    <row r="31" spans="1:14" ht="22.5">
      <c r="A31" s="28"/>
      <c r="B31" s="38">
        <f t="shared" si="4"/>
        <v>1029</v>
      </c>
      <c r="C31" s="5" t="str">
        <f>CONCATENATE("UBL",TEXT(B31,"000000"))</f>
        <v>UBL001029</v>
      </c>
      <c r="D31" s="28"/>
      <c r="E31" s="16" t="str">
        <f t="shared" si="5"/>
        <v>MinimumQuantityQuantity</v>
      </c>
      <c r="F31" s="16" t="str">
        <f t="shared" si="6"/>
        <v>OrderItem. MinimumQuantity. Quantity</v>
      </c>
      <c r="G31" s="2" t="s">
        <v>13</v>
      </c>
      <c r="H31" s="76"/>
      <c r="I31" s="76" t="s">
        <v>261</v>
      </c>
      <c r="J31" s="76" t="s">
        <v>225</v>
      </c>
      <c r="K31" s="76"/>
      <c r="L31" s="76" t="s">
        <v>234</v>
      </c>
      <c r="M31" s="15" t="s">
        <v>318</v>
      </c>
      <c r="N31" s="78" t="s">
        <v>76</v>
      </c>
    </row>
    <row r="32" spans="1:14" ht="22.5">
      <c r="A32" s="28"/>
      <c r="B32" s="38">
        <f t="shared" si="4"/>
        <v>1030</v>
      </c>
      <c r="C32" s="5" t="str">
        <f>CONCATENATE("UBL",TEXT(B32,"000000"))</f>
        <v>UBL001030</v>
      </c>
      <c r="D32" s="28"/>
      <c r="E32" s="16" t="str">
        <f t="shared" si="5"/>
        <v>MaximumQuantityQuantity</v>
      </c>
      <c r="F32" s="16" t="str">
        <f t="shared" si="6"/>
        <v>OrderItem. MaximumQuantity. Quantity</v>
      </c>
      <c r="G32" s="2" t="s">
        <v>13</v>
      </c>
      <c r="H32" s="76"/>
      <c r="I32" s="76" t="s">
        <v>262</v>
      </c>
      <c r="J32" s="76" t="s">
        <v>225</v>
      </c>
      <c r="K32" s="76"/>
      <c r="L32" s="76" t="s">
        <v>234</v>
      </c>
      <c r="M32" s="15" t="s">
        <v>318</v>
      </c>
      <c r="N32" s="78" t="s">
        <v>77</v>
      </c>
    </row>
    <row r="33" spans="1:14" ht="33.75">
      <c r="A33" s="28"/>
      <c r="B33" s="38">
        <f t="shared" si="4"/>
        <v>1031</v>
      </c>
      <c r="C33" s="5" t="str">
        <f>CONCATENATE("UBL",TEXT(B33,"000000"))</f>
        <v>UBL001031</v>
      </c>
      <c r="D33" s="28"/>
      <c r="E33" s="16" t="str">
        <f t="shared" si="5"/>
        <v>MaximumBackorderQuantityQuantity</v>
      </c>
      <c r="F33" s="16" t="str">
        <f t="shared" si="6"/>
        <v>OrderItem. MaximumBackorderQuantity. Quantity</v>
      </c>
      <c r="G33" s="2" t="s">
        <v>13</v>
      </c>
      <c r="H33" s="76"/>
      <c r="I33" s="76" t="s">
        <v>402</v>
      </c>
      <c r="J33" s="76" t="s">
        <v>225</v>
      </c>
      <c r="K33" s="76"/>
      <c r="L33" s="77" t="s">
        <v>234</v>
      </c>
      <c r="M33" s="15" t="s">
        <v>318</v>
      </c>
      <c r="N33" s="78" t="s">
        <v>591</v>
      </c>
    </row>
    <row r="34" spans="1:14" ht="22.5">
      <c r="A34" s="28"/>
      <c r="B34" s="38">
        <f t="shared" si="4"/>
        <v>1032</v>
      </c>
      <c r="C34" s="5" t="str">
        <f>CONCATENATE("UBL",TEXT(B34,"000000"))</f>
        <v>UBL001032</v>
      </c>
      <c r="D34" s="28"/>
      <c r="E34" s="16" t="str">
        <f t="shared" si="5"/>
        <v>ID</v>
      </c>
      <c r="F34" s="16" t="str">
        <f t="shared" si="6"/>
        <v>OrderItem. ID. Identifier</v>
      </c>
      <c r="G34" s="2" t="s">
        <v>13</v>
      </c>
      <c r="H34" s="76"/>
      <c r="I34" s="76" t="s">
        <v>240</v>
      </c>
      <c r="J34" s="76" t="s">
        <v>224</v>
      </c>
      <c r="K34" s="76"/>
      <c r="L34" s="77" t="s">
        <v>232</v>
      </c>
      <c r="M34" s="15" t="s">
        <v>318</v>
      </c>
      <c r="N34" s="76" t="s">
        <v>568</v>
      </c>
    </row>
    <row r="35" spans="2:14" s="68" customFormat="1" ht="22.5">
      <c r="B35" s="59">
        <f>B34+1</f>
        <v>1033</v>
      </c>
      <c r="C35" s="69" t="str">
        <f>CONCATENATE("UBL",TEXT(B35,"000000"))</f>
        <v>UBL001033</v>
      </c>
      <c r="E35" s="70" t="str">
        <f>IF(OR(I35=J35,AND(I35="Identification",J35="Identifier")),IF(OR(J35="Text",J35="Details"),CONCATENATE(H35,SUBSTITUTE(I35," ","",1)),CONCATENATE(H35,SUBSTITUTE(J35," ","",1))),IF(OR(J35="Text",J35="Details"),CONCATENATE(H35,SUBSTITUTE(I35," ","",1)),CONCATENATE(H35,SUBSTITUTE(I35," ","",1),IF(AND(J35="Identifier",I35="ID"),"",SUBSTITUTE(J35," ","",1)))))</f>
        <v>DestinationPartyAddress</v>
      </c>
      <c r="F35" s="70" t="str">
        <f>IF(OR(I35=J35),IF(H35="",CONCATENATE(G35,". ",I35),CONCATENATE(G35,". ",H35,". ",I35)),IF(H35="",CONCATENATE(G35,". ",I35,". ",J35),CONCATENATE(G35,". ",H35," ",I35,". ",J35)))</f>
        <v>OrderItem. Destination . PartyAddress</v>
      </c>
      <c r="G35" s="69" t="s">
        <v>13</v>
      </c>
      <c r="H35" s="79" t="s">
        <v>78</v>
      </c>
      <c r="I35" s="79"/>
      <c r="J35" s="82" t="s">
        <v>25</v>
      </c>
      <c r="K35" s="79"/>
      <c r="L35" s="80" t="s">
        <v>234</v>
      </c>
      <c r="M35" s="83" t="s">
        <v>75</v>
      </c>
      <c r="N35" s="79" t="s">
        <v>26</v>
      </c>
    </row>
    <row r="36" spans="2:14" s="68" customFormat="1" ht="22.5">
      <c r="B36" s="59">
        <f>B35+1</f>
        <v>1034</v>
      </c>
      <c r="C36" s="69" t="str">
        <f>CONCATENATE("UBL",TEXT(B36,"000000"))</f>
        <v>UBL001034</v>
      </c>
      <c r="E36" s="70" t="str">
        <f>IF(OR(I36=J36,AND(I36="Identification",J36="Identifier")),IF(OR(J36="Text",J36="Details"),CONCATENATE(H36,SUBSTITUTE(I36," ","",1)),CONCATENATE(H36,SUBSTITUTE(J36," ","",1))),IF(OR(J36="Text",J36="Details"),CONCATENATE(H36,SUBSTITUTE(I36," ","",1)),CONCATENATE(H36,SUBSTITUTE(I36," ","",1),IF(AND(J36="Identifier",I36="ID"),"",SUBSTITUTE(J36," ","",1)))))</f>
        <v>BuyerOrderItemIdentification</v>
      </c>
      <c r="F36" s="70" t="str">
        <f>IF(OR(I36=J36),IF(H36="",CONCATENATE(G36,". ",I36),CONCATENATE(G36,". ",H36,". ",I36)),IF(H36="",CONCATENATE(G36,". ",I36,". ",J36),CONCATENATE(G36,". ",H36," ",I36,". ",J36)))</f>
        <v>OrderItem. Buyer . OrderItemIdentification</v>
      </c>
      <c r="G36" s="69" t="s">
        <v>13</v>
      </c>
      <c r="H36" s="82" t="s">
        <v>336</v>
      </c>
      <c r="I36" s="79"/>
      <c r="J36" s="82" t="s">
        <v>79</v>
      </c>
      <c r="K36" s="79"/>
      <c r="L36" s="83" t="s">
        <v>232</v>
      </c>
      <c r="M36" s="83" t="s">
        <v>75</v>
      </c>
      <c r="N36" s="81" t="s">
        <v>437</v>
      </c>
    </row>
    <row r="37" spans="2:14" s="68" customFormat="1" ht="22.5">
      <c r="B37" s="59">
        <f>B36+1</f>
        <v>1035</v>
      </c>
      <c r="C37" s="69" t="str">
        <f>CONCATENATE("UBL",TEXT(B37,"000000"))</f>
        <v>UBL001035</v>
      </c>
      <c r="E37" s="70" t="str">
        <f>IF(OR(I37=J37,AND(I37="Identification",J37="Identifier")),IF(OR(J37="Text",J37="Details"),CONCATENATE(H37,SUBSTITUTE(I37," ","",1)),CONCATENATE(H37,SUBSTITUTE(J37," ","",1))),IF(OR(J37="Text",J37="Details"),CONCATENATE(H37,SUBSTITUTE(I37," ","",1)),CONCATENATE(H37,SUBSTITUTE(I37," ","",1),IF(AND(J37="Identifier",I37="ID"),"",SUBSTITUTE(J37," ","",1)))))</f>
        <v>SellerOrderItemIdentification</v>
      </c>
      <c r="F37" s="70" t="str">
        <f>IF(OR(I37=J37),IF(H37="",CONCATENATE(G37,". ",I37),CONCATENATE(G37,". ",H37,". ",I37)),IF(H37="",CONCATENATE(G37,". ",I37,". ",J37),CONCATENATE(G37,". ",H37," ",I37,". ",J37)))</f>
        <v>OrderItem. Seller . OrderItemIdentification</v>
      </c>
      <c r="G37" s="69" t="s">
        <v>13</v>
      </c>
      <c r="H37" s="82" t="s">
        <v>337</v>
      </c>
      <c r="I37" s="79"/>
      <c r="J37" s="82" t="s">
        <v>79</v>
      </c>
      <c r="K37" s="79"/>
      <c r="L37" s="80" t="s">
        <v>234</v>
      </c>
      <c r="M37" s="83" t="s">
        <v>75</v>
      </c>
      <c r="N37" s="81" t="s">
        <v>437</v>
      </c>
    </row>
    <row r="38" spans="2:14" s="68" customFormat="1" ht="22.5">
      <c r="B38" s="59">
        <f>B37+1</f>
        <v>1036</v>
      </c>
      <c r="C38" s="69" t="str">
        <f>CONCATENATE("UBL",TEXT(B38,"000000"))</f>
        <v>UBL001036</v>
      </c>
      <c r="E38" s="70" t="str">
        <f>IF(OR(I38=J38,AND(I38="Identification",J38="Identifier")),IF(OR(J38="Text",J38="Details"),CONCATENATE(H38,SUBSTITUTE(I38," ","",1)),CONCATENATE(H38,SUBSTITUTE(J38," ","",1))),IF(OR(J38="Text",J38="Details"),CONCATENATE(H38,SUBSTITUTE(I38," ","",1)),CONCATENATE(H38,SUBSTITUTE(I38," ","",1),IF(AND(J38="Identifier",I38="ID"),"",SUBSTITUTE(J38," ","",1)))))</f>
        <v>OrderItemIdentification</v>
      </c>
      <c r="F38" s="70" t="str">
        <f>IF(OR(I38=J38),IF(H38="",CONCATENATE(G38,". ",I38),CONCATENATE(G38,". ",H38,". ",I38)),IF(H38="",CONCATENATE(G38,". ",I38,". ",J38),CONCATENATE(G38,". ",H38," ",I38,". ",J38)))</f>
        <v>OrderItem. . OrderItemIdentification</v>
      </c>
      <c r="G38" s="69" t="s">
        <v>13</v>
      </c>
      <c r="H38" s="79"/>
      <c r="I38" s="79"/>
      <c r="J38" s="82" t="s">
        <v>79</v>
      </c>
      <c r="K38" s="79"/>
      <c r="L38" s="83" t="s">
        <v>233</v>
      </c>
      <c r="M38" s="83" t="s">
        <v>75</v>
      </c>
      <c r="N38" s="81" t="s">
        <v>437</v>
      </c>
    </row>
    <row r="39" spans="2:14" s="68" customFormat="1" ht="22.5">
      <c r="B39" s="59">
        <f>B38+1</f>
        <v>1037</v>
      </c>
      <c r="C39" s="69" t="str">
        <f>CONCATENATE("UBL",TEXT(B39,"000000"))</f>
        <v>UBL001037</v>
      </c>
      <c r="E39" s="70" t="str">
        <f>IF(OR(I39=J39,AND(I39="Identification",J39="Identifier")),IF(OR(J39="Text",J39="Details"),CONCATENATE(H39,SUBSTITUTE(I39," ","",1)),CONCATENATE(H39,SUBSTITUTE(J39," ","",1))),IF(OR(J39="Text",J39="Details"),CONCATENATE(H39,SUBSTITUTE(I39," ","",1)),CONCATENATE(H39,SUBSTITUTE(I39," ","",1),IF(AND(J39="Identifier",I39="ID"),"",SUBSTITUTE(J39," ","",1)))))</f>
        <v>Item</v>
      </c>
      <c r="F39" s="70" t="str">
        <f>IF(OR(I39=J39),IF(H39="",CONCATENATE(G39,". ",I39),CONCATENATE(G39,". ",H39,". ",I39)),IF(H39="",CONCATENATE(G39,". ",I39,". ",J39),CONCATENATE(G39,". ",H39," ",I39,". ",J39)))</f>
        <v>OrderItem. . Item</v>
      </c>
      <c r="G39" s="69" t="s">
        <v>13</v>
      </c>
      <c r="H39" s="79"/>
      <c r="I39" s="79"/>
      <c r="J39" s="82" t="s">
        <v>584</v>
      </c>
      <c r="K39" s="79"/>
      <c r="L39" s="83" t="s">
        <v>232</v>
      </c>
      <c r="M39" s="83" t="s">
        <v>75</v>
      </c>
      <c r="N39" s="81" t="s">
        <v>429</v>
      </c>
    </row>
    <row r="40" spans="2:14" s="68" customFormat="1" ht="22.5">
      <c r="B40" s="59">
        <f>B39+1</f>
        <v>1038</v>
      </c>
      <c r="C40" s="69" t="str">
        <f>CONCATENATE("UBL",TEXT(B40,"000000"))</f>
        <v>UBL001038</v>
      </c>
      <c r="E40" s="70" t="str">
        <f>IF(OR(I40=J40,AND(I40="Identification",J40="Identifier")),IF(OR(J40="Text",J40="Details"),CONCATENATE(H40,SUBSTITUTE(I40," ","",1)),CONCATENATE(H40,SUBSTITUTE(J40," ","",1))),IF(OR(J40="Text",J40="Details"),CONCATENATE(H40,SUBSTITUTE(I40," ","",1)),CONCATENATE(H40,SUBSTITUTE(I40," ","",1),IF(AND(J40="Identifier",I40="ID"),"",SUBSTITUTE(J40," ","",1)))))</f>
        <v>PricingComponent</v>
      </c>
      <c r="F40" s="70" t="str">
        <f>IF(OR(I40=J40),IF(H40="",CONCATENATE(G40,". ",I40),CONCATENATE(G40,". ",H40,". ",I40)),IF(H40="",CONCATENATE(G40,". ",I40,". ",J40),CONCATENATE(G40,". ",H40," ",I40,". ",J40)))</f>
        <v>OrderItem. . PricingComponent</v>
      </c>
      <c r="G40" s="69" t="s">
        <v>13</v>
      </c>
      <c r="H40" s="79"/>
      <c r="I40" s="79"/>
      <c r="J40" s="82" t="s">
        <v>12</v>
      </c>
      <c r="K40" s="79"/>
      <c r="L40" s="83" t="s">
        <v>233</v>
      </c>
      <c r="M40" s="83" t="s">
        <v>75</v>
      </c>
      <c r="N40" s="81" t="s">
        <v>48</v>
      </c>
    </row>
    <row r="41" spans="2:14" s="68" customFormat="1" ht="22.5">
      <c r="B41" s="59">
        <f>B40+1</f>
        <v>1039</v>
      </c>
      <c r="C41" s="69" t="str">
        <f>CONCATENATE("UBL",TEXT(B41,"000000"))</f>
        <v>UBL001039</v>
      </c>
      <c r="E41" s="70" t="str">
        <f>IF(OR(I41=J41,AND(I41="Identification",J41="Identifier")),IF(OR(J41="Text",J41="Details"),CONCATENATE(H41,SUBSTITUTE(I41," ","",1)),CONCATENATE(H41,SUBSTITUTE(J41," ","",1))),IF(OR(J41="Text",J41="Details"),CONCATENATE(H41,SUBSTITUTE(I41," ","",1)),CONCATENATE(H41,SUBSTITUTE(I41," ","",1),IF(AND(J41="Identifier",I41="ID"),"",SUBSTITUTE(J41," ","",1)))))</f>
        <v>DeliveryRequest</v>
      </c>
      <c r="F41" s="70" t="str">
        <f>IF(OR(I41=J41),IF(H41="",CONCATENATE(G41,". ",I41),CONCATENATE(G41,". ",H41,". ",I41)),IF(H41="",CONCATENATE(G41,". ",I41,". ",J41),CONCATENATE(G41,". ",H41," ",I41,". ",J41)))</f>
        <v>OrderItem. . DeliveryRequest</v>
      </c>
      <c r="G41" s="69" t="s">
        <v>13</v>
      </c>
      <c r="H41" s="79"/>
      <c r="I41" s="79"/>
      <c r="J41" s="82" t="s">
        <v>80</v>
      </c>
      <c r="K41" s="79"/>
      <c r="L41" s="83" t="s">
        <v>234</v>
      </c>
      <c r="M41" s="83" t="s">
        <v>75</v>
      </c>
      <c r="N41" s="81" t="s">
        <v>370</v>
      </c>
    </row>
    <row r="42" spans="1:14" s="68" customFormat="1" ht="25.5">
      <c r="A42" s="68" t="s">
        <v>204</v>
      </c>
      <c r="B42" s="59">
        <f>B41+1</f>
        <v>1040</v>
      </c>
      <c r="C42" s="69" t="str">
        <f>CONCATENATE("UBL",TEXT(B42,"000000"))</f>
        <v>UBL001040</v>
      </c>
      <c r="E42" s="70" t="str">
        <f>IF(OR(I42=J42,AND(I42="Identification",J42="Identifier")),IF(OR(J42="Text",J42="Details"),CONCATENATE(H42,SUBSTITUTE(I42," ","",1)),CONCATENATE(H42,SUBSTITUTE(J42," ","",1))),IF(OR(J42="Text",J42="Details"),CONCATENATE(H42,SUBSTITUTE(I42," ","",1)),CONCATENATE(H42,SUBSTITUTE(I42," ","",1),IF(AND(J42="Identifier",I42="ID"),"",SUBSTITUTE(J42," ","",1)))))</f>
        <v>Shipment</v>
      </c>
      <c r="F42" s="70" t="str">
        <f>IF(OR(I42=J42),IF(H42="",CONCATENATE(G42,". ",I42),CONCATENATE(G42,". ",H42,". ",I42)),IF(H42="",CONCATENATE(G42,". ",I42,". ",J42),CONCATENATE(G42,". ",H42," ",I42,". ",J42)))</f>
        <v>OrderItem. . Shipment</v>
      </c>
      <c r="G42" s="69" t="s">
        <v>13</v>
      </c>
      <c r="H42" s="79"/>
      <c r="I42" s="79"/>
      <c r="J42" s="82" t="s">
        <v>268</v>
      </c>
      <c r="K42" s="79"/>
      <c r="L42" s="83" t="s">
        <v>234</v>
      </c>
      <c r="M42" s="83" t="s">
        <v>75</v>
      </c>
      <c r="N42" s="81" t="s">
        <v>457</v>
      </c>
    </row>
    <row r="43" spans="1:33" s="27" customFormat="1" ht="25.5">
      <c r="A43" s="27" t="s">
        <v>204</v>
      </c>
      <c r="B43" s="36">
        <f>B42+1</f>
        <v>1041</v>
      </c>
      <c r="C43" s="20" t="str">
        <f>CONCATENATE("UBL",TEXT(B43,"000000"))</f>
        <v>UBL001041</v>
      </c>
      <c r="D43" s="20"/>
      <c r="E43" s="20" t="s">
        <v>79</v>
      </c>
      <c r="F43" s="24" t="str">
        <f>CONCATENATE(G43,". ",J43)</f>
        <v>OrderItemIdentification. Aggregate</v>
      </c>
      <c r="G43" s="20" t="str">
        <f>E43</f>
        <v>OrderItemIdentification</v>
      </c>
      <c r="H43" s="20"/>
      <c r="I43" s="20"/>
      <c r="J43" s="20" t="s">
        <v>381</v>
      </c>
      <c r="K43" s="20"/>
      <c r="L43" s="20"/>
      <c r="M43" s="20"/>
      <c r="N43" s="96" t="s">
        <v>104</v>
      </c>
      <c r="O43" s="21"/>
      <c r="P43" s="22"/>
      <c r="Q43" s="22"/>
      <c r="R43" s="22"/>
      <c r="S43" s="22"/>
      <c r="T43" s="22"/>
      <c r="U43" s="22"/>
      <c r="V43" s="22"/>
      <c r="W43" s="22"/>
      <c r="X43" s="22"/>
      <c r="Y43" s="22"/>
      <c r="Z43" s="22"/>
      <c r="AA43" s="20"/>
      <c r="AB43" s="20"/>
      <c r="AC43" s="20"/>
      <c r="AD43" s="20"/>
      <c r="AE43" s="20"/>
      <c r="AF43" s="20"/>
      <c r="AG43" s="37"/>
    </row>
    <row r="44" spans="1:14" ht="22.5">
      <c r="A44" s="28"/>
      <c r="B44" s="38">
        <f>B43+1</f>
        <v>1042</v>
      </c>
      <c r="C44" s="5" t="str">
        <f>CONCATENATE("UBL",TEXT(B44,"000000"))</f>
        <v>UBL001042</v>
      </c>
      <c r="D44" s="28"/>
      <c r="E44" s="16" t="str">
        <f>IF(OR(I44=J44,AND(I44="Identification",J44="Identifier")),IF(OR(J44="Text",J44="Details"),CONCATENATE(H44,SUBSTITUTE(I44," ","",1)),CONCATENATE(H44,SUBSTITUTE(J44," ","",1))),IF(OR(J44="Text",J44="Details"),CONCATENATE(H44,SUBSTITUTE(I44," ","",1)),CONCATENATE(H44,SUBSTITUTE(I44," ","",1),IF(AND(J44="Identifier",I44="ID"),"",SUBSTITUTE(J44," ","",1)))))</f>
        <v>ID</v>
      </c>
      <c r="F44" s="16" t="str">
        <f>IF(OR(I44=J44),IF(H44="",CONCATENATE(G44,". ",I44),CONCATENATE(G44,". ",H44,". ",I44)),IF(H44="",CONCATENATE(G44,". ",I44,". ",J44),CONCATENATE(G44,". ",H44," ",I44,". ",J44)))</f>
        <v>OrderItemIdentification. ID. Identifier</v>
      </c>
      <c r="G44" s="76" t="s">
        <v>79</v>
      </c>
      <c r="H44" s="76"/>
      <c r="I44" s="76" t="s">
        <v>240</v>
      </c>
      <c r="J44" s="76" t="s">
        <v>224</v>
      </c>
      <c r="K44" s="76"/>
      <c r="L44" s="77" t="s">
        <v>232</v>
      </c>
      <c r="M44" s="15" t="s">
        <v>318</v>
      </c>
      <c r="N44" s="76" t="s">
        <v>99</v>
      </c>
    </row>
    <row r="45" spans="1:14" s="68" customFormat="1" ht="33.75">
      <c r="A45" s="68" t="s">
        <v>204</v>
      </c>
      <c r="B45" s="59">
        <f>B44+1</f>
        <v>1043</v>
      </c>
      <c r="C45" s="69" t="str">
        <f>CONCATENATE("UBL",TEXT(B45,"000000"))</f>
        <v>UBL001043</v>
      </c>
      <c r="E45" s="70" t="str">
        <f>IF(OR(I45=J45,AND(I45="Identification",J45="Identifier")),IF(OR(J45="Text",J45="Details"),CONCATENATE(H45,SUBSTITUTE(I45," ","",1)),CONCATENATE(H45,SUBSTITUTE(J45," ","",1))),IF(OR(J45="Text",J45="Details"),CONCATENATE(H45,SUBSTITUTE(I45," ","",1)),CONCATENATE(H45,SUBSTITUTE(I45," ","",1),IF(AND(J45="Identifier",I45="ID"),"",SUBSTITUTE(J45," ","",1)))))</f>
        <v>ReplacementOrderItemIdentification</v>
      </c>
      <c r="F45" s="70" t="str">
        <f>IF(OR(I45=J45),IF(H45="",CONCATENATE(G45,". ",I45),CONCATENATE(G45,". ",H45,". ",I45)),IF(H45="",CONCATENATE(G45,". ",I45,". ",J45),CONCATENATE(G45,". ",H45," ",I45,". ",J45)))</f>
        <v>OrderItemIdentification. Replacement . OrderItemIdentification</v>
      </c>
      <c r="G45" s="79" t="s">
        <v>79</v>
      </c>
      <c r="H45" s="79" t="s">
        <v>100</v>
      </c>
      <c r="I45" s="79"/>
      <c r="J45" s="79" t="s">
        <v>79</v>
      </c>
      <c r="K45" s="79"/>
      <c r="L45" s="82" t="s">
        <v>233</v>
      </c>
      <c r="M45" s="83" t="s">
        <v>75</v>
      </c>
      <c r="N45" s="82" t="s">
        <v>102</v>
      </c>
    </row>
  </sheetData>
  <printOptions/>
  <pageMargins left="0.75" right="0.75" top="1" bottom="1"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Spreadsheet</dc:title>
  <dc:subject>UBL Data Dictionary Entries</dc:subject>
  <dc:creator>Lisa Seaburg</dc:creator>
  <cp:keywords/>
  <dc:description>Version 0.2 - January 24, 2002</dc:description>
  <cp:lastModifiedBy>Tim McGrath</cp:lastModifiedBy>
  <cp:lastPrinted>2002-03-12T18:30:23Z</cp:lastPrinted>
  <dcterms:created xsi:type="dcterms:W3CDTF">2001-08-29T17:59:20Z</dcterms:created>
  <dcterms:modified xsi:type="dcterms:W3CDTF">2002-10-20T09:44:48Z</dcterms:modified>
  <cp:category/>
  <cp:version/>
  <cp:contentType/>
  <cp:contentStatus/>
</cp:coreProperties>
</file>