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10" windowWidth="12120" windowHeight="6060" tabRatio="448" activeTab="0"/>
  </bookViews>
  <sheets>
    <sheet name="Invoice" sheetId="1" r:id="rId1"/>
  </sheets>
  <definedNames>
    <definedName name="_xlnm.Print_Area" localSheetId="0">'Invoice'!$B$2:$R$303</definedName>
    <definedName name="_xlnm.Print_Titles" localSheetId="0">'Invoice'!$1:$1</definedName>
  </definedNames>
  <calcPr fullCalcOnLoad="1"/>
</workbook>
</file>

<file path=xl/comments1.xml><?xml version="1.0" encoding="utf-8"?>
<comments xmlns="http://schemas.openxmlformats.org/spreadsheetml/2006/main">
  <authors>
    <author>Tim McGrath</author>
    <author>c1</author>
    <author>TM</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 ref="I39" authorId="2">
      <text>
        <r>
          <rPr>
            <sz val="10"/>
            <rFont val="Arial"/>
            <family val="0"/>
          </rPr>
          <t>Lisa:
Use this column to hand craft the UBL Name, hide the name with the column when done.</t>
        </r>
      </text>
    </comment>
  </commentList>
</comments>
</file>

<file path=xl/sharedStrings.xml><?xml version="1.0" encoding="utf-8"?>
<sst xmlns="http://schemas.openxmlformats.org/spreadsheetml/2006/main" count="2080" uniqueCount="426">
  <si>
    <t>identifies the department or employee name given as a contact.</t>
  </si>
  <si>
    <t>Phone</t>
  </si>
  <si>
    <t>Fax</t>
  </si>
  <si>
    <t>E-mail</t>
  </si>
  <si>
    <t>Address</t>
  </si>
  <si>
    <t>the particulars that identify and locate the place where someone lives or is situated, or where an organisation is situated.</t>
  </si>
  <si>
    <t>a unique identifier given to a specific address within a scheme of registered addresses.</t>
  </si>
  <si>
    <t>Postbox</t>
  </si>
  <si>
    <t>a post office box number or a numbered post box in a post office assigned to a person or organization where letters for them are kept until called for, used as part of an address.</t>
  </si>
  <si>
    <t>Building</t>
  </si>
  <si>
    <t>the identity which uniquely identifies a building within an address.</t>
  </si>
  <si>
    <t>Floor</t>
  </si>
  <si>
    <t>identification by name or number of the floor in a building, as part of an address.</t>
  </si>
  <si>
    <t>Room</t>
  </si>
  <si>
    <t>identifies the room, suite or apartment as part of an address.</t>
  </si>
  <si>
    <t>Street</t>
  </si>
  <si>
    <t>the name of the street, as part of an address.</t>
  </si>
  <si>
    <t>contains additional text information within an address about the street.</t>
  </si>
  <si>
    <t>the name that identifies the location of a house or building: usually within a street as part of an address.</t>
  </si>
  <si>
    <t>the house number or description that identifies a house, building or site: usually within a street as part of an address.</t>
  </si>
  <si>
    <t>identifies an in-house mail location as part of an address.</t>
  </si>
  <si>
    <t>Department</t>
  </si>
  <si>
    <t>the identity of the department of an organisation, used as part of an address.</t>
  </si>
  <si>
    <t>the name of the city, town, village, or a built up area and used as part of an address.</t>
  </si>
  <si>
    <t xml:space="preserve">the identifier for one or more properties according to the postal service of that country; a group of letters and/or numbers added to the postal address to assist in the sorting of mail.  </t>
  </si>
  <si>
    <t xml:space="preserve">the name that identifies the territorial division (a  chief unit of local administration) of a country, as part of an address. </t>
  </si>
  <si>
    <t xml:space="preserve">the code that identifies the territorial division (a  chief unit of local administration) of a country, as part of an address.  </t>
  </si>
  <si>
    <t>Region</t>
  </si>
  <si>
    <t>the name that identifies a non-administrative division of a country, or a commonly used name for a grouping of countries, as part of an address.</t>
  </si>
  <si>
    <t>District</t>
  </si>
  <si>
    <t>the name that identifies a non-administrative division of a city, country sub-entity, or country, as part of an address.</t>
  </si>
  <si>
    <t>Country</t>
  </si>
  <si>
    <t>provides the country part of an address using a code.  ISO3166 alpha codes are recommended.</t>
  </si>
  <si>
    <t>the measure of time offset from UTC (Universal Coordinated Time) for the time zone in which the address is situated. A synonym for UTC is GMT (Greenwich Mean Time).</t>
  </si>
  <si>
    <t>Item</t>
  </si>
  <si>
    <t>Identification</t>
  </si>
  <si>
    <t>information directly relating to the tax scheme that is applicable to a party.</t>
  </si>
  <si>
    <t>the name of a party as registered with the tax authority. This must be present if a) the tax regulations require it, and b) it is different from the Name element in the Name and Address information of the party.</t>
  </si>
  <si>
    <t>identifies a company as registered with the relevant authority for company regulation. (Note: this is required by the regulations of some tax jurisdictions. It is NOT the same as the registration id of a company within a tax scheme.)</t>
  </si>
  <si>
    <t>information directly relating to a tax scheme.</t>
  </si>
  <si>
    <t>identifies the tax scheme</t>
  </si>
  <si>
    <t xml:space="preserve">the number or virtual 'address' of a telephone in a telecommunication system </t>
  </si>
  <si>
    <t xml:space="preserve">the number or virtual 'address' of a facsimile in a telecommunication system </t>
  </si>
  <si>
    <t xml:space="preserve">the number or virtual 'address' of an e-mail mailbox in the internet </t>
  </si>
  <si>
    <t>1..n</t>
  </si>
  <si>
    <t>information directly relating to a line item of a transaction. It identifies the item but only includes details about the item that are pertinent  to one occurrence on a line item, e.g. quantity etc.</t>
  </si>
  <si>
    <t>the monetary amount that is the total for the line item, including any pricing variation (allowances, charges or discounts) but not adjusted by any payment settlement discount or taxation.</t>
  </si>
  <si>
    <t>the buyer's identification of the order to which the despatch advice is related.</t>
  </si>
  <si>
    <t>the seller's identification of the order to which the despatch advice is related.</t>
  </si>
  <si>
    <t>holds the unique number that identifies the receipt advice, typically according to the buyer's system that generated the receipt advice</t>
  </si>
  <si>
    <t>the date when the receipt advice was issued.</t>
  </si>
  <si>
    <t>a unique number assigned to the despatch advice by the seller.</t>
  </si>
  <si>
    <t>the date when the despatch advice was issued.</t>
  </si>
  <si>
    <t>Accounts</t>
  </si>
  <si>
    <t>information directly relating to the terms and conditions by which payment should be made.</t>
  </si>
  <si>
    <t>identifies the set of conditions attached to an agreement or contract relating to payment.</t>
  </si>
  <si>
    <t>information directly relating to a note about the payment terms.</t>
  </si>
  <si>
    <t>From</t>
  </si>
  <si>
    <t>Event</t>
  </si>
  <si>
    <t>the event from which terms are offered for a length of time, identified by a standard code.</t>
  </si>
  <si>
    <t>Settlement Discount</t>
  </si>
  <si>
    <t>Settlement</t>
  </si>
  <si>
    <t>associates the payment terms with the period over which the terms are offered.</t>
  </si>
  <si>
    <t>the identification given to an order item by the seller.</t>
  </si>
  <si>
    <t xml:space="preserve">contains the line item and package details for the delivery of an item on the Despatch Advice. This may only be a part of the quantity for an order item or of a single scheduled quantity of a delivery schedule. </t>
  </si>
  <si>
    <t>LineId</t>
  </si>
  <si>
    <t>identification of the despatch line according to the seller's system that generated the Despatch Advice</t>
  </si>
  <si>
    <t>a 'line' on the receipt advice, by which received quantities, shortages and rejects can be recorded and advised back to the seller.</t>
  </si>
  <si>
    <t>identifies a line of the receipt advice</t>
  </si>
  <si>
    <t>associates the tax summary with totals information about each tax category on the invoice.</t>
  </si>
  <si>
    <t>Category Total</t>
  </si>
  <si>
    <t>Tax Amounts</t>
  </si>
  <si>
    <t>Taxable</t>
  </si>
  <si>
    <t>Tax Total</t>
  </si>
  <si>
    <t>information relating to  the tax totals for one type of tax, e.g. VAT (Value Added Tax).</t>
  </si>
  <si>
    <t>information relating to the tax amounts, taxable and tax amount</t>
  </si>
  <si>
    <t>associates the tax summary with totals information for the tax type on the invoice.</t>
  </si>
  <si>
    <t>information relating to  the tax totals for one rate/category for one type of tax, e.g. VAT (Value Added Tax).</t>
  </si>
  <si>
    <t>a code identifying the category of tax</t>
  </si>
  <si>
    <t>the tax rate for this category, as a percentage.</t>
  </si>
  <si>
    <t>associates the tax category with totals information for this tax category/rate.</t>
  </si>
  <si>
    <t>the settlement discount rate (percentage) offered for payment within the settlement period.</t>
  </si>
  <si>
    <t>Penalty</t>
  </si>
  <si>
    <t>the penalty rate (percentage) charged for late payment.</t>
  </si>
  <si>
    <t>associates the payment terms with the period after which a penalty is charged.</t>
  </si>
  <si>
    <t>Penalty Surcharge</t>
  </si>
  <si>
    <t>associates the invoice with a despatch advice. (This is 'either/or' with receipt advice.)</t>
  </si>
  <si>
    <t>associates the invoice with a receipt advice. (This is 'either/or' with despatch advice.)</t>
  </si>
  <si>
    <t>associates the invoice with the expected means of payment.</t>
  </si>
  <si>
    <t>associates the invoice with the payment terms applicable/offered.</t>
  </si>
  <si>
    <t>associates the invoice with an overall charge or allowance.</t>
  </si>
  <si>
    <t>associates the invoice with summary information for a particular tax.</t>
  </si>
  <si>
    <t>associates the invoice with a set of totals required for the invoice to be a legal document.</t>
  </si>
  <si>
    <t>complete information of the invoice.</t>
  </si>
  <si>
    <t xml:space="preserve">the unique number assigned to the invoice by the seller (invoicer) </t>
  </si>
  <si>
    <t>sufficient information  about the order for referencing it.</t>
  </si>
  <si>
    <t>sufficient information about the receipt advice for referencing it.</t>
  </si>
  <si>
    <t>sufficient information about the despatch advice for referencing it.</t>
  </si>
  <si>
    <t>details of an individual, a group or a body having the buyer role in this business transaction.</t>
  </si>
  <si>
    <t>details of an individual, a group or a body having the seller role in this business transaction.</t>
  </si>
  <si>
    <t>the quantity of the item being invoiced on this invoice line.</t>
  </si>
  <si>
    <t>associates the invoice line item with a charge or allowance.</t>
  </si>
  <si>
    <t>associates the invoice line with information directly relating to an item (article, product, goods item or service).</t>
  </si>
  <si>
    <t>associates the invoice line with the base price for the item.</t>
  </si>
  <si>
    <t>To Be Paid</t>
  </si>
  <si>
    <t>the total of line item extension amounts for the entire invoice, but not adjusted by any payment settlement discount or taxation.</t>
  </si>
  <si>
    <t>the total that is to be paid for this invoice, including all taxes, but not adjusted by any payment settlement discount or possible penalty charges..</t>
  </si>
  <si>
    <t>calculated amounts that are required on an invoice for legal purposes. (Note: totals required for taxation purposes are under tax totals.)</t>
  </si>
  <si>
    <t>information directly relating to an item (article, product, goods item or service).</t>
  </si>
  <si>
    <t>identifies an item, article, product or service.</t>
  </si>
  <si>
    <t>Description</t>
  </si>
  <si>
    <t>a free form field that can be used to give a text description of the item.</t>
  </si>
  <si>
    <t>the unit packaging quantity.</t>
  </si>
  <si>
    <t>the number of items in a pack.</t>
  </si>
  <si>
    <t>Indicator</t>
  </si>
  <si>
    <t>other identification of the product or service that are not explicitly stated as the content of the other elements contained elsewhere</t>
  </si>
  <si>
    <t>information directly relating to a measurement of an attribute of an item.</t>
  </si>
  <si>
    <t>identifies a physical attribute within a set of characteristics that describe something in a formalised way.</t>
  </si>
  <si>
    <t>the value of the measurement</t>
  </si>
  <si>
    <t>Position</t>
  </si>
  <si>
    <t>identifies by a code the position of the physical attribute that is being described.</t>
  </si>
  <si>
    <t>describes an identified physical attribute by a  one of a  set of characteristic descriptions from a formalised list.</t>
  </si>
  <si>
    <t>describes an identified physical attribute by a  narrative description.</t>
  </si>
  <si>
    <t>Invoice</t>
  </si>
  <si>
    <t>the date when the invoice was issued</t>
  </si>
  <si>
    <t>identifies the type of the Invoice by a code.</t>
  </si>
  <si>
    <t>Tax Point</t>
  </si>
  <si>
    <t>the date of the invoice for tax purposes, in accordance with the applicable tax regulation.</t>
  </si>
  <si>
    <t>the currency in which the Invoice is presented. This may be the same currency as the pricing or as the tax.</t>
  </si>
  <si>
    <t>the currency in which the tax on the Invoice is presented. This may be the same currency as the pricing or as the Invoice itself.</t>
  </si>
  <si>
    <t>the currency in which the prices are specified. This may be the same currency as the Invoice itself or as the tax.</t>
  </si>
  <si>
    <t>an invoice is associated with one order.</t>
  </si>
  <si>
    <t>Despatch Advice</t>
  </si>
  <si>
    <t>Receipt Advice</t>
  </si>
  <si>
    <t>Payment Terms</t>
  </si>
  <si>
    <t>Legal Totals</t>
  </si>
  <si>
    <t>Invoice Line</t>
  </si>
  <si>
    <t>an invoice has one or more invoice lines</t>
  </si>
  <si>
    <t xml:space="preserve">Invoice Line </t>
  </si>
  <si>
    <t>identification of the line within the invoice.</t>
  </si>
  <si>
    <t>Invoiced</t>
  </si>
  <si>
    <t>an invoice line may be associated with an order line if invoicing is done at the ordering stage.</t>
  </si>
  <si>
    <t>Despatch Line</t>
  </si>
  <si>
    <t>an invoice line may be associated with a despatch advice line if invoicing is done at the despatch stage.</t>
  </si>
  <si>
    <t>Receipt Line</t>
  </si>
  <si>
    <t>an invoice line may be associated with a receipt advice line if invoicing is done after the receipt stage.</t>
  </si>
  <si>
    <t>the number of line items in the invoice.</t>
  </si>
  <si>
    <t>Extension</t>
  </si>
  <si>
    <t>Details</t>
  </si>
  <si>
    <t>Type</t>
  </si>
  <si>
    <t>Buyer's</t>
  </si>
  <si>
    <t>Seller's</t>
  </si>
  <si>
    <t>Manufacturer's</t>
  </si>
  <si>
    <t>Standard</t>
  </si>
  <si>
    <t>Date</t>
  </si>
  <si>
    <t>Work out Rep/Property Term synonyms</t>
  </si>
  <si>
    <t>Issue</t>
  </si>
  <si>
    <t>Start</t>
  </si>
  <si>
    <t>End</t>
  </si>
  <si>
    <t>Jurisdiction</t>
  </si>
  <si>
    <t>Currency</t>
  </si>
  <si>
    <t>Registration</t>
  </si>
  <si>
    <t>Tax</t>
  </si>
  <si>
    <t>Attribute</t>
  </si>
  <si>
    <t>ABIE</t>
  </si>
  <si>
    <t xml:space="preserve">BIE </t>
  </si>
  <si>
    <t>ASBIE</t>
  </si>
  <si>
    <t>Duration</t>
  </si>
  <si>
    <t>Count</t>
  </si>
  <si>
    <t>LineItem</t>
  </si>
  <si>
    <t>Total</t>
  </si>
  <si>
    <t>Additional</t>
  </si>
  <si>
    <t>House</t>
  </si>
  <si>
    <t>Number</t>
  </si>
  <si>
    <t>City</t>
  </si>
  <si>
    <t>Minimum</t>
  </si>
  <si>
    <t>Maximum</t>
  </si>
  <si>
    <t>Pack</t>
  </si>
  <si>
    <t>Size</t>
  </si>
  <si>
    <t>Referenced</t>
  </si>
  <si>
    <t>Catalogue</t>
  </si>
  <si>
    <t>associates the item with the catalogue from which the item was selected.</t>
  </si>
  <si>
    <t>information directly relating to the identification an item according to a catalogue.</t>
  </si>
  <si>
    <t xml:space="preserve">identifies the catalogue.  </t>
  </si>
  <si>
    <t>reference to the catalogue from which the item was selected.</t>
  </si>
  <si>
    <t>the date on which the catalogue was issued.</t>
  </si>
  <si>
    <t>associates (optionally) the party with one or more party names</t>
  </si>
  <si>
    <t>associates (optionally) the party with one or more addresses</t>
  </si>
  <si>
    <t>associates (optionally) the party with one or more tax schemes</t>
  </si>
  <si>
    <t>associates (optionally) the party with information on the shipping contact</t>
  </si>
  <si>
    <t xml:space="preserve">the identification of a company as registered  with the appropriate tax authority for a tax scheme.   </t>
  </si>
  <si>
    <t>associates the party tax scheme with the relevant tax scheme.</t>
  </si>
  <si>
    <t>associates the tax scheme with particulars that identify and locate the geographic area in which a tax scheme applies.</t>
  </si>
  <si>
    <t>the identification given to an order item by the buyer.</t>
  </si>
  <si>
    <t>associates the item with its identification according to the buyer's system.</t>
  </si>
  <si>
    <t>associates the item with its identification according to the seller's system.</t>
  </si>
  <si>
    <t>associates the item with its identification according to the manufacturer's system.</t>
  </si>
  <si>
    <t>associates the item with its identification according to a standard system.</t>
  </si>
  <si>
    <t>associates the item with measurements necessary to specifically identify it, e.g. piece length. Note this is NOT the quantity of the item!</t>
  </si>
  <si>
    <t>associates the item identifier with a specification of physical attributes by which the item may be distinguished. An example of this would be a colour code for a specific product.</t>
  </si>
  <si>
    <t>free text describing the measured attribute or feature.</t>
  </si>
  <si>
    <t>the maximum value in a range of measurement</t>
  </si>
  <si>
    <t>information about an identified physical attribute, feature, or characteristic of something.</t>
  </si>
  <si>
    <t>Pricing</t>
  </si>
  <si>
    <t>information that identifies the Seller's shipping contact person or department together with information about how they can be contacted.</t>
  </si>
  <si>
    <t>?</t>
  </si>
  <si>
    <t>Exemption</t>
  </si>
  <si>
    <t>Reason</t>
  </si>
  <si>
    <t>a code that explains the reason for a party's exemption from a tax.</t>
  </si>
  <si>
    <t>associates the party tax scheme with the registered address of a party within the tax scheme. This must be present if a) the tax regulations require it, and b) it is different from the Address element in the Name and Address information of the party..</t>
  </si>
  <si>
    <t>BBIE</t>
  </si>
  <si>
    <t xml:space="preserve">specifies the currency in which the tax is collected and reported, if different from the invoicing currency. </t>
  </si>
  <si>
    <t xml:space="preserve">details about a component of pricing, such as a service, promotion, allowance, or charge, applied to an associated order item line or the whole transaction.  </t>
  </si>
  <si>
    <t>Identifier of the price component, indicating the reason for its existence.</t>
  </si>
  <si>
    <t>indicates whether the allowance/charge is a charge (on) or an allowance (off).</t>
  </si>
  <si>
    <t>Multiplier</t>
  </si>
  <si>
    <t>specifies the reason for the allowance or charge</t>
  </si>
  <si>
    <t>Factor</t>
  </si>
  <si>
    <t>specifies the factor by which the amount on which the allowance or charge is based should be multiplied to calculate the allowance or charge amount.</t>
  </si>
  <si>
    <t>specifies the currency of the allowance or charge if this is different from the pricing currency</t>
  </si>
  <si>
    <t>indicates whether the charge is levied on a prepaid collection basis.</t>
  </si>
  <si>
    <t>Numeric</t>
  </si>
  <si>
    <t xml:space="preserve">identifies the sequence in which all allowances or charges are calculated when multiple components apply in 'piggy-back' fashion (i.e. one on top of another). If they are all applicable to the same base price, then the calculation sequence indicator will always equal one. </t>
  </si>
  <si>
    <t>associates the allowance or charge with information about the tax(es) that apply.</t>
  </si>
  <si>
    <t>Payment</t>
  </si>
  <si>
    <t>PaymentMeans</t>
  </si>
  <si>
    <t>associates the allowance or charge with information about a means of payment. If the allowance or charge has to be prepaid, then this association is made via the payment.</t>
  </si>
  <si>
    <t>Rate</t>
  </si>
  <si>
    <t>the category of the tax and, by implication, the tax rate that applies. The actual percentage attributed to a category is dependent on the tax jurisdiction.</t>
  </si>
  <si>
    <t>identifies the type of tax.</t>
  </si>
  <si>
    <t>Percent</t>
  </si>
  <si>
    <t>the tax rate as a percentage.</t>
  </si>
  <si>
    <t>associates the tax with information directly relating to a tax scheme.</t>
  </si>
  <si>
    <t>information directly relating to a specific payment.</t>
  </si>
  <si>
    <t>identifies the payment transaction that settles a debt.  For example, if the payment was by means of a cheque, then this Id would be the cheque number.</t>
  </si>
  <si>
    <t>Paid</t>
  </si>
  <si>
    <t xml:space="preserve">the amount of the payment </t>
  </si>
  <si>
    <t>Received</t>
  </si>
  <si>
    <t>the date on which the payment  was received.</t>
  </si>
  <si>
    <t>associates the payment with information about the means by which the payment was made.</t>
  </si>
  <si>
    <t>information directly relating to the means of payment.</t>
  </si>
  <si>
    <t>identifies a valid means of paying the debt incurred.</t>
  </si>
  <si>
    <t>the point in time at which the payment is to be made.</t>
  </si>
  <si>
    <t>Channel</t>
  </si>
  <si>
    <t>identifies the system through which the payment is processed, using a standard codelist.</t>
  </si>
  <si>
    <t>associates the payment means with information about the credit/debit card specifed as the way payment would be made.</t>
  </si>
  <si>
    <t>Payer</t>
  </si>
  <si>
    <t>associates the payment means with information about bank account of the Payer (the party to make the payment), given as the way payment would be made.</t>
  </si>
  <si>
    <t>Payee</t>
  </si>
  <si>
    <t>associates the payment means with information about bank account of the Payee (the party to receive the payment).</t>
  </si>
  <si>
    <t>associates the payment means with an 'on account' credit account.</t>
  </si>
  <si>
    <t>information that directly relates to a credit or debit card, a small plastic card issued by a financial institution, bank or building society, allowing the holder to make purchases against the card.</t>
  </si>
  <si>
    <t>the identifying number of the card, known as the PAN - Primary Account Number.</t>
  </si>
  <si>
    <t>the type of card used for payment</t>
  </si>
  <si>
    <t>Customer</t>
  </si>
  <si>
    <t>the customer reference number. This is used to enable transmission of customer specific information with the card.</t>
  </si>
  <si>
    <t>the date up to which the card is valid .</t>
  </si>
  <si>
    <t>identifies the organisation issuing the card, known as the BIN - Bank Id.No.</t>
  </si>
  <si>
    <t>identifies the issue number, relevant only to SWITCH cards</t>
  </si>
  <si>
    <t>CV2</t>
  </si>
  <si>
    <t>The CV2 identity on the reverse of the card for added security.</t>
  </si>
  <si>
    <t>distinction between CHIP and MAG STRIPE cards</t>
  </si>
  <si>
    <t>identifies the application (AID) on a Chip card that provides the information quoted</t>
  </si>
  <si>
    <t>Holder</t>
  </si>
  <si>
    <t>the name of the holder of the card.</t>
  </si>
  <si>
    <t>the account number or identifier for the account.</t>
  </si>
  <si>
    <t xml:space="preserve"> the identifying name of the account given by the account holder.</t>
  </si>
  <si>
    <t>a code specifying the type of account.</t>
  </si>
  <si>
    <t>identifies the currency in which the account is held, using a code. ISO 4217 3-character code is recommended.</t>
  </si>
  <si>
    <t>Line Extension</t>
  </si>
  <si>
    <t>Allowance Charge</t>
  </si>
  <si>
    <t>Order Item</t>
  </si>
  <si>
    <t>Party Name</t>
  </si>
  <si>
    <t>Party Tax Scheme</t>
  </si>
  <si>
    <t>Inhouse Mail</t>
  </si>
  <si>
    <t>Postal Zone</t>
  </si>
  <si>
    <t>Timezone Offset Measure</t>
  </si>
  <si>
    <t>Tax Level</t>
  </si>
  <si>
    <t>Tax Scheme</t>
  </si>
  <si>
    <t>Charge Indicator</t>
  </si>
  <si>
    <t>Pre-paid Collect</t>
  </si>
  <si>
    <t>Sequence Value</t>
  </si>
  <si>
    <t>Payment Means</t>
  </si>
  <si>
    <t>Category Code</t>
  </si>
  <si>
    <t>Date Time</t>
  </si>
  <si>
    <t>Payment Due</t>
  </si>
  <si>
    <t>Type Code</t>
  </si>
  <si>
    <t>Card Account</t>
  </si>
  <si>
    <t>Financial Account</t>
  </si>
  <si>
    <t>Credit Account</t>
  </si>
  <si>
    <t>Primary Account Number</t>
  </si>
  <si>
    <t>Expiry Date</t>
  </si>
  <si>
    <t>Issue Number</t>
  </si>
  <si>
    <t>Chip Indicator</t>
  </si>
  <si>
    <t>Chip Application</t>
  </si>
  <si>
    <t>Account Name</t>
  </si>
  <si>
    <t>FI Branch</t>
  </si>
  <si>
    <t>Financial Institution</t>
  </si>
  <si>
    <t>Item Identification</t>
  </si>
  <si>
    <t>Base Price</t>
  </si>
  <si>
    <t>Physical Attribute</t>
  </si>
  <si>
    <t>Item Measurement</t>
  </si>
  <si>
    <t>associates the account with a branch of the financial institution and at which the account is serviced/maintained.</t>
  </si>
  <si>
    <t>associates the account with a country. (required by some countries)</t>
  </si>
  <si>
    <t>information directly relating to a branch which is a division of, and normally situated differently to, a large main organisation.</t>
  </si>
  <si>
    <t>the identification of a branch of an organisation</t>
  </si>
  <si>
    <t>the name of a branch of an organisation</t>
  </si>
  <si>
    <t>associates the branch with information that directly relates to a bank or financial institution.</t>
  </si>
  <si>
    <t>associates the branch with information that specifies the address and locates the place where the branch is situated.</t>
  </si>
  <si>
    <t>information that directly relates to a bank or financial institution.</t>
  </si>
  <si>
    <t>identifies the financial institution by code. ISO xxxx BIC (Bank Identification Code) is recommended</t>
  </si>
  <si>
    <t>the name of the financial institution.</t>
  </si>
  <si>
    <t>associates the financial institution with information that specifies the address and locates the place where it is situated.</t>
  </si>
  <si>
    <t>Information directly relating to the Payer's account, which is a service through a bank or a similar organisation  by which funds are held on behalf of a client</t>
  </si>
  <si>
    <t>Information directly relating to the Payee's account, which is a service through a bank or a similar organisation  by which funds are held on behalf of a client</t>
  </si>
  <si>
    <t>an account assigned for the purposes of allowing 'sales on account'.</t>
  </si>
  <si>
    <t xml:space="preserve"> an account identification assigned for 'sales on account' purposes.</t>
  </si>
  <si>
    <t>Period</t>
  </si>
  <si>
    <t>information directly relating to a period, a length of time between two known date/time points.</t>
  </si>
  <si>
    <t>specifies the first point in date/time for a period.</t>
  </si>
  <si>
    <t>specifies the last point in date/time of a period.</t>
  </si>
  <si>
    <t>A duration of time expressed as a formal code. The Measure. Code inside the Measure. Type should be ISO 8601.</t>
  </si>
  <si>
    <t xml:space="preserve">A code that describes the significance of the dates or the duration. </t>
  </si>
  <si>
    <t>associates the item with one or more taxes</t>
  </si>
  <si>
    <t>associates the item with one or more base prices.</t>
  </si>
  <si>
    <t>What is this?</t>
  </si>
  <si>
    <t>information directly relating to the identification an item by the buyer's identification system.</t>
  </si>
  <si>
    <t>information directly relating to the identification an item by the seller's identification system.</t>
  </si>
  <si>
    <t>information directly relating to the identification an item by the manufacturer's identification system.</t>
  </si>
  <si>
    <t>information directly relating to the identification an item by a standard system of identification.</t>
  </si>
  <si>
    <t>the minimum value in a range of measurement</t>
  </si>
  <si>
    <t>information that directly relates to a base price for an item..</t>
  </si>
  <si>
    <t>Price</t>
  </si>
  <si>
    <t>specifies the base price.</t>
  </si>
  <si>
    <t>Base</t>
  </si>
  <si>
    <t>specifies the quantity on which the price is based.</t>
  </si>
  <si>
    <t>specifies the maximum quantity in a range for which the price applies.</t>
  </si>
  <si>
    <t>specifies the minimum quantity in a range for which the price applies.</t>
  </si>
  <si>
    <t>specifies the maximum amount in a range for which the price applies.</t>
  </si>
  <si>
    <t>specifies the minimum amount in a range for which the price applies.</t>
  </si>
  <si>
    <t>Identifier</t>
  </si>
  <si>
    <t>1..1</t>
  </si>
  <si>
    <t>0..1</t>
  </si>
  <si>
    <t>Order</t>
  </si>
  <si>
    <t>a date (and potentially time) stamp denoting when the Order was issued.</t>
  </si>
  <si>
    <t>Code</t>
  </si>
  <si>
    <t>Measure</t>
  </si>
  <si>
    <t>Quantity</t>
  </si>
  <si>
    <t>Amount</t>
  </si>
  <si>
    <t>0..n</t>
  </si>
  <si>
    <t>Party</t>
  </si>
  <si>
    <t>an identification of an entity doing business as assigned by an agency operating a party identification scheme.</t>
  </si>
  <si>
    <t>Contact</t>
  </si>
  <si>
    <t>Buyer</t>
  </si>
  <si>
    <t>Seller</t>
  </si>
  <si>
    <t>Alternative names for a party</t>
  </si>
  <si>
    <t>Name</t>
  </si>
  <si>
    <t>Text</t>
  </si>
  <si>
    <t>the name of a party.</t>
  </si>
  <si>
    <t>identifies the department or employee by a unique identity other than their name when given as a contact.</t>
  </si>
  <si>
    <t>END</t>
  </si>
  <si>
    <t>associates the invoice with an exchange rate. In any one invoice there is only one exchange rate needed, either between invoicing at tax currency, or between pricing and invoice totalling.</t>
  </si>
  <si>
    <t>Exchange Rate</t>
  </si>
  <si>
    <t>information that directly relates to the rate of exchange (conversion) between two currencies.</t>
  </si>
  <si>
    <t>Source</t>
  </si>
  <si>
    <t>the reference currency of the rate of exchange.  The currency from which the exchange is being made (CC Definition)</t>
  </si>
  <si>
    <t>Currency Base</t>
  </si>
  <si>
    <t>specifies the unit base of the source currency for currencies with small denominations.</t>
  </si>
  <si>
    <t>Target</t>
  </si>
  <si>
    <t>the target currency of the rate of exchange. This is the currency to which the exchange is being made. (CC Definition)</t>
  </si>
  <si>
    <t>specifies the unit base of the target currency for currencies with small denominations</t>
  </si>
  <si>
    <t>identifies the currency exchange market from which the exchange rate is taken.</t>
  </si>
  <si>
    <t>Calculation Rate</t>
  </si>
  <si>
    <t>The factor used for conversion of an amount from one (source) currency to another (target) currency.</t>
  </si>
  <si>
    <t>the date of the rate of exchange.</t>
  </si>
  <si>
    <t xml:space="preserve">associates the exchange rate to the allowance or charge to which it applies. </t>
  </si>
  <si>
    <t>Foreign Exchange</t>
  </si>
  <si>
    <t>Contract</t>
  </si>
  <si>
    <t>identifies a foreign exchange contract in which a rate of exchange has been agreed.</t>
  </si>
  <si>
    <t>Company Tax Identification</t>
  </si>
  <si>
    <t>Company Registration Identification</t>
  </si>
  <si>
    <t>Issuer Identification</t>
  </si>
  <si>
    <t>Account Identification</t>
  </si>
  <si>
    <t>Description Identification</t>
  </si>
  <si>
    <t>Order Identification</t>
  </si>
  <si>
    <t>Country Subentity</t>
  </si>
  <si>
    <t>Exchange Market Identification</t>
  </si>
  <si>
    <t>UBL UID 1</t>
  </si>
  <si>
    <t>UBL Name 2</t>
  </si>
  <si>
    <t>Default UBL Name 3</t>
  </si>
  <si>
    <t>BIE Dictionary Entry Name 4</t>
  </si>
  <si>
    <t>Object Class Qualifier 5</t>
  </si>
  <si>
    <t>Object Class 6</t>
  </si>
  <si>
    <t>Property Qualifier 7</t>
  </si>
  <si>
    <t>Property Term 8</t>
  </si>
  <si>
    <t>Representation Term Qualifier 9</t>
  </si>
  <si>
    <t>Representation Term 10</t>
  </si>
  <si>
    <t>Assoc Object Class Qualifier 12</t>
  </si>
  <si>
    <t>Assoc Object Class 13</t>
  </si>
  <si>
    <t>Business Terms (Synonyms) 14</t>
  </si>
  <si>
    <t>Occurrence 15</t>
  </si>
  <si>
    <t>ABIE, BIE or ASBIE 16</t>
  </si>
  <si>
    <t>UBL Definition 17</t>
  </si>
  <si>
    <t>Code Lists/Standards 18</t>
  </si>
  <si>
    <t>Analyst Notes 19</t>
  </si>
  <si>
    <t>Candidate CC ID 20</t>
  </si>
  <si>
    <t>Context: Business Process 21</t>
  </si>
  <si>
    <t>Context: Region (Geopolitical) 22</t>
  </si>
  <si>
    <t>Context: Official Constraints 23</t>
  </si>
  <si>
    <t>Context: Product 24</t>
  </si>
  <si>
    <t>Context: Industry 25</t>
  </si>
  <si>
    <t>Context: Role 26</t>
  </si>
  <si>
    <t>Context: Supporting Role 27</t>
  </si>
  <si>
    <t>Context: System Constraint 28</t>
  </si>
  <si>
    <t>Editor's Notes 29</t>
  </si>
  <si>
    <t>length 30</t>
  </si>
  <si>
    <t>pattern 31</t>
  </si>
  <si>
    <t>enumeration 32</t>
  </si>
  <si>
    <t>inclusive 33</t>
  </si>
  <si>
    <t>exclusive 34</t>
  </si>
  <si>
    <t>digits 35</t>
  </si>
  <si>
    <t>Datatype 36</t>
  </si>
  <si>
    <t>Does not exist</t>
  </si>
  <si>
    <t>associates the invoice with the buyer (invoicee) party.</t>
  </si>
  <si>
    <t>associates the invoice with the seller (invoicer) party.</t>
  </si>
  <si>
    <t>information directly relating to a tax.</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</si>
</sst>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1">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10"/>
      <color indexed="9"/>
      <name val="Arial"/>
      <family val="2"/>
    </font>
    <font>
      <b/>
      <sz val="8"/>
      <name val="Arial"/>
      <family val="2"/>
    </font>
  </fonts>
  <fills count="2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23"/>
        <bgColor indexed="45"/>
      </patternFill>
    </fill>
    <fill>
      <patternFill patternType="gray0625">
        <fgColor indexed="55"/>
        <bgColor indexed="45"/>
      </patternFill>
    </fill>
    <fill>
      <patternFill patternType="gray0625">
        <fgColor indexed="55"/>
        <bgColor indexed="42"/>
      </patternFill>
    </fill>
    <fill>
      <patternFill patternType="gray0625">
        <fgColor indexed="22"/>
      </patternFill>
    </fill>
    <fill>
      <patternFill patternType="solid">
        <fgColor indexed="13"/>
        <bgColor indexed="64"/>
      </patternFill>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gray0625">
        <fgColor indexed="55"/>
        <bgColor indexed="9"/>
      </patternFill>
    </fill>
    <fill>
      <patternFill patternType="solid">
        <fgColor indexed="12"/>
        <bgColor indexed="64"/>
      </patternFill>
    </fill>
    <fill>
      <patternFill patternType="solid">
        <fgColor indexed="50"/>
        <bgColor indexed="64"/>
      </patternFill>
    </fill>
    <fill>
      <patternFill patternType="gray0625">
        <fgColor indexed="22"/>
        <bgColor indexed="50"/>
      </patternFill>
    </fill>
    <fill>
      <patternFill patternType="gray0625">
        <fgColor indexed="55"/>
        <bgColor indexed="50"/>
      </patternFill>
    </fill>
    <fill>
      <patternFill patternType="solid">
        <fgColor indexed="50"/>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49" fontId="1" fillId="2" borderId="0" xfId="0" applyNumberFormat="1" applyFont="1" applyFill="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2" borderId="0" xfId="0" applyNumberFormat="1" applyFill="1" applyAlignment="1">
      <alignment vertical="top" wrapText="1"/>
    </xf>
    <xf numFmtId="0" fontId="1" fillId="2" borderId="0" xfId="0" applyFont="1" applyFill="1" applyAlignment="1">
      <alignment horizontal="center" vertical="top" wrapText="1"/>
    </xf>
    <xf numFmtId="49" fontId="0" fillId="3" borderId="0" xfId="0" applyNumberFormat="1" applyFill="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vertical="top" wrapText="1"/>
    </xf>
    <xf numFmtId="0" fontId="1" fillId="0" borderId="0" xfId="0" applyFont="1" applyFill="1" applyAlignment="1">
      <alignment horizontal="center"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0" borderId="0" xfId="0" applyFont="1" applyAlignment="1">
      <alignment vertical="top" wrapText="1"/>
    </xf>
    <xf numFmtId="0" fontId="6" fillId="0" borderId="0" xfId="0" applyNumberFormat="1" applyFont="1" applyAlignment="1" applyProtection="1">
      <alignment horizontal="left" vertical="top" wrapText="1"/>
      <protection locked="0"/>
    </xf>
    <xf numFmtId="0" fontId="6" fillId="3" borderId="0" xfId="0" applyFont="1" applyFill="1" applyAlignment="1">
      <alignment vertical="top" wrapText="1"/>
    </xf>
    <xf numFmtId="0" fontId="6" fillId="5" borderId="0" xfId="0" applyNumberFormat="1" applyFont="1" applyFill="1" applyAlignment="1" applyProtection="1">
      <alignment horizontal="left" vertical="top" wrapText="1"/>
      <protection locked="0"/>
    </xf>
    <xf numFmtId="0" fontId="6" fillId="0" borderId="0" xfId="0" applyFont="1" applyFill="1" applyAlignment="1">
      <alignment horizontal="left" vertical="top" wrapText="1"/>
    </xf>
    <xf numFmtId="0" fontId="6" fillId="6" borderId="0" xfId="0" applyFont="1" applyFill="1" applyAlignment="1">
      <alignment vertical="top" wrapText="1"/>
    </xf>
    <xf numFmtId="0" fontId="6" fillId="6" borderId="0" xfId="0" applyFont="1" applyFill="1" applyAlignment="1">
      <alignment horizontal="left" vertical="top" wrapText="1"/>
    </xf>
    <xf numFmtId="0" fontId="6" fillId="6" borderId="0" xfId="0" applyNumberFormat="1" applyFont="1" applyFill="1" applyAlignment="1" applyProtection="1">
      <alignment horizontal="left" vertical="top" wrapText="1"/>
      <protection locked="0"/>
    </xf>
    <xf numFmtId="0" fontId="6" fillId="2" borderId="0" xfId="0" applyFont="1" applyFill="1" applyAlignment="1">
      <alignment vertical="top" wrapText="1"/>
    </xf>
    <xf numFmtId="0" fontId="6" fillId="0" borderId="0" xfId="0" applyFont="1" applyAlignment="1">
      <alignment horizontal="left" vertical="top" wrapText="1"/>
    </xf>
    <xf numFmtId="0" fontId="1" fillId="0" borderId="0" xfId="0" applyFont="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wrapText="1"/>
    </xf>
    <xf numFmtId="0" fontId="1" fillId="5" borderId="0" xfId="0" applyNumberFormat="1" applyFont="1" applyFill="1" applyAlignment="1" applyProtection="1">
      <alignment horizontal="left" vertical="top" wrapText="1"/>
      <protection locked="0"/>
    </xf>
    <xf numFmtId="0" fontId="1" fillId="0" borderId="0" xfId="0" applyFont="1" applyFill="1" applyAlignment="1">
      <alignment vertical="top" wrapText="1"/>
    </xf>
    <xf numFmtId="0" fontId="1" fillId="2" borderId="0" xfId="0" applyFont="1" applyFill="1" applyAlignment="1">
      <alignment vertical="top" wrapText="1"/>
    </xf>
    <xf numFmtId="0" fontId="6" fillId="0" borderId="0" xfId="0" applyNumberFormat="1" applyFont="1" applyFill="1" applyAlignment="1" applyProtection="1">
      <alignment horizontal="left" vertical="top" wrapText="1"/>
      <protection locked="0"/>
    </xf>
    <xf numFmtId="0" fontId="1" fillId="4" borderId="0" xfId="0" applyFont="1" applyFill="1" applyAlignment="1">
      <alignment horizontal="left" vertical="top"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6" fillId="7" borderId="0" xfId="0" applyFont="1" applyFill="1" applyAlignment="1">
      <alignment vertical="top" wrapText="1"/>
    </xf>
    <xf numFmtId="0" fontId="1" fillId="8" borderId="0" xfId="0" applyFont="1" applyFill="1" applyAlignment="1">
      <alignment vertical="top" wrapText="1"/>
    </xf>
    <xf numFmtId="0" fontId="1" fillId="7" borderId="0" xfId="0" applyFont="1" applyFill="1" applyAlignment="1">
      <alignment vertical="top" wrapText="1"/>
    </xf>
    <xf numFmtId="0" fontId="6" fillId="8" borderId="0" xfId="0" applyFont="1" applyFill="1" applyAlignment="1">
      <alignment vertical="top" wrapText="1"/>
    </xf>
    <xf numFmtId="0" fontId="1" fillId="9" borderId="0" xfId="0" applyFont="1" applyFill="1" applyAlignment="1">
      <alignment vertical="top" wrapText="1"/>
    </xf>
    <xf numFmtId="0" fontId="1" fillId="10" borderId="0" xfId="0" applyFont="1" applyFill="1" applyAlignment="1">
      <alignment vertical="top" wrapText="1"/>
    </xf>
    <xf numFmtId="0" fontId="6" fillId="11" borderId="0" xfId="0" applyFont="1" applyFill="1" applyAlignment="1">
      <alignment vertical="top" wrapText="1"/>
    </xf>
    <xf numFmtId="0" fontId="6" fillId="12" borderId="0" xfId="0" applyFont="1" applyFill="1" applyAlignment="1">
      <alignment vertical="top" wrapText="1"/>
    </xf>
    <xf numFmtId="0" fontId="6" fillId="10" borderId="0" xfId="0" applyFont="1" applyFill="1" applyAlignment="1">
      <alignment vertical="top" wrapText="1"/>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4" borderId="0" xfId="0" applyNumberFormat="1" applyFont="1" applyFill="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1" fillId="11" borderId="0" xfId="0" applyFont="1" applyFill="1" applyAlignment="1">
      <alignment vertical="top" wrapText="1"/>
    </xf>
    <xf numFmtId="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protection locked="0"/>
    </xf>
    <xf numFmtId="0" fontId="1" fillId="2" borderId="0" xfId="0" applyNumberFormat="1" applyFont="1" applyFill="1" applyAlignment="1" applyProtection="1">
      <alignment horizontal="left" vertical="top" wrapText="1"/>
      <protection locked="0"/>
    </xf>
    <xf numFmtId="0" fontId="1" fillId="11" borderId="0" xfId="0" applyFont="1" applyFill="1" applyAlignment="1">
      <alignment vertical="top" wrapText="1"/>
    </xf>
    <xf numFmtId="0" fontId="1" fillId="6" borderId="0" xfId="0" applyFont="1" applyFill="1" applyAlignment="1">
      <alignment vertical="top" wrapText="1"/>
    </xf>
    <xf numFmtId="0" fontId="7" fillId="0" borderId="0" xfId="0" applyFont="1" applyAlignment="1">
      <alignment horizontal="center" wrapText="1"/>
    </xf>
    <xf numFmtId="0" fontId="7" fillId="13" borderId="1" xfId="0" applyFont="1" applyFill="1" applyBorder="1" applyAlignment="1">
      <alignment horizontal="center" wrapText="1"/>
    </xf>
    <xf numFmtId="49" fontId="7" fillId="13" borderId="1" xfId="0" applyNumberFormat="1" applyFont="1" applyFill="1" applyBorder="1" applyAlignment="1">
      <alignment horizontal="center" wrapText="1"/>
    </xf>
    <xf numFmtId="0" fontId="8" fillId="14" borderId="2" xfId="0" applyFont="1" applyFill="1" applyAlignment="1">
      <alignment wrapText="1"/>
    </xf>
    <xf numFmtId="0" fontId="8" fillId="14" borderId="2" xfId="0" applyFont="1" applyFill="1" applyAlignment="1">
      <alignment horizontal="center" wrapText="1"/>
    </xf>
    <xf numFmtId="49" fontId="7" fillId="13" borderId="1" xfId="0" applyNumberFormat="1" applyFont="1" applyFill="1" applyBorder="1" applyAlignment="1">
      <alignment wrapText="1"/>
    </xf>
    <xf numFmtId="0" fontId="7" fillId="13" borderId="1" xfId="0" applyFont="1" applyFill="1" applyBorder="1" applyAlignment="1">
      <alignment horizontal="center" textRotation="90" wrapText="1"/>
    </xf>
    <xf numFmtId="0" fontId="6" fillId="15" borderId="0" xfId="0" applyNumberFormat="1" applyFont="1" applyFill="1" applyAlignment="1" applyProtection="1">
      <alignment vertical="top" wrapText="1"/>
      <protection locked="0"/>
    </xf>
    <xf numFmtId="0" fontId="6" fillId="0" borderId="0" xfId="0" applyNumberFormat="1" applyFont="1" applyAlignment="1" applyProtection="1">
      <alignment vertical="top" wrapText="1"/>
      <protection locked="0"/>
    </xf>
    <xf numFmtId="0" fontId="6" fillId="4" borderId="0" xfId="0" applyNumberFormat="1" applyFont="1" applyFill="1" applyAlignment="1" applyProtection="1">
      <alignment vertical="top" wrapText="1"/>
      <protection locked="0"/>
    </xf>
    <xf numFmtId="0" fontId="6" fillId="6" borderId="0" xfId="0" applyFont="1" applyFill="1" applyAlignment="1">
      <alignment/>
    </xf>
    <xf numFmtId="0" fontId="6" fillId="0" borderId="0" xfId="0" applyFont="1" applyAlignment="1">
      <alignment/>
    </xf>
    <xf numFmtId="0" fontId="1" fillId="2" borderId="0" xfId="0" applyFont="1" applyFill="1" applyAlignment="1">
      <alignment/>
    </xf>
    <xf numFmtId="0" fontId="1" fillId="5" borderId="0" xfId="0" applyFont="1" applyFill="1" applyAlignment="1">
      <alignment/>
    </xf>
    <xf numFmtId="0" fontId="1" fillId="16" borderId="0" xfId="0" applyFont="1" applyFill="1" applyBorder="1" applyAlignment="1">
      <alignment/>
    </xf>
    <xf numFmtId="0" fontId="1" fillId="0" borderId="0" xfId="0" applyFont="1" applyAlignment="1">
      <alignment/>
    </xf>
    <xf numFmtId="0" fontId="1" fillId="0" borderId="0" xfId="0" applyFont="1" applyAlignment="1">
      <alignment/>
    </xf>
    <xf numFmtId="0" fontId="1" fillId="17" borderId="0" xfId="0" applyFont="1" applyFill="1" applyAlignment="1">
      <alignment/>
    </xf>
    <xf numFmtId="0" fontId="1" fillId="3" borderId="0" xfId="0" applyFont="1" applyFill="1" applyAlignment="1">
      <alignment vertical="top"/>
    </xf>
    <xf numFmtId="0" fontId="6" fillId="4" borderId="0" xfId="0" applyFont="1" applyFill="1" applyAlignment="1">
      <alignment vertical="top"/>
    </xf>
    <xf numFmtId="0" fontId="1" fillId="4" borderId="0" xfId="0" applyFont="1" applyFill="1" applyAlignment="1">
      <alignment vertical="top"/>
    </xf>
    <xf numFmtId="0" fontId="1" fillId="0" borderId="0" xfId="0" applyFont="1" applyAlignment="1">
      <alignment vertical="top"/>
    </xf>
    <xf numFmtId="0" fontId="1" fillId="0" borderId="0" xfId="0" applyFont="1" applyAlignment="1">
      <alignment vertical="top"/>
    </xf>
    <xf numFmtId="0" fontId="6" fillId="0" borderId="0" xfId="0" applyFont="1" applyAlignment="1">
      <alignment vertical="top"/>
    </xf>
    <xf numFmtId="0" fontId="1" fillId="17" borderId="0" xfId="0" applyFont="1" applyFill="1" applyAlignment="1">
      <alignment vertical="top"/>
    </xf>
    <xf numFmtId="0" fontId="1" fillId="17" borderId="0" xfId="0" applyFont="1" applyFill="1" applyAlignment="1">
      <alignment vertical="top" wrapText="1"/>
    </xf>
    <xf numFmtId="0" fontId="1" fillId="10" borderId="0" xfId="0" applyFont="1" applyFill="1" applyBorder="1" applyAlignment="1">
      <alignment vertical="top" wrapText="1"/>
    </xf>
    <xf numFmtId="0" fontId="6" fillId="0" borderId="0" xfId="0" applyNumberFormat="1" applyFont="1" applyAlignment="1" applyProtection="1">
      <alignment vertical="top" wrapText="1"/>
      <protection locked="0"/>
    </xf>
    <xf numFmtId="0" fontId="1" fillId="0" borderId="0" xfId="0" applyNumberFormat="1" applyFont="1" applyAlignment="1" applyProtection="1">
      <alignment vertical="top" wrapText="1"/>
      <protection locked="0"/>
    </xf>
    <xf numFmtId="0" fontId="6" fillId="0" borderId="0" xfId="0" applyFont="1" applyAlignment="1">
      <alignment vertical="top" wrapText="1"/>
    </xf>
    <xf numFmtId="0" fontId="1" fillId="15" borderId="0" xfId="0" applyNumberFormat="1" applyFont="1" applyFill="1" applyAlignment="1" applyProtection="1">
      <alignment horizontal="left" vertical="top" wrapText="1"/>
      <protection locked="0"/>
    </xf>
    <xf numFmtId="0" fontId="6" fillId="10" borderId="0" xfId="0" applyFont="1" applyFill="1" applyBorder="1" applyAlignment="1">
      <alignment vertical="top" wrapText="1"/>
    </xf>
    <xf numFmtId="0" fontId="6" fillId="17" borderId="0" xfId="0" applyFont="1" applyFill="1" applyAlignment="1">
      <alignment vertical="top" wrapText="1"/>
    </xf>
    <xf numFmtId="0" fontId="0" fillId="2" borderId="0" xfId="0" applyFill="1" applyAlignment="1">
      <alignment/>
    </xf>
    <xf numFmtId="0" fontId="0" fillId="3" borderId="0" xfId="0" applyFill="1" applyAlignment="1">
      <alignment/>
    </xf>
    <xf numFmtId="0" fontId="6" fillId="5" borderId="0" xfId="0" applyFont="1" applyFill="1" applyBorder="1" applyAlignment="1">
      <alignment vertical="top" wrapText="1"/>
    </xf>
    <xf numFmtId="0" fontId="0" fillId="0" borderId="0" xfId="0" applyFill="1" applyAlignment="1">
      <alignment/>
    </xf>
    <xf numFmtId="0" fontId="1" fillId="5" borderId="0" xfId="0" applyFont="1" applyFill="1" applyBorder="1" applyAlignment="1">
      <alignment vertical="top" wrapText="1"/>
    </xf>
    <xf numFmtId="0" fontId="1" fillId="5" borderId="0" xfId="0" applyNumberFormat="1" applyFont="1" applyFill="1" applyBorder="1" applyAlignment="1" applyProtection="1">
      <alignment vertical="top" wrapText="1"/>
      <protection locked="0"/>
    </xf>
    <xf numFmtId="0" fontId="1" fillId="8" borderId="0" xfId="0" applyFont="1" applyFill="1" applyAlignment="1">
      <alignment vertical="top" wrapText="1"/>
    </xf>
    <xf numFmtId="0" fontId="6"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6" fillId="0" borderId="0" xfId="0" applyNumberFormat="1" applyFont="1" applyFill="1" applyAlignment="1" applyProtection="1">
      <alignment vertical="top" wrapText="1"/>
      <protection locked="0"/>
    </xf>
    <xf numFmtId="0" fontId="6" fillId="0" borderId="0" xfId="0" applyFont="1" applyAlignment="1">
      <alignment horizontal="left" vertical="top" wrapText="1"/>
    </xf>
    <xf numFmtId="0" fontId="6" fillId="6" borderId="0" xfId="0" applyNumberFormat="1" applyFont="1" applyFill="1" applyAlignment="1" applyProtection="1">
      <alignment vertical="top" wrapText="1"/>
      <protection locked="0"/>
    </xf>
    <xf numFmtId="0" fontId="6" fillId="6" borderId="0" xfId="0" applyNumberFormat="1" applyFont="1" applyFill="1" applyAlignment="1" applyProtection="1">
      <alignment vertical="top" wrapText="1"/>
      <protection locked="0"/>
    </xf>
    <xf numFmtId="0" fontId="1" fillId="18" borderId="0" xfId="0" applyFont="1" applyFill="1" applyAlignment="1">
      <alignment vertical="top" wrapText="1"/>
    </xf>
    <xf numFmtId="0" fontId="0" fillId="18" borderId="0" xfId="0" applyFill="1" applyAlignment="1">
      <alignment vertical="top" wrapText="1"/>
    </xf>
    <xf numFmtId="0" fontId="0" fillId="18" borderId="0" xfId="0" applyFill="1" applyAlignment="1">
      <alignment horizontal="left" vertical="top" wrapText="1"/>
    </xf>
    <xf numFmtId="49" fontId="0" fillId="18" borderId="0" xfId="0" applyNumberFormat="1" applyFill="1" applyAlignment="1">
      <alignment vertical="top" wrapText="1"/>
    </xf>
    <xf numFmtId="0" fontId="1" fillId="18" borderId="0" xfId="0" applyFont="1" applyFill="1" applyAlignment="1">
      <alignment horizontal="left" vertical="top" wrapText="1"/>
    </xf>
    <xf numFmtId="49" fontId="1" fillId="18" borderId="0" xfId="0" applyNumberFormat="1" applyFont="1" applyFill="1" applyAlignment="1">
      <alignment vertical="top" wrapText="1"/>
    </xf>
    <xf numFmtId="0" fontId="1" fillId="18" borderId="0" xfId="0" applyFont="1" applyFill="1" applyAlignment="1">
      <alignment horizontal="center" vertical="top" wrapText="1"/>
    </xf>
    <xf numFmtId="0" fontId="9" fillId="18" borderId="0" xfId="0" applyFont="1" applyFill="1" applyAlignment="1">
      <alignment vertical="top" wrapText="1"/>
    </xf>
    <xf numFmtId="0" fontId="6" fillId="19" borderId="0" xfId="0" applyFont="1" applyFill="1" applyAlignment="1">
      <alignment vertical="top" wrapText="1"/>
    </xf>
    <xf numFmtId="0" fontId="1" fillId="20" borderId="0" xfId="0" applyFont="1" applyFill="1" applyAlignment="1">
      <alignment vertical="top" wrapText="1"/>
    </xf>
    <xf numFmtId="0" fontId="1" fillId="21" borderId="0" xfId="0" applyFont="1" applyFill="1" applyAlignment="1">
      <alignment vertical="top" wrapText="1"/>
    </xf>
    <xf numFmtId="0" fontId="6" fillId="21" borderId="0" xfId="0" applyFont="1" applyFill="1" applyAlignment="1">
      <alignment vertical="top" wrapText="1"/>
    </xf>
    <xf numFmtId="0" fontId="1" fillId="22" borderId="0" xfId="0" applyFont="1" applyFill="1" applyAlignment="1">
      <alignment vertical="top" wrapText="1"/>
    </xf>
    <xf numFmtId="0" fontId="6" fillId="23" borderId="0" xfId="0" applyFont="1" applyFill="1" applyAlignment="1">
      <alignment vertical="top" wrapText="1"/>
    </xf>
    <xf numFmtId="0" fontId="1" fillId="23" borderId="0" xfId="0" applyFont="1" applyFill="1" applyBorder="1" applyAlignment="1">
      <alignment vertical="top" wrapText="1"/>
    </xf>
    <xf numFmtId="0" fontId="1" fillId="23" borderId="0" xfId="0" applyFont="1" applyFill="1" applyAlignment="1">
      <alignment vertical="top" wrapText="1"/>
    </xf>
    <xf numFmtId="0" fontId="1" fillId="22" borderId="0" xfId="0" applyFont="1" applyFill="1" applyAlignment="1">
      <alignment vertical="top" wrapText="1"/>
    </xf>
    <xf numFmtId="0" fontId="1" fillId="19" borderId="0" xfId="0" applyFont="1" applyFill="1" applyAlignment="1">
      <alignment vertical="top" wrapText="1"/>
    </xf>
    <xf numFmtId="0" fontId="6" fillId="2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03"/>
  <sheetViews>
    <sheetView tabSelected="1" workbookViewId="0" topLeftCell="J1">
      <pane ySplit="1215" topLeftCell="BM200" activePane="bottomLeft" state="split"/>
      <selection pane="topLeft" activeCell="K1" sqref="K1"/>
      <selection pane="bottomLeft" activeCell="C204" sqref="C204"/>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9" width="12.8515625" style="4" bestFit="1" customWidth="1"/>
    <col min="10"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10" customWidth="1"/>
    <col min="17" max="17" width="6.421875" style="4" customWidth="1"/>
    <col min="18" max="18" width="33.28125" style="9" customWidth="1"/>
    <col min="19" max="19" width="22.421875" style="9" bestFit="1" customWidth="1"/>
    <col min="20" max="20" width="25.00390625" style="8" customWidth="1"/>
    <col min="21" max="21" width="13.421875" style="6"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75" customFormat="1" ht="48">
      <c r="B1" s="76" t="s">
        <v>387</v>
      </c>
      <c r="C1" s="76" t="s">
        <v>388</v>
      </c>
      <c r="D1" s="76" t="s">
        <v>389</v>
      </c>
      <c r="E1" s="76" t="s">
        <v>390</v>
      </c>
      <c r="F1" s="76" t="s">
        <v>391</v>
      </c>
      <c r="G1" s="77" t="s">
        <v>392</v>
      </c>
      <c r="H1" s="77" t="s">
        <v>393</v>
      </c>
      <c r="I1" s="76" t="s">
        <v>394</v>
      </c>
      <c r="J1" s="78" t="s">
        <v>395</v>
      </c>
      <c r="K1" s="78" t="s">
        <v>396</v>
      </c>
      <c r="L1" s="78" t="s">
        <v>155</v>
      </c>
      <c r="M1" s="79" t="s">
        <v>397</v>
      </c>
      <c r="N1" s="78" t="s">
        <v>398</v>
      </c>
      <c r="O1" s="76" t="s">
        <v>399</v>
      </c>
      <c r="P1" s="76" t="s">
        <v>400</v>
      </c>
      <c r="Q1" s="76" t="s">
        <v>401</v>
      </c>
      <c r="R1" s="80" t="s">
        <v>402</v>
      </c>
      <c r="S1" s="77" t="s">
        <v>403</v>
      </c>
      <c r="T1" s="77" t="s">
        <v>404</v>
      </c>
      <c r="U1" s="77" t="s">
        <v>405</v>
      </c>
      <c r="V1" s="76" t="s">
        <v>406</v>
      </c>
      <c r="W1" s="76" t="s">
        <v>407</v>
      </c>
      <c r="X1" s="76" t="s">
        <v>408</v>
      </c>
      <c r="Y1" s="76" t="s">
        <v>409</v>
      </c>
      <c r="Z1" s="76" t="s">
        <v>410</v>
      </c>
      <c r="AA1" s="76" t="s">
        <v>411</v>
      </c>
      <c r="AB1" s="76" t="s">
        <v>412</v>
      </c>
      <c r="AC1" s="76" t="s">
        <v>413</v>
      </c>
      <c r="AD1" s="76" t="s">
        <v>414</v>
      </c>
      <c r="AE1" s="81" t="s">
        <v>415</v>
      </c>
      <c r="AF1" s="81" t="s">
        <v>416</v>
      </c>
      <c r="AG1" s="81" t="s">
        <v>417</v>
      </c>
      <c r="AH1" s="81" t="s">
        <v>418</v>
      </c>
      <c r="AI1" s="81" t="s">
        <v>419</v>
      </c>
      <c r="AJ1" s="81" t="s">
        <v>420</v>
      </c>
      <c r="AK1" s="81" t="s">
        <v>421</v>
      </c>
    </row>
    <row r="2" spans="2:18" s="1" customFormat="1" ht="11.25">
      <c r="B2" s="11"/>
      <c r="C2" s="11"/>
      <c r="D2" s="29" t="str">
        <f>CONCATENATE(IF(F2="","",CONCATENATE(F2,"")),"",G2)</f>
        <v>Invoice</v>
      </c>
      <c r="E2" s="29" t="str">
        <f>CONCATENATE(IF(F2="","",CONCATENATE(F2,"_ ")),"",G2,". Details")</f>
        <v>Invoice. Details</v>
      </c>
      <c r="F2" s="11"/>
      <c r="G2" s="33" t="s">
        <v>123</v>
      </c>
      <c r="H2" s="33"/>
      <c r="I2" s="33"/>
      <c r="J2" s="33"/>
      <c r="K2" s="134" t="s">
        <v>148</v>
      </c>
      <c r="L2" s="2" t="str">
        <f>IF(AND(OR(I2="Identification",I2="ID"),K2="Identifier"),I2,IF(AND(OR(I2="Time",I2="Date"),K2="DateTime"),I2,K2))</f>
        <v>Details</v>
      </c>
      <c r="M2" s="106"/>
      <c r="N2" s="106"/>
      <c r="O2" s="33"/>
      <c r="P2" s="33"/>
      <c r="Q2" s="40" t="s">
        <v>164</v>
      </c>
      <c r="R2" s="37" t="s">
        <v>93</v>
      </c>
    </row>
    <row r="3" spans="4:18" s="1" customFormat="1" ht="22.5">
      <c r="D3" s="25" t="str">
        <f aca="true" t="shared" si="0" ref="D3:D9">CONCATENATE(H3,IF(AND(J3="",I3=L3),IF(L3="Identification","ID",L3),CONCATENATE(IF(L3="Identification","ID",I3),J3,(IF(K3="Identifier","ID",IF(AND(J3="",K3="Text"),"",K3))))))</f>
        <v>ID</v>
      </c>
      <c r="E3" s="25" t="str">
        <f aca="true" t="shared" si="1" ref="E3:E9">CONCATENATE(IF(F3="","",CONCATENATE(F3,"_ ")),G3,". ",IF(H3="","",CONCATENATE(H3,"_ ")),"",I3,IF(AND(J3="",I3=L3),"",CONCATENATE(". ",IF(J3="","",CONCATENATE(J3,"_ ")),K3)))</f>
        <v>Invoice. Identification</v>
      </c>
      <c r="G3" s="34" t="s">
        <v>123</v>
      </c>
      <c r="H3" s="34"/>
      <c r="I3" s="34" t="s">
        <v>35</v>
      </c>
      <c r="J3" s="34"/>
      <c r="K3" s="34" t="s">
        <v>340</v>
      </c>
      <c r="L3" s="2" t="str">
        <f>IF(AND(OR(I3="Identification",I3="ID"),K3="Identifier"),I3,IF(AND(OR(I3="Time",I3="Date"),K3="DateTime"),I3,K3))</f>
        <v>Identification</v>
      </c>
      <c r="M3" s="107"/>
      <c r="N3" s="107"/>
      <c r="O3" s="34"/>
      <c r="P3" s="43" t="s">
        <v>341</v>
      </c>
      <c r="Q3" s="43" t="s">
        <v>210</v>
      </c>
      <c r="R3" s="83" t="s">
        <v>94</v>
      </c>
    </row>
    <row r="4" spans="4:18" s="1" customFormat="1" ht="11.25">
      <c r="D4" s="25" t="str">
        <f t="shared" si="0"/>
        <v>IssueDate</v>
      </c>
      <c r="E4" s="25" t="str">
        <f t="shared" si="1"/>
        <v>Invoice. Issue_ Date</v>
      </c>
      <c r="G4" s="34" t="s">
        <v>123</v>
      </c>
      <c r="H4" s="34" t="s">
        <v>156</v>
      </c>
      <c r="I4" s="34" t="s">
        <v>154</v>
      </c>
      <c r="J4" s="34"/>
      <c r="K4" s="129" t="s">
        <v>154</v>
      </c>
      <c r="L4" s="2" t="str">
        <f>IF(AND(OR(I4="Identification",I4="ID"),K4="Identifier"),I4,IF(AND(OR(I4="Time",I4="Date"),K4="DateTime"),I4,K4))</f>
        <v>Date</v>
      </c>
      <c r="M4" s="107"/>
      <c r="N4" s="107"/>
      <c r="O4" s="34"/>
      <c r="P4" s="43" t="s">
        <v>341</v>
      </c>
      <c r="Q4" s="43" t="s">
        <v>210</v>
      </c>
      <c r="R4" s="83" t="s">
        <v>124</v>
      </c>
    </row>
    <row r="5" spans="4:18" s="1" customFormat="1" ht="22.5">
      <c r="D5" s="25" t="str">
        <f t="shared" si="0"/>
        <v>TypeCode</v>
      </c>
      <c r="E5" s="25" t="str">
        <f t="shared" si="1"/>
        <v>Invoice. Type. Code</v>
      </c>
      <c r="G5" s="34" t="s">
        <v>123</v>
      </c>
      <c r="H5" s="34"/>
      <c r="I5" s="34" t="s">
        <v>149</v>
      </c>
      <c r="J5" s="34"/>
      <c r="K5" s="34" t="s">
        <v>345</v>
      </c>
      <c r="L5" s="2"/>
      <c r="M5" s="107"/>
      <c r="N5" s="107"/>
      <c r="O5" s="34"/>
      <c r="P5" s="43" t="s">
        <v>342</v>
      </c>
      <c r="Q5" s="43" t="s">
        <v>210</v>
      </c>
      <c r="R5" s="1" t="s">
        <v>125</v>
      </c>
    </row>
    <row r="6" spans="4:18" s="1" customFormat="1" ht="23.25" customHeight="1">
      <c r="D6" s="25" t="str">
        <f t="shared" si="0"/>
        <v>Tax PointDate</v>
      </c>
      <c r="E6" s="25" t="str">
        <f t="shared" si="1"/>
        <v>Invoice. Tax Point_ Date</v>
      </c>
      <c r="G6" s="34" t="s">
        <v>123</v>
      </c>
      <c r="H6" s="34" t="s">
        <v>126</v>
      </c>
      <c r="I6" s="34" t="s">
        <v>154</v>
      </c>
      <c r="J6" s="34"/>
      <c r="K6" s="129" t="s">
        <v>154</v>
      </c>
      <c r="L6" s="2" t="str">
        <f>IF(AND(OR(I6="Identification",I6="ID"),K6="Identifier"),I6,IF(AND(OR(I6="Time",I6="Date"),K6="DateTime"),I6,K6))</f>
        <v>Date</v>
      </c>
      <c r="M6" s="107"/>
      <c r="N6" s="107"/>
      <c r="O6" s="34"/>
      <c r="P6" s="43" t="s">
        <v>341</v>
      </c>
      <c r="Q6" s="43" t="s">
        <v>210</v>
      </c>
      <c r="R6" s="83" t="s">
        <v>127</v>
      </c>
    </row>
    <row r="7" spans="4:18" s="1" customFormat="1" ht="33.75">
      <c r="D7" s="25" t="str">
        <f t="shared" si="0"/>
        <v>InvoiceCurrencyCode</v>
      </c>
      <c r="E7" s="25" t="str">
        <f t="shared" si="1"/>
        <v>Invoice. Invoice_ Currency. Code</v>
      </c>
      <c r="G7" s="34" t="s">
        <v>123</v>
      </c>
      <c r="H7" s="34" t="s">
        <v>123</v>
      </c>
      <c r="I7" s="34" t="s">
        <v>160</v>
      </c>
      <c r="J7" s="34"/>
      <c r="K7" s="34" t="s">
        <v>345</v>
      </c>
      <c r="L7" s="2"/>
      <c r="M7" s="107"/>
      <c r="N7" s="107"/>
      <c r="O7" s="34"/>
      <c r="P7" s="43" t="s">
        <v>342</v>
      </c>
      <c r="Q7" s="43" t="s">
        <v>210</v>
      </c>
      <c r="R7" s="1" t="s">
        <v>128</v>
      </c>
    </row>
    <row r="8" spans="4:18" s="1" customFormat="1" ht="35.25" customHeight="1">
      <c r="D8" s="25" t="str">
        <f t="shared" si="0"/>
        <v>TaxCurrencyCode</v>
      </c>
      <c r="E8" s="25" t="str">
        <f t="shared" si="1"/>
        <v>Invoice. Tax_ Currency. Code</v>
      </c>
      <c r="G8" s="34" t="s">
        <v>123</v>
      </c>
      <c r="H8" s="34" t="s">
        <v>162</v>
      </c>
      <c r="I8" s="34" t="s">
        <v>160</v>
      </c>
      <c r="J8" s="34"/>
      <c r="K8" s="34" t="s">
        <v>345</v>
      </c>
      <c r="L8" s="2"/>
      <c r="M8" s="107"/>
      <c r="N8" s="107"/>
      <c r="O8" s="34"/>
      <c r="P8" s="43" t="s">
        <v>342</v>
      </c>
      <c r="Q8" s="43" t="s">
        <v>210</v>
      </c>
      <c r="R8" s="1" t="s">
        <v>129</v>
      </c>
    </row>
    <row r="9" spans="4:18" s="1" customFormat="1" ht="33.75">
      <c r="D9" s="25" t="str">
        <f t="shared" si="0"/>
        <v>PricingCurrencyCode</v>
      </c>
      <c r="E9" s="25" t="str">
        <f t="shared" si="1"/>
        <v>Invoice. Pricing_ Currency. Code</v>
      </c>
      <c r="G9" s="34" t="s">
        <v>123</v>
      </c>
      <c r="H9" s="34" t="s">
        <v>203</v>
      </c>
      <c r="I9" s="34" t="s">
        <v>160</v>
      </c>
      <c r="J9" s="34"/>
      <c r="K9" s="34" t="s">
        <v>345</v>
      </c>
      <c r="L9" s="2"/>
      <c r="M9" s="107"/>
      <c r="N9" s="107"/>
      <c r="O9" s="34"/>
      <c r="P9" s="43" t="s">
        <v>342</v>
      </c>
      <c r="Q9" s="43" t="s">
        <v>210</v>
      </c>
      <c r="R9" s="1" t="s">
        <v>130</v>
      </c>
    </row>
    <row r="10" spans="4:18" s="1" customFormat="1" ht="22.5">
      <c r="D10" s="25" t="str">
        <f>CONCATENATE(H10,IF(AND(J10="",I10=L10),IF(L10="Identification","ID",L10),CONCATENATE(IF(L10="Identification","ID",I10),J10,(IF(K10="Identifier","ID",IF(AND(J10="",K10="Text"),"",K10))))))</f>
        <v>LineItemCountQuantity</v>
      </c>
      <c r="E10" s="25" t="str">
        <f>CONCATENATE(IF(F10="","",CONCATENATE(F10,"_ ")),G10,". ",IF(H10="","",CONCATENATE(H10,"_ ")),"",I10,IF(AND(J10="",I10=L10),"",CONCATENATE(". ",IF(J10="","",CONCATENATE(J10,"_ ")),K10)))</f>
        <v>Invoice. LineItem_ Count. Quantity</v>
      </c>
      <c r="G10" s="34" t="s">
        <v>123</v>
      </c>
      <c r="H10" s="2" t="s">
        <v>169</v>
      </c>
      <c r="I10" s="2" t="s">
        <v>168</v>
      </c>
      <c r="J10" s="2"/>
      <c r="K10" s="2" t="s">
        <v>347</v>
      </c>
      <c r="L10" s="114"/>
      <c r="M10" s="114"/>
      <c r="N10" s="2"/>
      <c r="O10" s="7"/>
      <c r="P10" s="7" t="s">
        <v>342</v>
      </c>
      <c r="Q10" s="115" t="s">
        <v>210</v>
      </c>
      <c r="R10" s="116" t="s">
        <v>146</v>
      </c>
    </row>
    <row r="11" spans="2:18" s="1" customFormat="1" ht="11.25">
      <c r="B11" s="16"/>
      <c r="C11" s="16"/>
      <c r="D11" s="17" t="str">
        <f aca="true" t="shared" si="2" ref="D11:D22">CONCATENATE(IF(M11="","",CONCATENATE(M11,"")),"",N11)</f>
        <v>ReferencedOrder</v>
      </c>
      <c r="E11" s="17" t="str">
        <f aca="true" t="shared" si="3" ref="E11:E22">CONCATENATE(IF(F11="","",CONCATENATE(F11,"_ ")),G11,". ",IF(M11="","",CONCATENATE(M11,"_ ")),"",N11)</f>
        <v>Invoice. Referenced_ Order</v>
      </c>
      <c r="F11" s="16"/>
      <c r="G11" s="30" t="s">
        <v>123</v>
      </c>
      <c r="H11" s="30" t="s">
        <v>179</v>
      </c>
      <c r="I11" s="30" t="s">
        <v>343</v>
      </c>
      <c r="J11" s="61"/>
      <c r="K11" s="30" t="s">
        <v>343</v>
      </c>
      <c r="L11" s="2" t="str">
        <f>IF(AND(OR(I11="Identification",I11="ID"),K11="Identifier"),I11,IF(AND(OR(I11="Time",I11="Date"),K11="DateTime"),I11,K11))</f>
        <v>Order</v>
      </c>
      <c r="M11" s="30" t="s">
        <v>179</v>
      </c>
      <c r="N11" s="30" t="s">
        <v>343</v>
      </c>
      <c r="O11" s="30"/>
      <c r="P11" s="30" t="s">
        <v>341</v>
      </c>
      <c r="Q11" s="30" t="s">
        <v>166</v>
      </c>
      <c r="R11" s="84" t="s">
        <v>131</v>
      </c>
    </row>
    <row r="12" spans="2:18" s="1" customFormat="1" ht="33.75">
      <c r="B12" s="16"/>
      <c r="C12" s="16"/>
      <c r="D12" s="17" t="str">
        <f t="shared" si="2"/>
        <v>ReferencedDespatch Advice</v>
      </c>
      <c r="E12" s="17" t="str">
        <f t="shared" si="3"/>
        <v>Invoice. Referenced_ Despatch Advice</v>
      </c>
      <c r="F12" s="16"/>
      <c r="G12" s="30" t="s">
        <v>123</v>
      </c>
      <c r="H12" s="30" t="s">
        <v>179</v>
      </c>
      <c r="I12" s="30" t="s">
        <v>132</v>
      </c>
      <c r="J12" s="61"/>
      <c r="K12" s="30" t="s">
        <v>132</v>
      </c>
      <c r="L12" s="2"/>
      <c r="M12" s="30" t="s">
        <v>179</v>
      </c>
      <c r="N12" s="30" t="s">
        <v>132</v>
      </c>
      <c r="O12" s="30"/>
      <c r="P12" s="30" t="s">
        <v>342</v>
      </c>
      <c r="Q12" s="30" t="s">
        <v>166</v>
      </c>
      <c r="R12" s="84" t="s">
        <v>86</v>
      </c>
    </row>
    <row r="13" spans="2:18" s="1" customFormat="1" ht="33.75">
      <c r="B13" s="16"/>
      <c r="C13" s="16"/>
      <c r="D13" s="17" t="str">
        <f t="shared" si="2"/>
        <v>ReferencedReceipt Advice</v>
      </c>
      <c r="E13" s="17" t="str">
        <f t="shared" si="3"/>
        <v>Invoice. Referenced_ Receipt Advice</v>
      </c>
      <c r="F13" s="16"/>
      <c r="G13" s="30" t="s">
        <v>123</v>
      </c>
      <c r="H13" s="30" t="s">
        <v>179</v>
      </c>
      <c r="I13" s="30" t="s">
        <v>133</v>
      </c>
      <c r="J13" s="61"/>
      <c r="K13" s="30" t="s">
        <v>133</v>
      </c>
      <c r="L13" s="2"/>
      <c r="M13" s="30" t="s">
        <v>179</v>
      </c>
      <c r="N13" s="30" t="s">
        <v>133</v>
      </c>
      <c r="O13" s="30"/>
      <c r="P13" s="30" t="s">
        <v>342</v>
      </c>
      <c r="Q13" s="30" t="s">
        <v>166</v>
      </c>
      <c r="R13" s="84" t="s">
        <v>87</v>
      </c>
    </row>
    <row r="14" spans="2:18" s="1" customFormat="1" ht="22.5">
      <c r="B14" s="16"/>
      <c r="C14" s="16"/>
      <c r="D14" s="17" t="str">
        <f t="shared" si="2"/>
        <v>BuyerParty</v>
      </c>
      <c r="E14" s="17" t="str">
        <f t="shared" si="3"/>
        <v>Invoice. Buyer_ Party</v>
      </c>
      <c r="F14" s="16"/>
      <c r="G14" s="30" t="s">
        <v>123</v>
      </c>
      <c r="H14" s="133" t="s">
        <v>353</v>
      </c>
      <c r="I14" s="129" t="s">
        <v>350</v>
      </c>
      <c r="J14" s="132"/>
      <c r="K14" s="129" t="s">
        <v>350</v>
      </c>
      <c r="L14" s="133"/>
      <c r="M14" s="129" t="s">
        <v>353</v>
      </c>
      <c r="N14" s="129" t="s">
        <v>350</v>
      </c>
      <c r="O14" s="129"/>
      <c r="P14" s="129" t="s">
        <v>341</v>
      </c>
      <c r="Q14" s="129" t="s">
        <v>166</v>
      </c>
      <c r="R14" s="84" t="s">
        <v>423</v>
      </c>
    </row>
    <row r="15" spans="4:18" s="16" customFormat="1" ht="22.5">
      <c r="D15" s="17" t="str">
        <f>CONCATENATE(IF(M15="","",CONCATENATE(M15,"")),"",N15)</f>
        <v>SellerParty</v>
      </c>
      <c r="E15" s="17" t="str">
        <f>CONCATENATE(IF(F15="","",CONCATENATE(F15,"_ ")),G15,". ",IF(M15="","",CONCATENATE(M15,"_ ")),"",N15)</f>
        <v>Invoice. Seller_ Party</v>
      </c>
      <c r="G15" s="30" t="s">
        <v>123</v>
      </c>
      <c r="H15" s="16" t="s">
        <v>354</v>
      </c>
      <c r="I15" s="30" t="s">
        <v>350</v>
      </c>
      <c r="J15" s="61"/>
      <c r="K15" s="30" t="s">
        <v>350</v>
      </c>
      <c r="M15" s="30" t="s">
        <v>354</v>
      </c>
      <c r="N15" s="30" t="s">
        <v>350</v>
      </c>
      <c r="O15" s="30"/>
      <c r="P15" s="30" t="s">
        <v>341</v>
      </c>
      <c r="Q15" s="30" t="s">
        <v>166</v>
      </c>
      <c r="R15" s="84" t="s">
        <v>424</v>
      </c>
    </row>
    <row r="16" spans="2:18" s="1" customFormat="1" ht="22.5">
      <c r="B16" s="16"/>
      <c r="C16" s="16"/>
      <c r="D16" s="17" t="str">
        <f t="shared" si="2"/>
        <v>Payment Means</v>
      </c>
      <c r="E16" s="17" t="str">
        <f t="shared" si="3"/>
        <v>Invoice. Payment Means</v>
      </c>
      <c r="F16" s="16"/>
      <c r="G16" s="30" t="s">
        <v>123</v>
      </c>
      <c r="H16" s="30"/>
      <c r="I16" s="30" t="s">
        <v>282</v>
      </c>
      <c r="J16" s="61"/>
      <c r="K16" s="30" t="s">
        <v>282</v>
      </c>
      <c r="L16" s="2"/>
      <c r="M16" s="30"/>
      <c r="N16" s="30" t="s">
        <v>282</v>
      </c>
      <c r="O16" s="30"/>
      <c r="P16" s="30" t="s">
        <v>342</v>
      </c>
      <c r="Q16" s="30" t="s">
        <v>166</v>
      </c>
      <c r="R16" s="84" t="s">
        <v>88</v>
      </c>
    </row>
    <row r="17" spans="2:18" s="1" customFormat="1" ht="22.5">
      <c r="B17" s="16"/>
      <c r="C17" s="16"/>
      <c r="D17" s="17" t="str">
        <f t="shared" si="2"/>
        <v>Payment Terms</v>
      </c>
      <c r="E17" s="17" t="str">
        <f t="shared" si="3"/>
        <v>Invoice. Payment Terms</v>
      </c>
      <c r="F17" s="16"/>
      <c r="G17" s="30" t="s">
        <v>123</v>
      </c>
      <c r="H17" s="30"/>
      <c r="I17" s="30" t="s">
        <v>134</v>
      </c>
      <c r="J17" s="61"/>
      <c r="K17" s="30" t="s">
        <v>134</v>
      </c>
      <c r="L17" s="2"/>
      <c r="M17" s="30"/>
      <c r="N17" s="30" t="s">
        <v>134</v>
      </c>
      <c r="O17" s="30"/>
      <c r="P17" s="30" t="s">
        <v>342</v>
      </c>
      <c r="Q17" s="30" t="s">
        <v>166</v>
      </c>
      <c r="R17" s="84" t="s">
        <v>89</v>
      </c>
    </row>
    <row r="18" spans="2:18" s="1" customFormat="1" ht="22.5">
      <c r="B18" s="16"/>
      <c r="C18" s="16"/>
      <c r="D18" s="17" t="str">
        <f t="shared" si="2"/>
        <v>Allowance Charge</v>
      </c>
      <c r="E18" s="17" t="str">
        <f t="shared" si="3"/>
        <v>Invoice. Allowance Charge</v>
      </c>
      <c r="F18" s="16"/>
      <c r="G18" s="30" t="s">
        <v>123</v>
      </c>
      <c r="H18" s="30"/>
      <c r="I18" s="30" t="s">
        <v>270</v>
      </c>
      <c r="J18" s="61"/>
      <c r="K18" s="30" t="s">
        <v>270</v>
      </c>
      <c r="L18" s="2"/>
      <c r="M18" s="30"/>
      <c r="N18" s="30" t="s">
        <v>270</v>
      </c>
      <c r="O18" s="30"/>
      <c r="P18" s="30" t="s">
        <v>349</v>
      </c>
      <c r="Q18" s="30" t="s">
        <v>166</v>
      </c>
      <c r="R18" s="84" t="s">
        <v>90</v>
      </c>
    </row>
    <row r="19" spans="2:18" s="1" customFormat="1" ht="56.25">
      <c r="B19" s="16"/>
      <c r="C19" s="16"/>
      <c r="D19" s="17"/>
      <c r="E19" s="17"/>
      <c r="F19" s="16"/>
      <c r="G19" s="30" t="s">
        <v>123</v>
      </c>
      <c r="H19" s="30"/>
      <c r="I19" s="30" t="s">
        <v>362</v>
      </c>
      <c r="J19" s="61"/>
      <c r="K19" s="30" t="s">
        <v>362</v>
      </c>
      <c r="L19" s="2"/>
      <c r="M19" s="30"/>
      <c r="N19" s="30" t="s">
        <v>362</v>
      </c>
      <c r="O19" s="30"/>
      <c r="P19" s="30" t="s">
        <v>342</v>
      </c>
      <c r="Q19" s="30" t="s">
        <v>166</v>
      </c>
      <c r="R19" s="84" t="s">
        <v>361</v>
      </c>
    </row>
    <row r="20" spans="2:18" s="1" customFormat="1" ht="22.5">
      <c r="B20" s="16"/>
      <c r="C20" s="16"/>
      <c r="D20" s="17" t="str">
        <f t="shared" si="2"/>
        <v>Tax Total</v>
      </c>
      <c r="E20" s="17" t="str">
        <f t="shared" si="3"/>
        <v>Invoice. Tax Total</v>
      </c>
      <c r="F20" s="16"/>
      <c r="G20" s="30" t="s">
        <v>123</v>
      </c>
      <c r="H20" s="30"/>
      <c r="I20" s="129" t="s">
        <v>73</v>
      </c>
      <c r="J20" s="132"/>
      <c r="K20" s="129" t="s">
        <v>73</v>
      </c>
      <c r="L20" s="133"/>
      <c r="M20" s="129"/>
      <c r="N20" s="129" t="s">
        <v>73</v>
      </c>
      <c r="O20" s="129"/>
      <c r="P20" s="129" t="s">
        <v>349</v>
      </c>
      <c r="Q20" s="129" t="s">
        <v>166</v>
      </c>
      <c r="R20" s="84" t="s">
        <v>91</v>
      </c>
    </row>
    <row r="21" spans="2:18" s="1" customFormat="1" ht="33.75">
      <c r="B21" s="16"/>
      <c r="C21" s="16"/>
      <c r="D21" s="17" t="str">
        <f t="shared" si="2"/>
        <v>Legal Totals</v>
      </c>
      <c r="E21" s="17" t="str">
        <f t="shared" si="3"/>
        <v>Invoice. Legal Totals</v>
      </c>
      <c r="F21" s="16"/>
      <c r="G21" s="30" t="s">
        <v>123</v>
      </c>
      <c r="H21" s="30"/>
      <c r="I21" s="30" t="s">
        <v>135</v>
      </c>
      <c r="J21" s="61"/>
      <c r="K21" s="30" t="s">
        <v>135</v>
      </c>
      <c r="L21" s="2"/>
      <c r="M21" s="30"/>
      <c r="N21" s="30" t="s">
        <v>135</v>
      </c>
      <c r="O21" s="30"/>
      <c r="P21" s="30" t="s">
        <v>341</v>
      </c>
      <c r="Q21" s="30" t="s">
        <v>166</v>
      </c>
      <c r="R21" s="84" t="s">
        <v>92</v>
      </c>
    </row>
    <row r="22" spans="2:18" s="1" customFormat="1" ht="22.5">
      <c r="B22" s="16"/>
      <c r="C22" s="16"/>
      <c r="D22" s="17" t="str">
        <f t="shared" si="2"/>
        <v>Invoice Line</v>
      </c>
      <c r="E22" s="17" t="str">
        <f t="shared" si="3"/>
        <v>Invoice. Invoice Line</v>
      </c>
      <c r="F22" s="16"/>
      <c r="G22" s="30" t="s">
        <v>123</v>
      </c>
      <c r="H22" s="30"/>
      <c r="I22" s="30" t="s">
        <v>136</v>
      </c>
      <c r="J22" s="61"/>
      <c r="K22" s="30" t="s">
        <v>136</v>
      </c>
      <c r="L22" s="2" t="str">
        <f>IF(AND(OR(I22="Identification",I22="ID"),K22="Identifier"),I22,IF(AND(OR(I22="Time",I22="Date"),K22="DateTime"),I22,K22))</f>
        <v>Invoice Line</v>
      </c>
      <c r="M22" s="30"/>
      <c r="N22" s="30" t="s">
        <v>136</v>
      </c>
      <c r="O22" s="30"/>
      <c r="P22" s="30" t="s">
        <v>44</v>
      </c>
      <c r="Q22" s="30" t="s">
        <v>166</v>
      </c>
      <c r="R22" s="84" t="s">
        <v>137</v>
      </c>
    </row>
    <row r="23" spans="1:37" s="14" customFormat="1" ht="22.5">
      <c r="A23" s="11"/>
      <c r="B23" s="11"/>
      <c r="C23" s="11"/>
      <c r="D23" s="29" t="str">
        <f>CONCATENATE(IF(F23="","",CONCATENATE(F23,"")),"",G23)</f>
        <v>ReferencedOrder</v>
      </c>
      <c r="E23" s="29" t="str">
        <f>CONCATENATE(IF(F23="","",CONCATENATE(F23,"_ ")),"",G23,". Details")</f>
        <v>Referenced_ Order. Details</v>
      </c>
      <c r="F23" s="11" t="s">
        <v>179</v>
      </c>
      <c r="G23" s="112" t="s">
        <v>343</v>
      </c>
      <c r="H23" s="112"/>
      <c r="I23" s="112" t="s">
        <v>148</v>
      </c>
      <c r="J23" s="112"/>
      <c r="K23" s="135" t="s">
        <v>148</v>
      </c>
      <c r="L23" s="112"/>
      <c r="M23" s="101"/>
      <c r="N23" s="101"/>
      <c r="O23" s="112"/>
      <c r="P23" s="112"/>
      <c r="Q23" s="110" t="s">
        <v>164</v>
      </c>
      <c r="R23" s="113" t="s">
        <v>95</v>
      </c>
      <c r="S23" s="21"/>
      <c r="T23" s="12"/>
      <c r="U23" s="13"/>
      <c r="V23" s="11"/>
      <c r="AD23" s="11"/>
      <c r="AE23" s="11"/>
      <c r="AF23" s="11"/>
      <c r="AG23" s="11"/>
      <c r="AH23" s="11"/>
      <c r="AI23" s="11"/>
      <c r="AJ23" s="11"/>
      <c r="AK23" s="22"/>
    </row>
    <row r="24" spans="4:18" ht="22.5">
      <c r="D24" s="25" t="str">
        <f>CONCATENATE(H24,IF(AND(J24="",I24=L24),IF(L24="Identification","ID",L24),CONCATENATE(IF(L24="Identification","ID",I24),J24,(IF(K24="Identifier","ID",IF(AND(J24="",K24="Text"),"",K24))))))</f>
        <v>Buyer'sOrder IdentificationID</v>
      </c>
      <c r="E24" s="25" t="str">
        <f>CONCATENATE(IF(F24="","",CONCATENATE(F24,"_ ")),G24,". ",IF(H24="","",CONCATENATE(H24,"_ ")),"",I24,IF(AND(J24="",I24=L24),"",CONCATENATE(". ",IF(J24="","",CONCATENATE(J24,"_ ")),K24)))</f>
        <v>Referenced_ Order. Buyer's_ Order Identification. Identifier</v>
      </c>
      <c r="F24" s="1" t="s">
        <v>179</v>
      </c>
      <c r="G24" s="34" t="s">
        <v>343</v>
      </c>
      <c r="H24" s="31" t="s">
        <v>150</v>
      </c>
      <c r="I24" s="31" t="s">
        <v>384</v>
      </c>
      <c r="J24" s="34"/>
      <c r="K24" s="34" t="s">
        <v>340</v>
      </c>
      <c r="L24" s="2" t="str">
        <f aca="true" t="shared" si="4" ref="L24:L32">IF(AND(OR(I24="Identification",I24="ID"),K24="Identifier"),I24,IF(AND(OR(I24="Time",I24="Date"),K24="Date Time"),I24,K24))</f>
        <v>Identifier</v>
      </c>
      <c r="M24" s="107"/>
      <c r="N24" s="107"/>
      <c r="O24" s="34"/>
      <c r="P24" s="43" t="s">
        <v>341</v>
      </c>
      <c r="Q24" s="43" t="s">
        <v>210</v>
      </c>
      <c r="R24" s="28" t="s">
        <v>47</v>
      </c>
    </row>
    <row r="25" spans="4:18" ht="22.5">
      <c r="D25" s="25" t="str">
        <f>CONCATENATE(H25,IF(AND(J25="",I25=L25),IF(L25="Identification","ID",L25),CONCATENATE(IF(L25="Identification","ID",I25),J25,(IF(K25="Identifier","ID",IF(AND(J25="",K25="Text"),"",K25))))))</f>
        <v>Seller'sOrder IdentificationID</v>
      </c>
      <c r="E25" s="25" t="str">
        <f>CONCATENATE(IF(F25="","",CONCATENATE(F25,"_ ")),G25,". ",IF(H25="","",CONCATENATE(H25,"_ ")),"",I25,IF(AND(J25="",I25=L25),"",CONCATENATE(". ",IF(J25="","",CONCATENATE(J25,"_ ")),K25)))</f>
        <v>Referenced_ Order. Seller's_ Order Identification. Identifier</v>
      </c>
      <c r="F25" s="1" t="s">
        <v>179</v>
      </c>
      <c r="G25" s="34" t="s">
        <v>343</v>
      </c>
      <c r="H25" s="31" t="s">
        <v>151</v>
      </c>
      <c r="I25" s="31" t="s">
        <v>384</v>
      </c>
      <c r="J25" s="34"/>
      <c r="K25" s="34" t="s">
        <v>340</v>
      </c>
      <c r="L25" s="2" t="str">
        <f t="shared" si="4"/>
        <v>Identifier</v>
      </c>
      <c r="M25" s="107"/>
      <c r="N25" s="107"/>
      <c r="O25" s="34"/>
      <c r="P25" s="43" t="s">
        <v>341</v>
      </c>
      <c r="Q25" s="43" t="s">
        <v>210</v>
      </c>
      <c r="R25" s="28" t="s">
        <v>48</v>
      </c>
    </row>
    <row r="26" spans="1:37" s="24" customFormat="1" ht="22.5">
      <c r="A26" s="2"/>
      <c r="B26" s="2"/>
      <c r="C26" s="2"/>
      <c r="D26" s="25" t="str">
        <f>CONCATENATE(H26,IF(AND(J26="",I26=L26),IF(L26="Identification","ID",L26),CONCATENATE(IF(L26="Identification","ID",I26),J26,(IF(K26="Identifier","ID",IF(AND(J26="",K26="Text"),"",K26))))))</f>
        <v>IssueDate</v>
      </c>
      <c r="E26" s="25" t="str">
        <f>CONCATENATE(IF(F26="","",CONCATENATE(F26,"_ ")),G26,". ",IF(H26="","",CONCATENATE(H26,"_ ")),"",I26,IF(AND(J26="",I26=L26),"",CONCATENATE(". ",IF(J26="","",CONCATENATE(J26,"_ ")),K26)))</f>
        <v>Referenced_ Order. Issue_ Date</v>
      </c>
      <c r="F26" s="2" t="s">
        <v>179</v>
      </c>
      <c r="G26" s="49" t="s">
        <v>343</v>
      </c>
      <c r="H26" s="49" t="s">
        <v>156</v>
      </c>
      <c r="I26" s="49" t="s">
        <v>154</v>
      </c>
      <c r="J26" s="49"/>
      <c r="K26" s="137" t="s">
        <v>154</v>
      </c>
      <c r="L26" s="49" t="str">
        <f t="shared" si="4"/>
        <v>Date</v>
      </c>
      <c r="M26" s="56"/>
      <c r="N26" s="56"/>
      <c r="O26" s="49"/>
      <c r="P26" s="64" t="s">
        <v>341</v>
      </c>
      <c r="Q26" s="38" t="s">
        <v>210</v>
      </c>
      <c r="R26" s="65" t="s">
        <v>344</v>
      </c>
      <c r="S26" s="26"/>
      <c r="T26" s="7"/>
      <c r="U26" s="5"/>
      <c r="V26" s="2"/>
      <c r="AD26" s="2"/>
      <c r="AE26" s="2"/>
      <c r="AF26" s="2"/>
      <c r="AG26" s="2"/>
      <c r="AH26" s="2"/>
      <c r="AI26" s="2"/>
      <c r="AJ26" s="2"/>
      <c r="AK26" s="27"/>
    </row>
    <row r="27" spans="2:18" ht="22.5">
      <c r="B27" s="11"/>
      <c r="C27" s="11"/>
      <c r="D27" s="29" t="str">
        <f>CONCATENATE(IF(F27="","",CONCATENATE(F27,"")),"",G27)</f>
        <v>ReferencedDespatch Advice</v>
      </c>
      <c r="E27" s="29" t="str">
        <f>CONCATENATE(IF(F27="","",CONCATENATE(F27,"_ ")),"",G27,". Details")</f>
        <v>Referenced_ Despatch Advice. Details</v>
      </c>
      <c r="F27" s="11" t="s">
        <v>179</v>
      </c>
      <c r="G27" s="42" t="s">
        <v>132</v>
      </c>
      <c r="H27" s="63"/>
      <c r="I27" s="63"/>
      <c r="J27" s="63"/>
      <c r="K27" s="112" t="s">
        <v>148</v>
      </c>
      <c r="L27" s="2" t="str">
        <f t="shared" si="4"/>
        <v>Details</v>
      </c>
      <c r="M27" s="42"/>
      <c r="N27" s="42"/>
      <c r="O27" s="42"/>
      <c r="P27" s="42"/>
      <c r="Q27" s="39" t="s">
        <v>164</v>
      </c>
      <c r="R27" s="113" t="s">
        <v>97</v>
      </c>
    </row>
    <row r="28" spans="4:18" ht="22.5">
      <c r="D28" s="25" t="str">
        <f>CONCATENATE(H28,IF(AND(J28="",I28=L28),IF(L28="Identification","ID",L28),CONCATENATE(IF(L28="Identification","ID",I28),J28,(IF(K28="Identifier","ID",IF(AND(J28="",K28="Text"),"",K28))))))</f>
        <v>ID</v>
      </c>
      <c r="E28" s="25" t="str">
        <f>CONCATENATE(IF(F28="","",CONCATENATE(F28,"_ ")),G28,". ",IF(H28="","",CONCATENATE(H28,"_ ")),"",I28,IF(AND(J28="",I28=L28),"",CONCATENATE(". ",IF(J28="","",CONCATENATE(J28,"_ ")),K28)))</f>
        <v>Referenced_ Despatch Advice. Identification</v>
      </c>
      <c r="F28" s="1" t="s">
        <v>179</v>
      </c>
      <c r="G28" s="31" t="s">
        <v>132</v>
      </c>
      <c r="H28" s="31"/>
      <c r="I28" s="31" t="s">
        <v>35</v>
      </c>
      <c r="J28" s="31"/>
      <c r="K28" s="34" t="s">
        <v>340</v>
      </c>
      <c r="L28" s="2" t="str">
        <f t="shared" si="4"/>
        <v>Identification</v>
      </c>
      <c r="M28" s="107"/>
      <c r="N28" s="107"/>
      <c r="O28" s="31"/>
      <c r="P28" s="31" t="s">
        <v>341</v>
      </c>
      <c r="Q28" s="31" t="s">
        <v>210</v>
      </c>
      <c r="R28" s="117" t="s">
        <v>51</v>
      </c>
    </row>
    <row r="29" spans="4:18" ht="22.5">
      <c r="D29" s="25" t="str">
        <f>CONCATENATE(H29,IF(AND(J29="",I29=L29),IF(L29="Identification","ID",L29),CONCATENATE(IF(L29="Identification","ID",I29),J29,(IF(K29="Identifier","ID",IF(AND(J29="",K29="Text"),"",K29))))))</f>
        <v>IssueDate</v>
      </c>
      <c r="E29" s="25" t="str">
        <f>CONCATENATE(IF(F29="","",CONCATENATE(F29,"_ ")),G29,". ",IF(H29="","",CONCATENATE(H29,"_ ")),"",I29,IF(AND(J29="",I29=L29),"",CONCATENATE(". ",IF(J29="","",CONCATENATE(J29,"_ ")),K29)))</f>
        <v>Referenced_ Despatch Advice. Issue_ Date</v>
      </c>
      <c r="F29" s="1" t="s">
        <v>179</v>
      </c>
      <c r="G29" s="31" t="s">
        <v>132</v>
      </c>
      <c r="H29" s="31" t="s">
        <v>156</v>
      </c>
      <c r="I29" s="31" t="s">
        <v>154</v>
      </c>
      <c r="J29" s="31"/>
      <c r="K29" s="133" t="s">
        <v>154</v>
      </c>
      <c r="L29" s="2" t="str">
        <f t="shared" si="4"/>
        <v>Date</v>
      </c>
      <c r="M29" s="107"/>
      <c r="N29" s="107"/>
      <c r="O29" s="31"/>
      <c r="P29" s="31" t="s">
        <v>341</v>
      </c>
      <c r="Q29" s="31" t="s">
        <v>210</v>
      </c>
      <c r="R29" s="117" t="s">
        <v>52</v>
      </c>
    </row>
    <row r="30" spans="2:18" s="1" customFormat="1" ht="22.5">
      <c r="B30" s="11"/>
      <c r="C30" s="11"/>
      <c r="D30" s="29" t="str">
        <f>CONCATENATE(IF(F30="","",CONCATENATE(F30,"")),"",G30)</f>
        <v>ReferencedReceipt Advice</v>
      </c>
      <c r="E30" s="29" t="str">
        <f>CONCATENATE(IF(F30="","",CONCATENATE(F30,"_ ")),"",G30,". Details")</f>
        <v>Referenced_ Receipt Advice. Details</v>
      </c>
      <c r="F30" s="11" t="s">
        <v>179</v>
      </c>
      <c r="G30" s="42" t="s">
        <v>133</v>
      </c>
      <c r="H30" s="63"/>
      <c r="I30" s="63"/>
      <c r="J30" s="63"/>
      <c r="K30" s="135" t="s">
        <v>148</v>
      </c>
      <c r="L30" s="2" t="str">
        <f t="shared" si="4"/>
        <v>Details</v>
      </c>
      <c r="M30" s="42"/>
      <c r="N30" s="42"/>
      <c r="O30" s="42"/>
      <c r="P30" s="42"/>
      <c r="Q30" s="39" t="s">
        <v>164</v>
      </c>
      <c r="R30" s="113" t="s">
        <v>96</v>
      </c>
    </row>
    <row r="31" spans="4:18" s="1" customFormat="1" ht="39" customHeight="1">
      <c r="D31" s="25" t="str">
        <f>CONCATENATE(H31,IF(AND(J31="",I31=L31),IF(L31="Identification","ID",L31),CONCATENATE(IF(L31="Identification","ID",I31),J31,(IF(K31="Identifier","ID",IF(AND(J31="",K31="Text"),"",K31))))))</f>
        <v>ID</v>
      </c>
      <c r="E31" s="25" t="str">
        <f>CONCATENATE(IF(F31="","",CONCATENATE(F31,"_ ")),G31,". ",IF(H31="","",CONCATENATE(H31,"_ ")),"",I31,IF(AND(J31="",I31=L31),"",CONCATENATE(". ",IF(J31="","",CONCATENATE(J31,"_ ")),K31)))</f>
        <v>Referenced_ Receipt Advice. Identification</v>
      </c>
      <c r="F31" s="1" t="s">
        <v>179</v>
      </c>
      <c r="G31" s="31" t="s">
        <v>133</v>
      </c>
      <c r="H31" s="31"/>
      <c r="I31" s="31" t="s">
        <v>35</v>
      </c>
      <c r="J31" s="31"/>
      <c r="K31" s="34" t="s">
        <v>340</v>
      </c>
      <c r="L31" s="2" t="str">
        <f t="shared" si="4"/>
        <v>Identification</v>
      </c>
      <c r="M31" s="107"/>
      <c r="N31" s="107"/>
      <c r="O31" s="31"/>
      <c r="P31" s="31" t="s">
        <v>341</v>
      </c>
      <c r="Q31" s="31" t="s">
        <v>210</v>
      </c>
      <c r="R31" s="1" t="s">
        <v>49</v>
      </c>
    </row>
    <row r="32" spans="4:18" s="1" customFormat="1" ht="22.5">
      <c r="D32" s="25" t="str">
        <f>CONCATENATE(H32,IF(AND(J32="",I32=L32),IF(L32="Identification","ID",L32),CONCATENATE(IF(L32="Identification","ID",I32),J32,(IF(K32="Identifier","ID",IF(AND(J32="",K32="Text"),"",K32))))))</f>
        <v>IssueDate</v>
      </c>
      <c r="E32" s="25" t="str">
        <f>CONCATENATE(IF(F32="","",CONCATENATE(F32,"_ ")),G32,". ",IF(H32="","",CONCATENATE(H32,"_ ")),"",I32,IF(AND(J32="",I32=L32),"",CONCATENATE(". ",IF(J32="","",CONCATENATE(J32,"_ ")),K32)))</f>
        <v>Referenced_ Receipt Advice. Issue_ Date</v>
      </c>
      <c r="F32" s="1" t="s">
        <v>179</v>
      </c>
      <c r="G32" s="31" t="s">
        <v>133</v>
      </c>
      <c r="H32" s="31" t="s">
        <v>156</v>
      </c>
      <c r="I32" s="31" t="s">
        <v>154</v>
      </c>
      <c r="J32" s="31"/>
      <c r="K32" s="133" t="s">
        <v>154</v>
      </c>
      <c r="L32" s="2" t="str">
        <f t="shared" si="4"/>
        <v>Date</v>
      </c>
      <c r="M32" s="107"/>
      <c r="N32" s="107"/>
      <c r="O32" s="31"/>
      <c r="P32" s="31" t="s">
        <v>341</v>
      </c>
      <c r="Q32" s="31" t="s">
        <v>210</v>
      </c>
      <c r="R32" s="28" t="s">
        <v>50</v>
      </c>
    </row>
    <row r="33" spans="2:37" ht="33.75">
      <c r="B33" s="11"/>
      <c r="C33" s="11"/>
      <c r="D33" s="29" t="str">
        <f>CONCATENATE(IF(F33="","",CONCATENATE(F33,"")),"",G33)</f>
        <v>BuyerParty</v>
      </c>
      <c r="E33" s="29" t="str">
        <f>CONCATENATE(IF(F33="","",CONCATENATE(F33,"_ ")),"",G33,". Details")</f>
        <v>Buyer_ Party. Details</v>
      </c>
      <c r="F33" s="11" t="s">
        <v>353</v>
      </c>
      <c r="G33" s="46" t="s">
        <v>350</v>
      </c>
      <c r="H33" s="46"/>
      <c r="I33" s="46" t="s">
        <v>148</v>
      </c>
      <c r="J33" s="46"/>
      <c r="K33" s="46" t="s">
        <v>148</v>
      </c>
      <c r="L33" s="46"/>
      <c r="M33" s="60"/>
      <c r="N33" s="60"/>
      <c r="O33" s="46"/>
      <c r="P33" s="46"/>
      <c r="Q33" s="33" t="s">
        <v>164</v>
      </c>
      <c r="R33" s="48" t="s">
        <v>98</v>
      </c>
      <c r="S33" s="21"/>
      <c r="T33" s="12"/>
      <c r="U33" s="13"/>
      <c r="V33" s="11"/>
      <c r="W33" s="14"/>
      <c r="X33" s="14"/>
      <c r="Y33" s="14"/>
      <c r="Z33" s="14"/>
      <c r="AA33" s="14"/>
      <c r="AB33" s="14"/>
      <c r="AC33" s="14"/>
      <c r="AD33" s="11"/>
      <c r="AE33" s="11"/>
      <c r="AF33" s="11"/>
      <c r="AG33" s="11"/>
      <c r="AH33" s="11"/>
      <c r="AI33" s="11"/>
      <c r="AJ33" s="11"/>
      <c r="AK33" s="22"/>
    </row>
    <row r="34" spans="2:18" ht="33.75">
      <c r="B34" s="1"/>
      <c r="C34" s="1"/>
      <c r="D34" s="25" t="str">
        <f>CONCATENATE(H34,IF(AND(J34="",I34=L34),IF(L34="Identification","ID",L34),CONCATENATE(IF(L34="Identification","ID",I34),J34,(IF(K34="Identifier","ID",IF(AND(J34="",K34="Text"),"",K34))))))</f>
        <v>ID</v>
      </c>
      <c r="E34" s="25" t="str">
        <f>CONCATENATE(IF(F34="","",CONCATENATE(F34,"_ ")),G34,". ",IF(H34="","",CONCATENATE(H34,"_ ")),"",I34,IF(AND(J34="",I34=L34),"",CONCATENATE(". ",IF(J34="","",CONCATENATE(J34,"_ ")),K34)))</f>
        <v>Buyer_ Party. Identification</v>
      </c>
      <c r="F34" s="1" t="s">
        <v>353</v>
      </c>
      <c r="G34" s="44" t="s">
        <v>350</v>
      </c>
      <c r="H34" s="44"/>
      <c r="I34" s="44" t="s">
        <v>35</v>
      </c>
      <c r="J34" s="44"/>
      <c r="K34" s="44" t="s">
        <v>340</v>
      </c>
      <c r="L34" s="49" t="str">
        <f>IF(AND(OR(I34="Identification",I34="ID"),K34="Identifier"),I34,IF(AND(OR(I34="Time",I34="Date"),K34="Date Time"),I34,K34))</f>
        <v>Identification</v>
      </c>
      <c r="M34" s="56"/>
      <c r="N34" s="56"/>
      <c r="O34" s="44"/>
      <c r="P34" s="53" t="s">
        <v>341</v>
      </c>
      <c r="Q34" s="43" t="s">
        <v>210</v>
      </c>
      <c r="R34" s="68" t="s">
        <v>351</v>
      </c>
    </row>
    <row r="35" spans="2:37" ht="22.5">
      <c r="B35" s="16"/>
      <c r="C35" s="16"/>
      <c r="D35" s="17" t="str">
        <f>CONCATENATE(IF(M35="","",CONCATENATE(M35,"")),"",N35)</f>
        <v>Party Name</v>
      </c>
      <c r="E35" s="17" t="str">
        <f>CONCATENATE(IF(F35="","",CONCATENATE(F35,"_ ")),G35,". ",IF(M35="","",CONCATENATE(M35,"_ ")),"",N35)</f>
        <v>Buyer_ Party. Party Name</v>
      </c>
      <c r="F35" s="16" t="s">
        <v>353</v>
      </c>
      <c r="G35" s="47" t="s">
        <v>350</v>
      </c>
      <c r="H35" s="57"/>
      <c r="I35" s="47" t="s">
        <v>272</v>
      </c>
      <c r="J35" s="57"/>
      <c r="K35" s="47" t="s">
        <v>272</v>
      </c>
      <c r="L35" s="57"/>
      <c r="M35" s="47"/>
      <c r="N35" s="47" t="s">
        <v>272</v>
      </c>
      <c r="O35" s="47"/>
      <c r="P35" s="54" t="s">
        <v>349</v>
      </c>
      <c r="Q35" s="36" t="s">
        <v>166</v>
      </c>
      <c r="R35" s="84" t="s">
        <v>186</v>
      </c>
      <c r="S35" s="23"/>
      <c r="T35" s="18"/>
      <c r="U35" s="19"/>
      <c r="V35" s="16"/>
      <c r="W35" s="15"/>
      <c r="X35" s="15"/>
      <c r="Y35" s="15"/>
      <c r="Z35" s="15"/>
      <c r="AA35" s="15"/>
      <c r="AB35" s="15"/>
      <c r="AC35" s="15"/>
      <c r="AD35" s="16"/>
      <c r="AE35" s="16"/>
      <c r="AF35" s="16"/>
      <c r="AG35" s="16"/>
      <c r="AH35" s="16"/>
      <c r="AI35" s="16"/>
      <c r="AJ35" s="16"/>
      <c r="AK35" s="20"/>
    </row>
    <row r="36" spans="2:37" ht="22.5">
      <c r="B36" s="16"/>
      <c r="C36" s="16"/>
      <c r="D36" s="17" t="str">
        <f>CONCATENATE(IF(M36="","",CONCATENATE(M36,"")),"",N36)</f>
        <v>Address</v>
      </c>
      <c r="E36" s="17" t="str">
        <f>CONCATENATE(IF(F36="","",CONCATENATE(F36,"_ ")),G36,". ",IF(M36="","",CONCATENATE(M36,"_ ")),"",N36)</f>
        <v>Buyer_ Party. Address</v>
      </c>
      <c r="F36" s="16" t="s">
        <v>353</v>
      </c>
      <c r="G36" s="47" t="s">
        <v>350</v>
      </c>
      <c r="H36" s="57"/>
      <c r="I36" s="36" t="s">
        <v>4</v>
      </c>
      <c r="J36" s="57"/>
      <c r="K36" s="36" t="s">
        <v>4</v>
      </c>
      <c r="L36" s="55"/>
      <c r="M36" s="36"/>
      <c r="N36" s="36" t="s">
        <v>4</v>
      </c>
      <c r="O36" s="47"/>
      <c r="P36" s="54" t="s">
        <v>349</v>
      </c>
      <c r="Q36" s="36" t="s">
        <v>166</v>
      </c>
      <c r="R36" s="84" t="s">
        <v>187</v>
      </c>
      <c r="S36" s="23"/>
      <c r="T36" s="18"/>
      <c r="U36" s="19"/>
      <c r="V36" s="16"/>
      <c r="W36" s="15"/>
      <c r="X36" s="15"/>
      <c r="Y36" s="15"/>
      <c r="Z36" s="15"/>
      <c r="AA36" s="15"/>
      <c r="AB36" s="15"/>
      <c r="AC36" s="15"/>
      <c r="AD36" s="16"/>
      <c r="AE36" s="16"/>
      <c r="AF36" s="16"/>
      <c r="AG36" s="16"/>
      <c r="AH36" s="16"/>
      <c r="AI36" s="16"/>
      <c r="AJ36" s="16"/>
      <c r="AK36" s="20"/>
    </row>
    <row r="37" spans="1:37" s="15" customFormat="1" ht="22.5">
      <c r="A37" s="16"/>
      <c r="B37" s="16"/>
      <c r="C37" s="16"/>
      <c r="D37" s="17" t="str">
        <f>CONCATENATE(IF(M37="","",CONCATENATE(M37,"")),"",N37)</f>
        <v>Party Tax Scheme</v>
      </c>
      <c r="E37" s="17" t="str">
        <f>CONCATENATE(IF(F37="","",CONCATENATE(F37,"_ ")),G37,". ",IF(M37="","",CONCATENATE(M37,"_ ")),"",N37)</f>
        <v>Buyer_ Party. Party Tax Scheme</v>
      </c>
      <c r="F37" s="16" t="s">
        <v>353</v>
      </c>
      <c r="G37" s="47" t="s">
        <v>350</v>
      </c>
      <c r="H37" s="57"/>
      <c r="I37" s="47" t="s">
        <v>273</v>
      </c>
      <c r="J37" s="57"/>
      <c r="K37" s="47" t="s">
        <v>273</v>
      </c>
      <c r="L37" s="57"/>
      <c r="M37" s="47"/>
      <c r="N37" s="47" t="s">
        <v>273</v>
      </c>
      <c r="O37" s="47"/>
      <c r="P37" s="54" t="s">
        <v>349</v>
      </c>
      <c r="Q37" s="36" t="s">
        <v>166</v>
      </c>
      <c r="R37" s="84" t="s">
        <v>188</v>
      </c>
      <c r="S37" s="23"/>
      <c r="T37" s="18"/>
      <c r="U37" s="19"/>
      <c r="V37" s="16"/>
      <c r="AD37" s="16"/>
      <c r="AE37" s="16"/>
      <c r="AF37" s="16"/>
      <c r="AG37" s="16"/>
      <c r="AH37" s="16"/>
      <c r="AI37" s="16"/>
      <c r="AJ37" s="16"/>
      <c r="AK37" s="20"/>
    </row>
    <row r="38" spans="2:37" ht="12.75">
      <c r="B38" s="11"/>
      <c r="C38" s="11"/>
      <c r="D38" s="29" t="str">
        <f>CONCATENATE(IF(F38="","",CONCATENATE(F38,"")),"",G38)</f>
        <v>Party Name</v>
      </c>
      <c r="E38" s="29" t="str">
        <f>CONCATENATE(IF(F38="","",CONCATENATE(F38,"_ ")),"",G38,". Details")</f>
        <v>Party Name. Details</v>
      </c>
      <c r="F38" s="11"/>
      <c r="G38" s="46" t="s">
        <v>272</v>
      </c>
      <c r="H38" s="46"/>
      <c r="I38" s="46" t="s">
        <v>148</v>
      </c>
      <c r="J38" s="46"/>
      <c r="K38" s="46" t="s">
        <v>148</v>
      </c>
      <c r="L38" s="46"/>
      <c r="M38" s="60"/>
      <c r="N38" s="60"/>
      <c r="O38" s="46"/>
      <c r="P38" s="46"/>
      <c r="Q38" s="33" t="s">
        <v>164</v>
      </c>
      <c r="R38" s="48" t="s">
        <v>355</v>
      </c>
      <c r="S38" s="21"/>
      <c r="T38" s="12"/>
      <c r="U38" s="13"/>
      <c r="V38" s="11"/>
      <c r="W38" s="14"/>
      <c r="X38" s="14"/>
      <c r="Y38" s="14"/>
      <c r="Z38" s="14"/>
      <c r="AA38" s="14"/>
      <c r="AB38" s="14"/>
      <c r="AC38" s="14"/>
      <c r="AD38" s="11"/>
      <c r="AE38" s="11"/>
      <c r="AF38" s="11"/>
      <c r="AG38" s="11"/>
      <c r="AH38" s="11"/>
      <c r="AI38" s="11"/>
      <c r="AJ38" s="11"/>
      <c r="AK38" s="22"/>
    </row>
    <row r="39" spans="2:18" ht="12.75">
      <c r="B39" s="1"/>
      <c r="C39" s="1"/>
      <c r="D39" s="25" t="str">
        <f>CONCATENATE(H39,IF(AND(J39="",I39=L39),IF(L39="Identification","ID",L39),CONCATENATE(IF(L39="Identification","ID",I39),J39,(IF(K39="Identifier","ID",IF(AND(J39="",K39="Text"),"",K39))))))</f>
        <v>Name</v>
      </c>
      <c r="E39" s="25" t="str">
        <f>CONCATENATE(IF(F39="","",CONCATENATE(F39,"_ ")),G39,". ",IF(H39="","",CONCATENATE(H39,"_ ")),"",I39,IF(AND(J39="",I39=L39),"",CONCATENATE(". ",IF(J39="","",CONCATENATE(J39,"_ ")),K39)))</f>
        <v>Party Name. Name. Text</v>
      </c>
      <c r="F39" s="1"/>
      <c r="G39" s="44" t="s">
        <v>272</v>
      </c>
      <c r="H39" s="44"/>
      <c r="I39" s="44" t="s">
        <v>356</v>
      </c>
      <c r="J39" s="44"/>
      <c r="K39" s="129" t="s">
        <v>357</v>
      </c>
      <c r="L39" s="49" t="str">
        <f>IF(AND(OR(I39="Identification",I39="ID"),K39="Identifier"),I39,IF(AND(OR(I39="Time",I39="Date"),K39="Date Time"),I39,K39))</f>
        <v>Text</v>
      </c>
      <c r="M39" s="58"/>
      <c r="N39" s="58"/>
      <c r="O39" s="44"/>
      <c r="P39" s="53" t="s">
        <v>341</v>
      </c>
      <c r="Q39" s="43" t="s">
        <v>210</v>
      </c>
      <c r="R39" s="68" t="s">
        <v>358</v>
      </c>
    </row>
    <row r="40" spans="2:37" ht="45">
      <c r="B40" s="11"/>
      <c r="C40" s="11"/>
      <c r="D40" s="29" t="str">
        <f>CONCATENATE(IF(F40="","",CONCATENATE(F40,"")),"",G40)</f>
        <v>Address</v>
      </c>
      <c r="E40" s="29" t="str">
        <f>CONCATENATE(IF(F40="","",CONCATENATE(F40,"_ ")),"",G40,". Details")</f>
        <v>Address. Details</v>
      </c>
      <c r="F40" s="11"/>
      <c r="G40" s="46" t="s">
        <v>4</v>
      </c>
      <c r="H40" s="46"/>
      <c r="I40" s="46" t="s">
        <v>148</v>
      </c>
      <c r="J40" s="46"/>
      <c r="K40" s="46" t="s">
        <v>148</v>
      </c>
      <c r="L40" s="46"/>
      <c r="M40" s="59"/>
      <c r="N40" s="59"/>
      <c r="O40" s="46"/>
      <c r="P40" s="46"/>
      <c r="Q40" s="33" t="s">
        <v>164</v>
      </c>
      <c r="R40" s="48" t="s">
        <v>5</v>
      </c>
      <c r="S40" s="21"/>
      <c r="T40" s="12"/>
      <c r="U40" s="13"/>
      <c r="V40" s="11"/>
      <c r="W40" s="14"/>
      <c r="X40" s="14"/>
      <c r="Y40" s="14"/>
      <c r="Z40" s="14"/>
      <c r="AA40" s="14"/>
      <c r="AB40" s="14"/>
      <c r="AC40" s="14"/>
      <c r="AD40" s="11"/>
      <c r="AE40" s="11"/>
      <c r="AF40" s="11"/>
      <c r="AG40" s="11"/>
      <c r="AH40" s="11"/>
      <c r="AI40" s="11"/>
      <c r="AJ40" s="11"/>
      <c r="AK40" s="22"/>
    </row>
    <row r="41" spans="2:18" ht="33.75">
      <c r="B41" s="1"/>
      <c r="C41" s="1"/>
      <c r="D41" s="25" t="str">
        <f aca="true" t="shared" si="5" ref="D41:D58">CONCATENATE(H41,IF(AND(J41="",I41=L41),IF(L41="Identification","ID",L41),CONCATENATE(IF(L41="Identification","ID",I41),J41,(IF(K41="Identifier","ID",IF(AND(J41="",K41="Text"),"",K41))))))</f>
        <v>ID</v>
      </c>
      <c r="E41" s="25" t="str">
        <f aca="true" t="shared" si="6" ref="E41:E58">CONCATENATE(IF(F41="","",CONCATENATE(F41,"_ ")),G41,". ",IF(H41="","",CONCATENATE(H41,"_ ")),"",I41,IF(AND(J41="",I41=L41),"",CONCATENATE(". ",IF(J41="","",CONCATENATE(J41,"_ ")),K41)))</f>
        <v>Address. Identification</v>
      </c>
      <c r="F41" s="1"/>
      <c r="G41" s="44" t="s">
        <v>4</v>
      </c>
      <c r="H41" s="44"/>
      <c r="I41" s="44" t="s">
        <v>35</v>
      </c>
      <c r="J41" s="44"/>
      <c r="K41" s="44" t="s">
        <v>340</v>
      </c>
      <c r="L41" s="49" t="str">
        <f aca="true" t="shared" si="7" ref="L41:L58">IF(AND(OR(I41="Identification",I41="ID"),K41="Identifier"),I41,IF(AND(OR(I41="Time",I41="Date"),K41="Date Time"),I41,K41))</f>
        <v>Identification</v>
      </c>
      <c r="M41" s="56"/>
      <c r="N41" s="56"/>
      <c r="O41" s="44"/>
      <c r="P41" s="53" t="s">
        <v>341</v>
      </c>
      <c r="Q41" s="43" t="s">
        <v>210</v>
      </c>
      <c r="R41" s="68" t="s">
        <v>6</v>
      </c>
    </row>
    <row r="42" spans="2:18" ht="56.25">
      <c r="B42" s="1"/>
      <c r="C42" s="1"/>
      <c r="D42" s="25" t="str">
        <f t="shared" si="5"/>
        <v>Postbox</v>
      </c>
      <c r="E42" s="25" t="str">
        <f t="shared" si="6"/>
        <v>Address. Postbox. Text</v>
      </c>
      <c r="F42" s="1"/>
      <c r="G42" s="44" t="s">
        <v>4</v>
      </c>
      <c r="H42" s="44"/>
      <c r="I42" s="44" t="s">
        <v>7</v>
      </c>
      <c r="J42" s="44"/>
      <c r="K42" s="44" t="s">
        <v>357</v>
      </c>
      <c r="L42" s="49" t="str">
        <f t="shared" si="7"/>
        <v>Text</v>
      </c>
      <c r="M42" s="56"/>
      <c r="N42" s="56"/>
      <c r="O42" s="44"/>
      <c r="P42" s="53" t="s">
        <v>342</v>
      </c>
      <c r="Q42" s="43" t="s">
        <v>210</v>
      </c>
      <c r="R42" s="68" t="s">
        <v>8</v>
      </c>
    </row>
    <row r="43" spans="2:18" ht="22.5">
      <c r="B43" s="1"/>
      <c r="C43" s="1"/>
      <c r="D43" s="25" t="str">
        <f t="shared" si="5"/>
        <v>Building</v>
      </c>
      <c r="E43" s="25" t="str">
        <f t="shared" si="6"/>
        <v>Address. Building. Text</v>
      </c>
      <c r="F43" s="1"/>
      <c r="G43" s="44" t="s">
        <v>4</v>
      </c>
      <c r="H43" s="44"/>
      <c r="I43" s="44" t="s">
        <v>9</v>
      </c>
      <c r="J43" s="44"/>
      <c r="K43" s="44" t="s">
        <v>357</v>
      </c>
      <c r="L43" s="49" t="str">
        <f t="shared" si="7"/>
        <v>Text</v>
      </c>
      <c r="M43" s="56"/>
      <c r="N43" s="56"/>
      <c r="O43" s="44"/>
      <c r="P43" s="53" t="s">
        <v>342</v>
      </c>
      <c r="Q43" s="43" t="s">
        <v>210</v>
      </c>
      <c r="R43" s="68" t="s">
        <v>10</v>
      </c>
    </row>
    <row r="44" spans="2:18" ht="33.75">
      <c r="B44" s="1"/>
      <c r="C44" s="1"/>
      <c r="D44" s="25" t="str">
        <f t="shared" si="5"/>
        <v>Floor</v>
      </c>
      <c r="E44" s="25" t="str">
        <f t="shared" si="6"/>
        <v>Address. Floor. Text</v>
      </c>
      <c r="F44" s="1"/>
      <c r="G44" s="44" t="s">
        <v>4</v>
      </c>
      <c r="H44" s="44"/>
      <c r="I44" s="44" t="s">
        <v>11</v>
      </c>
      <c r="J44" s="44"/>
      <c r="K44" s="44" t="s">
        <v>357</v>
      </c>
      <c r="L44" s="49" t="str">
        <f t="shared" si="7"/>
        <v>Text</v>
      </c>
      <c r="M44" s="56"/>
      <c r="N44" s="56"/>
      <c r="O44" s="44"/>
      <c r="P44" s="53" t="s">
        <v>342</v>
      </c>
      <c r="Q44" s="43" t="s">
        <v>210</v>
      </c>
      <c r="R44" s="68" t="s">
        <v>12</v>
      </c>
    </row>
    <row r="45" spans="2:18" ht="22.5">
      <c r="B45" s="1"/>
      <c r="C45" s="1"/>
      <c r="D45" s="25" t="str">
        <f t="shared" si="5"/>
        <v>Room</v>
      </c>
      <c r="E45" s="25" t="str">
        <f t="shared" si="6"/>
        <v>Address. Room. Text</v>
      </c>
      <c r="F45" s="1"/>
      <c r="G45" s="44" t="s">
        <v>4</v>
      </c>
      <c r="H45" s="44"/>
      <c r="I45" s="44" t="s">
        <v>13</v>
      </c>
      <c r="J45" s="44"/>
      <c r="K45" s="44" t="s">
        <v>357</v>
      </c>
      <c r="L45" s="49" t="str">
        <f t="shared" si="7"/>
        <v>Text</v>
      </c>
      <c r="M45" s="56"/>
      <c r="N45" s="56"/>
      <c r="O45" s="44"/>
      <c r="P45" s="53" t="s">
        <v>342</v>
      </c>
      <c r="Q45" s="43" t="s">
        <v>210</v>
      </c>
      <c r="R45" s="68" t="s">
        <v>14</v>
      </c>
    </row>
    <row r="46" spans="2:18" ht="22.5">
      <c r="B46" s="1"/>
      <c r="C46" s="1"/>
      <c r="D46" s="25" t="str">
        <f t="shared" si="5"/>
        <v>Street</v>
      </c>
      <c r="E46" s="25" t="str">
        <f t="shared" si="6"/>
        <v>Address. Street. Text</v>
      </c>
      <c r="F46" s="1"/>
      <c r="G46" s="44" t="s">
        <v>4</v>
      </c>
      <c r="H46" s="44"/>
      <c r="I46" s="44" t="s">
        <v>15</v>
      </c>
      <c r="J46" s="44"/>
      <c r="K46" s="44" t="s">
        <v>357</v>
      </c>
      <c r="L46" s="49" t="str">
        <f t="shared" si="7"/>
        <v>Text</v>
      </c>
      <c r="M46" s="56"/>
      <c r="N46" s="56"/>
      <c r="O46" s="44"/>
      <c r="P46" s="53" t="s">
        <v>342</v>
      </c>
      <c r="Q46" s="43" t="s">
        <v>210</v>
      </c>
      <c r="R46" s="68" t="s">
        <v>16</v>
      </c>
    </row>
    <row r="47" spans="2:18" ht="22.5">
      <c r="B47" s="1"/>
      <c r="C47" s="1"/>
      <c r="D47" s="25" t="str">
        <f t="shared" si="5"/>
        <v>AdditionalStreet</v>
      </c>
      <c r="E47" s="25" t="str">
        <f t="shared" si="6"/>
        <v>Address. Additional_ Street. Text</v>
      </c>
      <c r="F47" s="1"/>
      <c r="G47" s="44" t="s">
        <v>4</v>
      </c>
      <c r="H47" s="44" t="s">
        <v>171</v>
      </c>
      <c r="I47" s="44" t="s">
        <v>15</v>
      </c>
      <c r="J47" s="44"/>
      <c r="K47" s="44" t="s">
        <v>357</v>
      </c>
      <c r="L47" s="49" t="str">
        <f t="shared" si="7"/>
        <v>Text</v>
      </c>
      <c r="M47" s="56"/>
      <c r="N47" s="56"/>
      <c r="O47" s="44"/>
      <c r="P47" s="53" t="s">
        <v>342</v>
      </c>
      <c r="Q47" s="43" t="s">
        <v>210</v>
      </c>
      <c r="R47" s="68" t="s">
        <v>17</v>
      </c>
    </row>
    <row r="48" spans="2:18" ht="33.75">
      <c r="B48" s="1"/>
      <c r="C48" s="1"/>
      <c r="D48" s="25" t="str">
        <f t="shared" si="5"/>
        <v>HouseName</v>
      </c>
      <c r="E48" s="25" t="str">
        <f t="shared" si="6"/>
        <v>Address. House_ Name. Text</v>
      </c>
      <c r="F48" s="1"/>
      <c r="G48" s="44" t="s">
        <v>4</v>
      </c>
      <c r="H48" s="44" t="s">
        <v>172</v>
      </c>
      <c r="I48" s="44" t="s">
        <v>356</v>
      </c>
      <c r="J48" s="44"/>
      <c r="K48" s="138" t="s">
        <v>357</v>
      </c>
      <c r="L48" s="49" t="str">
        <f t="shared" si="7"/>
        <v>Text</v>
      </c>
      <c r="M48" s="56"/>
      <c r="N48" s="56"/>
      <c r="O48" s="44"/>
      <c r="P48" s="53" t="s">
        <v>342</v>
      </c>
      <c r="Q48" s="43" t="s">
        <v>210</v>
      </c>
      <c r="R48" s="68" t="s">
        <v>18</v>
      </c>
    </row>
    <row r="49" spans="2:18" ht="33.75">
      <c r="B49" s="1"/>
      <c r="C49" s="1"/>
      <c r="D49" s="25" t="str">
        <f t="shared" si="5"/>
        <v>HouseNumber</v>
      </c>
      <c r="E49" s="25" t="str">
        <f t="shared" si="6"/>
        <v>Address. House_ Number. Text</v>
      </c>
      <c r="F49" s="1"/>
      <c r="G49" s="44" t="s">
        <v>4</v>
      </c>
      <c r="H49" s="44" t="s">
        <v>172</v>
      </c>
      <c r="I49" s="44" t="s">
        <v>173</v>
      </c>
      <c r="J49" s="44"/>
      <c r="K49" s="44" t="s">
        <v>357</v>
      </c>
      <c r="L49" s="49" t="str">
        <f t="shared" si="7"/>
        <v>Text</v>
      </c>
      <c r="M49" s="56"/>
      <c r="N49" s="56"/>
      <c r="O49" s="44"/>
      <c r="P49" s="53" t="s">
        <v>342</v>
      </c>
      <c r="Q49" s="43" t="s">
        <v>210</v>
      </c>
      <c r="R49" s="68" t="s">
        <v>19</v>
      </c>
    </row>
    <row r="50" spans="2:18" ht="22.5">
      <c r="B50" s="1"/>
      <c r="C50" s="1"/>
      <c r="D50" s="25" t="str">
        <f t="shared" si="5"/>
        <v>Inhouse Mail</v>
      </c>
      <c r="E50" s="25" t="str">
        <f t="shared" si="6"/>
        <v>Address. Inhouse Mail. Text</v>
      </c>
      <c r="F50" s="1"/>
      <c r="G50" s="44" t="s">
        <v>4</v>
      </c>
      <c r="H50" s="44"/>
      <c r="I50" s="44" t="s">
        <v>274</v>
      </c>
      <c r="J50" s="44"/>
      <c r="K50" s="44" t="s">
        <v>357</v>
      </c>
      <c r="L50" s="49" t="str">
        <f t="shared" si="7"/>
        <v>Text</v>
      </c>
      <c r="M50" s="56"/>
      <c r="N50" s="56"/>
      <c r="O50" s="44"/>
      <c r="P50" s="53" t="s">
        <v>342</v>
      </c>
      <c r="Q50" s="43" t="s">
        <v>210</v>
      </c>
      <c r="R50" s="68" t="s">
        <v>20</v>
      </c>
    </row>
    <row r="51" spans="2:18" ht="22.5">
      <c r="B51" s="1"/>
      <c r="C51" s="1"/>
      <c r="D51" s="25" t="str">
        <f t="shared" si="5"/>
        <v>Department</v>
      </c>
      <c r="E51" s="25" t="str">
        <f t="shared" si="6"/>
        <v>Address. Department. Text</v>
      </c>
      <c r="F51" s="1"/>
      <c r="G51" s="44" t="s">
        <v>4</v>
      </c>
      <c r="H51" s="44"/>
      <c r="I51" s="44" t="s">
        <v>21</v>
      </c>
      <c r="J51" s="44"/>
      <c r="K51" s="44" t="s">
        <v>357</v>
      </c>
      <c r="L51" s="49" t="str">
        <f t="shared" si="7"/>
        <v>Text</v>
      </c>
      <c r="M51" s="56"/>
      <c r="N51" s="56"/>
      <c r="O51" s="44"/>
      <c r="P51" s="53" t="s">
        <v>342</v>
      </c>
      <c r="Q51" s="43" t="s">
        <v>210</v>
      </c>
      <c r="R51" s="68" t="s">
        <v>22</v>
      </c>
    </row>
    <row r="52" spans="2:18" ht="33.75">
      <c r="B52" s="1"/>
      <c r="C52" s="1"/>
      <c r="D52" s="25" t="str">
        <f t="shared" si="5"/>
        <v>CityName</v>
      </c>
      <c r="E52" s="25" t="str">
        <f t="shared" si="6"/>
        <v>Address. City_ Name. Text</v>
      </c>
      <c r="F52" s="1"/>
      <c r="G52" s="44" t="s">
        <v>4</v>
      </c>
      <c r="H52" s="44" t="s">
        <v>174</v>
      </c>
      <c r="I52" s="44" t="s">
        <v>356</v>
      </c>
      <c r="J52" s="44"/>
      <c r="K52" s="138" t="s">
        <v>357</v>
      </c>
      <c r="L52" s="49" t="str">
        <f t="shared" si="7"/>
        <v>Text</v>
      </c>
      <c r="M52" s="56"/>
      <c r="N52" s="56"/>
      <c r="O52" s="44"/>
      <c r="P52" s="53" t="s">
        <v>342</v>
      </c>
      <c r="Q52" s="43" t="s">
        <v>210</v>
      </c>
      <c r="R52" s="68" t="s">
        <v>23</v>
      </c>
    </row>
    <row r="53" spans="2:18" ht="56.25">
      <c r="B53" s="1"/>
      <c r="C53" s="1"/>
      <c r="D53" s="25" t="str">
        <f t="shared" si="5"/>
        <v>Postal Zone</v>
      </c>
      <c r="E53" s="25" t="str">
        <f t="shared" si="6"/>
        <v>Address. Postal Zone. Text</v>
      </c>
      <c r="F53" s="1"/>
      <c r="G53" s="44" t="s">
        <v>4</v>
      </c>
      <c r="H53" s="44"/>
      <c r="I53" s="44" t="s">
        <v>275</v>
      </c>
      <c r="J53" s="44"/>
      <c r="K53" s="44" t="s">
        <v>357</v>
      </c>
      <c r="L53" s="49" t="str">
        <f t="shared" si="7"/>
        <v>Text</v>
      </c>
      <c r="M53" s="56"/>
      <c r="N53" s="56"/>
      <c r="O53" s="44"/>
      <c r="P53" s="53" t="s">
        <v>342</v>
      </c>
      <c r="Q53" s="43" t="s">
        <v>210</v>
      </c>
      <c r="R53" s="68" t="s">
        <v>24</v>
      </c>
    </row>
    <row r="54" spans="2:18" ht="45">
      <c r="B54" s="1"/>
      <c r="C54" s="1"/>
      <c r="D54" s="25" t="str">
        <f t="shared" si="5"/>
        <v>Country Subentity</v>
      </c>
      <c r="E54" s="25" t="str">
        <f t="shared" si="6"/>
        <v>Address. Country Subentity. Text</v>
      </c>
      <c r="F54" s="1"/>
      <c r="G54" s="44" t="s">
        <v>4</v>
      </c>
      <c r="H54" s="44"/>
      <c r="I54" s="44" t="s">
        <v>385</v>
      </c>
      <c r="J54" s="44"/>
      <c r="K54" s="44" t="s">
        <v>357</v>
      </c>
      <c r="L54" s="49" t="str">
        <f t="shared" si="7"/>
        <v>Text</v>
      </c>
      <c r="M54" s="56"/>
      <c r="N54" s="56"/>
      <c r="O54" s="44"/>
      <c r="P54" s="53" t="s">
        <v>342</v>
      </c>
      <c r="Q54" s="43" t="s">
        <v>210</v>
      </c>
      <c r="R54" s="68" t="s">
        <v>25</v>
      </c>
    </row>
    <row r="55" spans="2:18" ht="45">
      <c r="B55" s="1"/>
      <c r="C55" s="1"/>
      <c r="D55" s="25" t="str">
        <f t="shared" si="5"/>
        <v>Country SubentityCode</v>
      </c>
      <c r="E55" s="25" t="str">
        <f t="shared" si="6"/>
        <v>Address. Country Subentity. Code</v>
      </c>
      <c r="F55" s="1"/>
      <c r="G55" s="44" t="s">
        <v>4</v>
      </c>
      <c r="H55" s="44"/>
      <c r="I55" s="44" t="s">
        <v>385</v>
      </c>
      <c r="J55" s="44"/>
      <c r="K55" s="44" t="s">
        <v>345</v>
      </c>
      <c r="L55" s="49" t="str">
        <f t="shared" si="7"/>
        <v>Code</v>
      </c>
      <c r="M55" s="56"/>
      <c r="N55" s="56"/>
      <c r="O55" s="44"/>
      <c r="P55" s="53" t="s">
        <v>342</v>
      </c>
      <c r="Q55" s="43" t="s">
        <v>210</v>
      </c>
      <c r="R55" s="68" t="s">
        <v>26</v>
      </c>
    </row>
    <row r="56" spans="2:18" ht="45">
      <c r="B56" s="1"/>
      <c r="C56" s="1"/>
      <c r="D56" s="25" t="str">
        <f t="shared" si="5"/>
        <v>Region</v>
      </c>
      <c r="E56" s="25" t="str">
        <f t="shared" si="6"/>
        <v>Address. Region. Text</v>
      </c>
      <c r="F56" s="1"/>
      <c r="G56" s="44" t="s">
        <v>4</v>
      </c>
      <c r="H56" s="44"/>
      <c r="I56" s="44" t="s">
        <v>27</v>
      </c>
      <c r="J56" s="44"/>
      <c r="K56" s="44" t="s">
        <v>357</v>
      </c>
      <c r="L56" s="49" t="str">
        <f t="shared" si="7"/>
        <v>Text</v>
      </c>
      <c r="M56" s="56"/>
      <c r="N56" s="56"/>
      <c r="O56" s="44"/>
      <c r="P56" s="53" t="s">
        <v>342</v>
      </c>
      <c r="Q56" s="43" t="s">
        <v>210</v>
      </c>
      <c r="R56" s="68" t="s">
        <v>28</v>
      </c>
    </row>
    <row r="57" spans="2:18" ht="45">
      <c r="B57" s="1"/>
      <c r="C57" s="1"/>
      <c r="D57" s="25" t="str">
        <f t="shared" si="5"/>
        <v>District</v>
      </c>
      <c r="E57" s="25" t="str">
        <f t="shared" si="6"/>
        <v>Address. District. Text</v>
      </c>
      <c r="F57" s="1"/>
      <c r="G57" s="44" t="s">
        <v>4</v>
      </c>
      <c r="H57" s="44"/>
      <c r="I57" s="44" t="s">
        <v>29</v>
      </c>
      <c r="J57" s="44"/>
      <c r="K57" s="44" t="s">
        <v>357</v>
      </c>
      <c r="L57" s="49" t="str">
        <f t="shared" si="7"/>
        <v>Text</v>
      </c>
      <c r="M57" s="56"/>
      <c r="N57" s="56"/>
      <c r="O57" s="44"/>
      <c r="P57" s="53" t="s">
        <v>342</v>
      </c>
      <c r="Q57" s="43" t="s">
        <v>210</v>
      </c>
      <c r="R57" s="68" t="s">
        <v>30</v>
      </c>
    </row>
    <row r="58" spans="2:18" ht="56.25">
      <c r="B58" s="1"/>
      <c r="C58" s="1"/>
      <c r="D58" s="25" t="str">
        <f t="shared" si="5"/>
        <v>Timezone Offset Measure</v>
      </c>
      <c r="E58" s="25" t="str">
        <f t="shared" si="6"/>
        <v>Address. Timezone Offset Measure. Text</v>
      </c>
      <c r="F58" s="1"/>
      <c r="G58" s="44" t="s">
        <v>4</v>
      </c>
      <c r="H58" s="49"/>
      <c r="I58" s="44" t="s">
        <v>276</v>
      </c>
      <c r="J58" s="44"/>
      <c r="K58" s="44" t="s">
        <v>357</v>
      </c>
      <c r="L58" s="49" t="str">
        <f t="shared" si="7"/>
        <v>Text</v>
      </c>
      <c r="M58" s="56"/>
      <c r="N58" s="56"/>
      <c r="O58" s="44"/>
      <c r="P58" s="53" t="s">
        <v>342</v>
      </c>
      <c r="Q58" s="43" t="s">
        <v>210</v>
      </c>
      <c r="R58" s="68" t="s">
        <v>33</v>
      </c>
    </row>
    <row r="59" spans="2:37" ht="33.75">
      <c r="B59" s="16"/>
      <c r="C59" s="16"/>
      <c r="D59" s="17" t="str">
        <f>CONCATENATE(IF(M59="","",CONCATENATE(M59,"")),"",N59)</f>
        <v>Country</v>
      </c>
      <c r="E59" s="17" t="str">
        <f>CONCATENATE(IF(F59="","",CONCATENATE(F59,"_ ")),G59,". ",IF(M59="","",CONCATENATE(M59,"_ ")),"",N59)</f>
        <v>Address. Country</v>
      </c>
      <c r="F59" s="16"/>
      <c r="G59" s="45" t="s">
        <v>4</v>
      </c>
      <c r="H59" s="69"/>
      <c r="I59" s="30" t="s">
        <v>31</v>
      </c>
      <c r="J59" s="69"/>
      <c r="K59" s="30" t="s">
        <v>31</v>
      </c>
      <c r="L59" s="61"/>
      <c r="M59" s="30"/>
      <c r="N59" s="30" t="s">
        <v>31</v>
      </c>
      <c r="O59" s="45"/>
      <c r="P59" s="52" t="s">
        <v>342</v>
      </c>
      <c r="Q59" s="32" t="s">
        <v>166</v>
      </c>
      <c r="R59" s="67" t="s">
        <v>32</v>
      </c>
      <c r="S59" s="23"/>
      <c r="T59" s="18"/>
      <c r="U59" s="19"/>
      <c r="V59" s="16"/>
      <c r="W59" s="15"/>
      <c r="X59" s="15"/>
      <c r="Y59" s="15"/>
      <c r="Z59" s="15"/>
      <c r="AA59" s="15"/>
      <c r="AB59" s="15"/>
      <c r="AC59" s="15"/>
      <c r="AD59" s="16"/>
      <c r="AE59" s="16"/>
      <c r="AF59" s="16"/>
      <c r="AG59" s="16"/>
      <c r="AH59" s="16"/>
      <c r="AI59" s="16"/>
      <c r="AJ59" s="16"/>
      <c r="AK59" s="20"/>
    </row>
    <row r="60" spans="2:37" ht="12.75">
      <c r="B60" s="11"/>
      <c r="C60" s="11"/>
      <c r="D60" s="29" t="str">
        <f>CONCATENATE(IF(F60="","",CONCATENATE(F60,"")),"",G60)</f>
        <v>Country</v>
      </c>
      <c r="E60" s="29" t="str">
        <f>CONCATENATE(IF(F60="","",CONCATENATE(F60,"_ ")),"",G60,". Details")</f>
        <v>Country. Details</v>
      </c>
      <c r="F60" s="11"/>
      <c r="G60" s="42" t="s">
        <v>31</v>
      </c>
      <c r="H60" s="50"/>
      <c r="I60" s="46" t="s">
        <v>148</v>
      </c>
      <c r="J60" s="46"/>
      <c r="K60" s="46" t="s">
        <v>148</v>
      </c>
      <c r="L60" s="46"/>
      <c r="M60" s="63"/>
      <c r="N60" s="63"/>
      <c r="O60" s="50"/>
      <c r="P60" s="42"/>
      <c r="Q60" s="42" t="s">
        <v>164</v>
      </c>
      <c r="R60" s="70"/>
      <c r="S60" s="21"/>
      <c r="T60" s="12"/>
      <c r="U60" s="13"/>
      <c r="V60" s="11"/>
      <c r="W60" s="14"/>
      <c r="X60" s="14"/>
      <c r="Y60" s="14"/>
      <c r="Z60" s="14"/>
      <c r="AA60" s="14"/>
      <c r="AB60" s="14"/>
      <c r="AC60" s="14"/>
      <c r="AD60" s="11"/>
      <c r="AE60" s="11"/>
      <c r="AF60" s="11"/>
      <c r="AG60" s="11"/>
      <c r="AH60" s="11"/>
      <c r="AI60" s="11"/>
      <c r="AJ60" s="11"/>
      <c r="AK60" s="22"/>
    </row>
    <row r="61" spans="2:18" ht="33.75">
      <c r="B61" s="1"/>
      <c r="C61" s="1"/>
      <c r="D61" s="25" t="str">
        <f>CONCATENATE(H61,IF(AND(J61="",I61=L61),IF(L61="Identification","ID",L61),CONCATENATE(IF(L61="Identification","ID",I61),J61,(IF(K61="Identifier","ID",IF(AND(J61="",K61="Text"),"",K61))))))</f>
        <v>IdentificationCode</v>
      </c>
      <c r="E61" s="25" t="str">
        <f>CONCATENATE(IF(F61="","",CONCATENATE(F61,"_ ")),G61,". ",IF(H61="","",CONCATENATE(H61,"_ ")),"",I61,IF(AND(J61="",I61=L61),"",CONCATENATE(". ",IF(J61="","",CONCATENATE(J61,"_ ")),K61)))</f>
        <v>Country. Identification. Code</v>
      </c>
      <c r="F61" s="1"/>
      <c r="G61" s="31" t="s">
        <v>31</v>
      </c>
      <c r="H61" s="49"/>
      <c r="I61" s="31" t="s">
        <v>35</v>
      </c>
      <c r="J61" s="49"/>
      <c r="K61" s="31" t="s">
        <v>345</v>
      </c>
      <c r="L61" s="49" t="str">
        <f>IF(AND(OR(I61="Identification",I61="ID"),K61="Identifier"),I61,IF(AND(OR(I61="Time",I61="Date"),K61="Date Time"),I61,K61))</f>
        <v>Code</v>
      </c>
      <c r="M61" s="62"/>
      <c r="N61" s="62"/>
      <c r="O61" s="49"/>
      <c r="P61" s="64" t="s">
        <v>342</v>
      </c>
      <c r="Q61" s="38" t="s">
        <v>210</v>
      </c>
      <c r="R61" s="71" t="s">
        <v>32</v>
      </c>
    </row>
    <row r="62" spans="1:37" s="14" customFormat="1" ht="22.5">
      <c r="A62" s="11"/>
      <c r="B62" s="11"/>
      <c r="C62" s="11"/>
      <c r="D62" s="29" t="str">
        <f>CONCATENATE(IF(F62="","",CONCATENATE(F62,"")),"",G62)</f>
        <v>Party Tax Scheme</v>
      </c>
      <c r="E62" s="29" t="str">
        <f>CONCATENATE(IF(F62="","",CONCATENATE(F62,"_ ")),"",G62,". Details")</f>
        <v>Party Tax Scheme. Details</v>
      </c>
      <c r="F62" s="11"/>
      <c r="G62" s="50" t="s">
        <v>273</v>
      </c>
      <c r="H62" s="50"/>
      <c r="I62" s="46" t="s">
        <v>148</v>
      </c>
      <c r="J62" s="46"/>
      <c r="K62" s="46" t="s">
        <v>148</v>
      </c>
      <c r="L62" s="46"/>
      <c r="M62" s="63"/>
      <c r="N62" s="63"/>
      <c r="O62" s="50"/>
      <c r="P62" s="50"/>
      <c r="Q62" s="42" t="s">
        <v>164</v>
      </c>
      <c r="R62" s="72" t="s">
        <v>36</v>
      </c>
      <c r="S62" s="21"/>
      <c r="T62" s="12"/>
      <c r="U62" s="13"/>
      <c r="V62" s="11"/>
      <c r="AD62" s="11"/>
      <c r="AE62" s="11"/>
      <c r="AF62" s="11"/>
      <c r="AG62" s="11"/>
      <c r="AH62" s="11"/>
      <c r="AI62" s="11"/>
      <c r="AJ62" s="11"/>
      <c r="AK62" s="22"/>
    </row>
    <row r="63" spans="2:18" ht="67.5">
      <c r="B63" s="1"/>
      <c r="C63" s="1"/>
      <c r="D63" s="25" t="str">
        <f>CONCATENATE(H63,IF(AND(J63="",I63=L63),IF(L63="Identification","ID",L63),CONCATENATE(IF(L63="Identification","ID",I63),J63,(IF(K63="Identifier","ID",IF(AND(J63="",K63="Text"),"",K63))))))</f>
        <v>RegistrationName</v>
      </c>
      <c r="E63" s="25" t="str">
        <f>CONCATENATE(IF(F63="","",CONCATENATE(F63,"_ ")),G63,". ",IF(H63="","",CONCATENATE(H63,"_ ")),"",I63,IF(AND(J63="",I63=L63),"",CONCATENATE(". ",IF(J63="","",CONCATENATE(J63,"_ ")),K63)))</f>
        <v>Party Tax Scheme. Registration_ Name. Text</v>
      </c>
      <c r="F63" s="1"/>
      <c r="G63" s="44" t="s">
        <v>273</v>
      </c>
      <c r="H63" s="44" t="s">
        <v>161</v>
      </c>
      <c r="I63" s="44" t="s">
        <v>356</v>
      </c>
      <c r="J63" s="44"/>
      <c r="K63" s="44" t="s">
        <v>357</v>
      </c>
      <c r="L63" s="49" t="str">
        <f>IF(AND(OR(I63="Identification",I63="ID"),K63="Identifier"),I63,IF(AND(OR(I63="Time",I63="Date"),K63="Date Time"),I63,K63))</f>
        <v>Text</v>
      </c>
      <c r="M63" s="62"/>
      <c r="N63" s="62"/>
      <c r="O63" s="44"/>
      <c r="P63" s="44" t="s">
        <v>342</v>
      </c>
      <c r="Q63" s="34" t="s">
        <v>210</v>
      </c>
      <c r="R63" s="68" t="s">
        <v>37</v>
      </c>
    </row>
    <row r="64" spans="2:18" ht="33.75">
      <c r="B64" s="1"/>
      <c r="C64" s="1"/>
      <c r="D64" s="25" t="str">
        <f>CONCATENATE(H64,IF(AND(J64="",I64=L64),IF(L64="Identification","ID",L64),CONCATENATE(IF(L64="Identification","ID",I64),J64,(IF(K64="Identifier","ID",IF(AND(J64="",K64="Text"),"",K64))))))</f>
        <v>Company Tax IdentificationID</v>
      </c>
      <c r="E64" s="25" t="str">
        <f>CONCATENATE(IF(F64="","",CONCATENATE(F64,"_ ")),G64,". ",IF(H64="","",CONCATENATE(H64,"_ ")),"",I64,IF(AND(J64="",I64=L64),"",CONCATENATE(". ",IF(J64="","",CONCATENATE(J64,"_ ")),K64)))</f>
        <v>Party Tax Scheme. Company Tax Identification. Identifier</v>
      </c>
      <c r="F64" s="1"/>
      <c r="G64" s="44" t="s">
        <v>273</v>
      </c>
      <c r="H64" s="44"/>
      <c r="I64" s="44" t="s">
        <v>379</v>
      </c>
      <c r="J64" s="44"/>
      <c r="K64" s="44" t="s">
        <v>340</v>
      </c>
      <c r="L64" s="49" t="str">
        <f>IF(AND(OR(I64="Identification",I64="ID"),K64="Identifier"),I64,IF(AND(OR(I64="Time",I64="Date"),K64="Date Time"),I64,K64))</f>
        <v>Identifier</v>
      </c>
      <c r="M64" s="62"/>
      <c r="N64" s="62"/>
      <c r="O64" s="44"/>
      <c r="P64" s="44" t="s">
        <v>342</v>
      </c>
      <c r="Q64" s="34" t="s">
        <v>210</v>
      </c>
      <c r="R64" s="68" t="s">
        <v>190</v>
      </c>
    </row>
    <row r="65" spans="2:18" ht="67.5">
      <c r="B65" s="1"/>
      <c r="C65" s="1"/>
      <c r="D65" s="25" t="str">
        <f>CONCATENATE(H65,IF(AND(J65="",I65=L65),IF(L65="Identification","ID",L65),CONCATENATE(IF(L65="Identification","ID",I65),J65,(IF(K65="Identifier","ID",IF(AND(J65="",K65="Text"),"",K65))))))</f>
        <v>Company Registration IdentificationID</v>
      </c>
      <c r="E65" s="25" t="str">
        <f>CONCATENATE(IF(F65="","",CONCATENATE(F65,"_ ")),G65,". ",IF(H65="","",CONCATENATE(H65,"_ ")),"",I65,IF(AND(J65="",I65=L65),"",CONCATENATE(". ",IF(J65="","",CONCATENATE(J65,"_ ")),K65)))</f>
        <v>Party Tax Scheme. Company Registration Identification. Identifier</v>
      </c>
      <c r="F65" s="1"/>
      <c r="G65" s="44" t="s">
        <v>273</v>
      </c>
      <c r="H65" s="44"/>
      <c r="I65" s="44" t="s">
        <v>380</v>
      </c>
      <c r="J65" s="44"/>
      <c r="K65" s="44" t="s">
        <v>340</v>
      </c>
      <c r="L65" s="49" t="str">
        <f>IF(AND(OR(I65="Identification",I65="ID"),K65="Identifier"),I65,IF(AND(OR(I65="Time",I65="Date"),K65="Date Time"),I65,K65))</f>
        <v>Identifier</v>
      </c>
      <c r="M65" s="62"/>
      <c r="N65" s="62"/>
      <c r="O65" s="44"/>
      <c r="P65" s="44" t="s">
        <v>342</v>
      </c>
      <c r="Q65" s="34" t="s">
        <v>210</v>
      </c>
      <c r="R65" s="68" t="s">
        <v>38</v>
      </c>
    </row>
    <row r="66" spans="1:37" s="24" customFormat="1" ht="22.5">
      <c r="A66" s="2"/>
      <c r="B66" s="2"/>
      <c r="C66" s="2"/>
      <c r="D66" s="25" t="str">
        <f>CONCATENATE(H66,IF(AND(J66="",I66=L66),IF(L66="Identification","ID",L66),CONCATENATE(IF(L66="Identification","ID",I66),J66,(IF(K66="Identifier","ID",IF(AND(J66="",K66="Text"),"",K66))))))</f>
        <v>Tax LevelCode</v>
      </c>
      <c r="E66" s="25" t="str">
        <f>CONCATENATE(IF(F66="","",CONCATENATE(F66,"_ ")),G66,". ",IF(H66="","",CONCATENATE(H66,"_ ")),"",I66,IF(AND(J66="",I66=L66),"",CONCATENATE(". ",IF(J66="","",CONCATENATE(J66,"_ ")),K66)))</f>
        <v>Party Tax Scheme. Tax Level. Code</v>
      </c>
      <c r="F66" s="2"/>
      <c r="G66" s="49" t="s">
        <v>273</v>
      </c>
      <c r="H66" s="49"/>
      <c r="I66" s="49" t="s">
        <v>277</v>
      </c>
      <c r="J66" s="49"/>
      <c r="K66" s="49" t="s">
        <v>345</v>
      </c>
      <c r="L66" s="49" t="str">
        <f>IF(AND(OR(I66="Identification",I66="ID"),K66="Identifier"),I66,IF(AND(OR(I66="Time",I66="Date"),K66="Date Time"),I66,K66))</f>
        <v>Code</v>
      </c>
      <c r="M66" s="62"/>
      <c r="N66" s="62"/>
      <c r="O66" s="49"/>
      <c r="P66" s="64" t="s">
        <v>342</v>
      </c>
      <c r="Q66" s="31" t="s">
        <v>210</v>
      </c>
      <c r="R66" s="28" t="s">
        <v>205</v>
      </c>
      <c r="S66" s="26"/>
      <c r="T66" s="7"/>
      <c r="U66" s="5"/>
      <c r="V66" s="2"/>
      <c r="AD66" s="2"/>
      <c r="AE66" s="2"/>
      <c r="AF66" s="2"/>
      <c r="AG66" s="2"/>
      <c r="AH66" s="2"/>
      <c r="AI66" s="2"/>
      <c r="AJ66" s="2"/>
      <c r="AK66" s="27"/>
    </row>
    <row r="67" spans="1:37" s="24" customFormat="1" ht="22.5">
      <c r="A67" s="2"/>
      <c r="B67" s="2"/>
      <c r="C67" s="2"/>
      <c r="D67" s="25" t="str">
        <f>CONCATENATE(H67,IF(AND(J67="",I67=L67),IF(L67="Identification","ID",L67),CONCATENATE(IF(L67="Identification","ID",I67),J67,(IF(K67="Identifier","ID",IF(AND(J67="",K67="Text"),"",K67))))))</f>
        <v>ExemptionReasonCode</v>
      </c>
      <c r="E67" s="25" t="str">
        <f>CONCATENATE(IF(F67="","",CONCATENATE(F67,"_ ")),G67,". ",IF(H67="","",CONCATENATE(H67,"_ ")),"",I67,IF(AND(J67="",I67=L67),"",CONCATENATE(". ",IF(J67="","",CONCATENATE(J67,"_ ")),K67)))</f>
        <v>Party Tax Scheme. Exemption_ Reason. Code</v>
      </c>
      <c r="F67" s="2"/>
      <c r="G67" s="49" t="s">
        <v>273</v>
      </c>
      <c r="H67" s="49" t="s">
        <v>206</v>
      </c>
      <c r="I67" s="49" t="s">
        <v>207</v>
      </c>
      <c r="J67" s="49"/>
      <c r="K67" s="49" t="s">
        <v>345</v>
      </c>
      <c r="L67" s="49" t="str">
        <f>IF(AND(OR(I67="Identification",I67="ID"),K67="Identifier"),I67,IF(AND(OR(I67="Time",I67="Date"),K67="Date Time"),I67,K67))</f>
        <v>Code</v>
      </c>
      <c r="M67" s="62"/>
      <c r="N67" s="62"/>
      <c r="O67" s="49"/>
      <c r="P67" s="64" t="s">
        <v>342</v>
      </c>
      <c r="Q67" s="31" t="s">
        <v>210</v>
      </c>
      <c r="R67" s="28" t="s">
        <v>208</v>
      </c>
      <c r="S67" s="26"/>
      <c r="T67" s="7"/>
      <c r="U67" s="5"/>
      <c r="V67" s="2"/>
      <c r="AD67" s="2"/>
      <c r="AE67" s="2"/>
      <c r="AF67" s="2"/>
      <c r="AG67" s="2"/>
      <c r="AH67" s="2"/>
      <c r="AI67" s="2"/>
      <c r="AJ67" s="2"/>
      <c r="AK67" s="27"/>
    </row>
    <row r="68" spans="1:37" s="15" customFormat="1" ht="78.75">
      <c r="A68" s="16"/>
      <c r="B68" s="16"/>
      <c r="C68" s="16"/>
      <c r="D68" s="17" t="str">
        <f>CONCATENATE(IF(M68="","",CONCATENATE(M68,"")),"",N68)</f>
        <v>RegistrationAddress</v>
      </c>
      <c r="E68" s="17" t="str">
        <f>CONCATENATE(IF(F68="","",CONCATENATE(F68,"_ ")),G68,". ",IF(M68="","",CONCATENATE(M68,"_ ")),"",N68)</f>
        <v>Party Tax Scheme. Registration_ Address</v>
      </c>
      <c r="F68" s="16"/>
      <c r="G68" s="30" t="s">
        <v>273</v>
      </c>
      <c r="H68" s="30" t="s">
        <v>161</v>
      </c>
      <c r="I68" s="30" t="s">
        <v>4</v>
      </c>
      <c r="J68" s="61"/>
      <c r="K68" s="30" t="s">
        <v>4</v>
      </c>
      <c r="L68" s="73"/>
      <c r="M68" s="30" t="s">
        <v>161</v>
      </c>
      <c r="N68" s="30" t="s">
        <v>4</v>
      </c>
      <c r="O68" s="45"/>
      <c r="P68" s="30" t="s">
        <v>342</v>
      </c>
      <c r="Q68" s="30" t="s">
        <v>166</v>
      </c>
      <c r="R68" s="84" t="s">
        <v>209</v>
      </c>
      <c r="S68" s="23"/>
      <c r="T68" s="18"/>
      <c r="U68" s="19"/>
      <c r="V68" s="16"/>
      <c r="AD68" s="16"/>
      <c r="AE68" s="16"/>
      <c r="AF68" s="16"/>
      <c r="AG68" s="16"/>
      <c r="AH68" s="16"/>
      <c r="AI68" s="16"/>
      <c r="AJ68" s="16"/>
      <c r="AK68" s="20"/>
    </row>
    <row r="69" spans="1:37" s="15" customFormat="1" ht="22.5">
      <c r="A69" s="16"/>
      <c r="B69" s="16"/>
      <c r="C69" s="16"/>
      <c r="D69" s="17" t="str">
        <f>CONCATENATE(IF(M69="","",CONCATENATE(M69,"")),"",N69)</f>
        <v>Tax Scheme</v>
      </c>
      <c r="E69" s="17" t="str">
        <f>CONCATENATE(IF(F69="","",CONCATENATE(F69,"_ ")),G69,". ",IF(M69="","",CONCATENATE(M69,"_ ")),"",N69)</f>
        <v>Party Tax Scheme. Tax Scheme</v>
      </c>
      <c r="F69" s="16"/>
      <c r="G69" s="30" t="s">
        <v>273</v>
      </c>
      <c r="H69" s="30"/>
      <c r="I69" s="30" t="s">
        <v>278</v>
      </c>
      <c r="J69" s="61"/>
      <c r="K69" s="30" t="s">
        <v>278</v>
      </c>
      <c r="L69" s="73"/>
      <c r="M69" s="30"/>
      <c r="N69" s="30" t="s">
        <v>278</v>
      </c>
      <c r="O69" s="45"/>
      <c r="P69" s="30" t="s">
        <v>341</v>
      </c>
      <c r="Q69" s="30" t="s">
        <v>166</v>
      </c>
      <c r="R69" s="84" t="s">
        <v>191</v>
      </c>
      <c r="S69" s="23"/>
      <c r="T69" s="18"/>
      <c r="U69" s="19"/>
      <c r="V69" s="16"/>
      <c r="AD69" s="16"/>
      <c r="AE69" s="16"/>
      <c r="AF69" s="16"/>
      <c r="AG69" s="16"/>
      <c r="AH69" s="16"/>
      <c r="AI69" s="16"/>
      <c r="AJ69" s="16"/>
      <c r="AK69" s="20"/>
    </row>
    <row r="70" spans="1:37" s="14" customFormat="1" ht="45">
      <c r="A70" s="11"/>
      <c r="B70" s="11"/>
      <c r="C70" s="11"/>
      <c r="D70" s="29" t="str">
        <f>CONCATENATE(IF(F70="","",CONCATENATE(F70,"")),"",G70)</f>
        <v>RegistrationAddress</v>
      </c>
      <c r="E70" s="29" t="str">
        <f>CONCATENATE(IF(F70="","",CONCATENATE(F70,"_ ")),"",G70,". Details")</f>
        <v>Registration_ Address. Details</v>
      </c>
      <c r="F70" s="11" t="s">
        <v>161</v>
      </c>
      <c r="G70" s="46" t="s">
        <v>4</v>
      </c>
      <c r="H70" s="46"/>
      <c r="I70" s="46" t="s">
        <v>148</v>
      </c>
      <c r="J70" s="46"/>
      <c r="K70" s="46" t="s">
        <v>148</v>
      </c>
      <c r="L70" s="46"/>
      <c r="M70" s="59"/>
      <c r="N70" s="59"/>
      <c r="O70" s="46"/>
      <c r="P70" s="46"/>
      <c r="Q70" s="33" t="s">
        <v>164</v>
      </c>
      <c r="R70" s="48" t="s">
        <v>5</v>
      </c>
      <c r="S70" s="21"/>
      <c r="T70" s="12"/>
      <c r="U70" s="13"/>
      <c r="V70" s="11"/>
      <c r="AD70" s="11"/>
      <c r="AE70" s="11"/>
      <c r="AF70" s="11"/>
      <c r="AG70" s="11"/>
      <c r="AH70" s="11"/>
      <c r="AI70" s="11"/>
      <c r="AJ70" s="11"/>
      <c r="AK70" s="22"/>
    </row>
    <row r="71" spans="2:18" ht="33.75">
      <c r="B71" s="1"/>
      <c r="C71" s="1"/>
      <c r="D71" s="25" t="str">
        <f aca="true" t="shared" si="8" ref="D71:D88">CONCATENATE(H71,IF(AND(J71="",I71=L71),IF(L71="Identification","ID",L71),CONCATENATE(IF(L71="Identification","ID",I71),J71,(IF(K71="Identifier","ID",IF(AND(J71="",K71="Text"),"",K71))))))</f>
        <v>ID</v>
      </c>
      <c r="E71" s="25" t="str">
        <f aca="true" t="shared" si="9" ref="E71:E88">CONCATENATE(IF(F71="","",CONCATENATE(F71,"_ ")),G71,". ",IF(H71="","",CONCATENATE(H71,"_ ")),"",I71,IF(AND(J71="",I71=L71),"",CONCATENATE(". ",IF(J71="","",CONCATENATE(J71,"_ ")),K71)))</f>
        <v>Registration_ Address. Identification</v>
      </c>
      <c r="F71" s="1" t="s">
        <v>161</v>
      </c>
      <c r="G71" s="44" t="s">
        <v>4</v>
      </c>
      <c r="H71" s="44"/>
      <c r="I71" s="44" t="s">
        <v>35</v>
      </c>
      <c r="J71" s="44"/>
      <c r="K71" s="44" t="s">
        <v>340</v>
      </c>
      <c r="L71" s="49" t="str">
        <f aca="true" t="shared" si="10" ref="L71:L88">IF(AND(OR(I71="Identification",I71="ID"),K71="Identifier"),I71,IF(AND(OR(I71="Time",I71="Date"),K71="Date Time"),I71,K71))</f>
        <v>Identification</v>
      </c>
      <c r="M71" s="56"/>
      <c r="N71" s="56"/>
      <c r="O71" s="44"/>
      <c r="P71" s="53" t="s">
        <v>341</v>
      </c>
      <c r="Q71" s="43" t="s">
        <v>210</v>
      </c>
      <c r="R71" s="68" t="s">
        <v>6</v>
      </c>
    </row>
    <row r="72" spans="2:18" ht="56.25">
      <c r="B72" s="1"/>
      <c r="C72" s="1"/>
      <c r="D72" s="25" t="str">
        <f t="shared" si="8"/>
        <v>Postbox</v>
      </c>
      <c r="E72" s="25" t="str">
        <f t="shared" si="9"/>
        <v>Registration_ Address. Postbox. Text</v>
      </c>
      <c r="F72" s="1" t="s">
        <v>161</v>
      </c>
      <c r="G72" s="44" t="s">
        <v>4</v>
      </c>
      <c r="H72" s="44"/>
      <c r="I72" s="44" t="s">
        <v>7</v>
      </c>
      <c r="J72" s="44"/>
      <c r="K72" s="44" t="s">
        <v>357</v>
      </c>
      <c r="L72" s="49" t="str">
        <f t="shared" si="10"/>
        <v>Text</v>
      </c>
      <c r="M72" s="56"/>
      <c r="N72" s="56"/>
      <c r="O72" s="44"/>
      <c r="P72" s="53" t="s">
        <v>342</v>
      </c>
      <c r="Q72" s="43" t="s">
        <v>210</v>
      </c>
      <c r="R72" s="68" t="s">
        <v>8</v>
      </c>
    </row>
    <row r="73" spans="2:18" ht="22.5">
      <c r="B73" s="1"/>
      <c r="C73" s="1"/>
      <c r="D73" s="25" t="str">
        <f t="shared" si="8"/>
        <v>Building</v>
      </c>
      <c r="E73" s="25" t="str">
        <f t="shared" si="9"/>
        <v>Registration_ Address. Building. Text</v>
      </c>
      <c r="F73" s="1" t="s">
        <v>161</v>
      </c>
      <c r="G73" s="44" t="s">
        <v>4</v>
      </c>
      <c r="H73" s="44"/>
      <c r="I73" s="44" t="s">
        <v>9</v>
      </c>
      <c r="J73" s="44"/>
      <c r="K73" s="44" t="s">
        <v>357</v>
      </c>
      <c r="L73" s="49" t="str">
        <f t="shared" si="10"/>
        <v>Text</v>
      </c>
      <c r="M73" s="56"/>
      <c r="N73" s="56"/>
      <c r="O73" s="44"/>
      <c r="P73" s="53" t="s">
        <v>342</v>
      </c>
      <c r="Q73" s="43" t="s">
        <v>210</v>
      </c>
      <c r="R73" s="68" t="s">
        <v>10</v>
      </c>
    </row>
    <row r="74" spans="2:18" ht="33.75">
      <c r="B74" s="1"/>
      <c r="C74" s="1"/>
      <c r="D74" s="25" t="str">
        <f t="shared" si="8"/>
        <v>Floor</v>
      </c>
      <c r="E74" s="25" t="str">
        <f t="shared" si="9"/>
        <v>Registration_ Address. Floor. Text</v>
      </c>
      <c r="F74" s="1" t="s">
        <v>161</v>
      </c>
      <c r="G74" s="44" t="s">
        <v>4</v>
      </c>
      <c r="H74" s="44"/>
      <c r="I74" s="44" t="s">
        <v>11</v>
      </c>
      <c r="J74" s="44"/>
      <c r="K74" s="44" t="s">
        <v>357</v>
      </c>
      <c r="L74" s="49" t="str">
        <f t="shared" si="10"/>
        <v>Text</v>
      </c>
      <c r="M74" s="56"/>
      <c r="N74" s="56"/>
      <c r="O74" s="44"/>
      <c r="P74" s="53" t="s">
        <v>342</v>
      </c>
      <c r="Q74" s="43" t="s">
        <v>210</v>
      </c>
      <c r="R74" s="68" t="s">
        <v>12</v>
      </c>
    </row>
    <row r="75" spans="2:18" ht="22.5">
      <c r="B75" s="1"/>
      <c r="C75" s="1"/>
      <c r="D75" s="25" t="str">
        <f t="shared" si="8"/>
        <v>Room</v>
      </c>
      <c r="E75" s="25" t="str">
        <f t="shared" si="9"/>
        <v>Registration_ Address. Room. Text</v>
      </c>
      <c r="F75" s="1" t="s">
        <v>161</v>
      </c>
      <c r="G75" s="44" t="s">
        <v>4</v>
      </c>
      <c r="H75" s="44"/>
      <c r="I75" s="44" t="s">
        <v>13</v>
      </c>
      <c r="J75" s="44"/>
      <c r="K75" s="44" t="s">
        <v>357</v>
      </c>
      <c r="L75" s="49" t="str">
        <f t="shared" si="10"/>
        <v>Text</v>
      </c>
      <c r="M75" s="56"/>
      <c r="N75" s="56"/>
      <c r="O75" s="44"/>
      <c r="P75" s="53" t="s">
        <v>342</v>
      </c>
      <c r="Q75" s="43" t="s">
        <v>210</v>
      </c>
      <c r="R75" s="68" t="s">
        <v>14</v>
      </c>
    </row>
    <row r="76" spans="2:18" ht="22.5">
      <c r="B76" s="1"/>
      <c r="C76" s="1"/>
      <c r="D76" s="25" t="str">
        <f t="shared" si="8"/>
        <v>Street</v>
      </c>
      <c r="E76" s="25" t="str">
        <f t="shared" si="9"/>
        <v>Registration_ Address. Street. Text</v>
      </c>
      <c r="F76" s="1" t="s">
        <v>161</v>
      </c>
      <c r="G76" s="44" t="s">
        <v>4</v>
      </c>
      <c r="H76" s="44"/>
      <c r="I76" s="44" t="s">
        <v>15</v>
      </c>
      <c r="J76" s="44"/>
      <c r="K76" s="44" t="s">
        <v>357</v>
      </c>
      <c r="L76" s="49" t="str">
        <f t="shared" si="10"/>
        <v>Text</v>
      </c>
      <c r="M76" s="56"/>
      <c r="N76" s="56"/>
      <c r="O76" s="44"/>
      <c r="P76" s="53" t="s">
        <v>342</v>
      </c>
      <c r="Q76" s="43" t="s">
        <v>210</v>
      </c>
      <c r="R76" s="68" t="s">
        <v>16</v>
      </c>
    </row>
    <row r="77" spans="2:18" ht="22.5">
      <c r="B77" s="1"/>
      <c r="C77" s="1"/>
      <c r="D77" s="25" t="str">
        <f t="shared" si="8"/>
        <v>AdditionalStreet</v>
      </c>
      <c r="E77" s="25" t="str">
        <f t="shared" si="9"/>
        <v>Registration_ Address. Additional_ Street. Text</v>
      </c>
      <c r="F77" s="1" t="s">
        <v>161</v>
      </c>
      <c r="G77" s="44" t="s">
        <v>4</v>
      </c>
      <c r="H77" s="44" t="s">
        <v>171</v>
      </c>
      <c r="I77" s="44" t="s">
        <v>15</v>
      </c>
      <c r="J77" s="44"/>
      <c r="K77" s="44" t="s">
        <v>357</v>
      </c>
      <c r="L77" s="49" t="str">
        <f t="shared" si="10"/>
        <v>Text</v>
      </c>
      <c r="M77" s="56"/>
      <c r="N77" s="56"/>
      <c r="O77" s="44"/>
      <c r="P77" s="53" t="s">
        <v>342</v>
      </c>
      <c r="Q77" s="43" t="s">
        <v>210</v>
      </c>
      <c r="R77" s="68" t="s">
        <v>17</v>
      </c>
    </row>
    <row r="78" spans="2:18" ht="33.75">
      <c r="B78" s="1"/>
      <c r="C78" s="1"/>
      <c r="D78" s="25" t="str">
        <f t="shared" si="8"/>
        <v>HouseName</v>
      </c>
      <c r="E78" s="25" t="str">
        <f t="shared" si="9"/>
        <v>Registration_ Address. House_ Name. Text</v>
      </c>
      <c r="F78" s="1" t="s">
        <v>161</v>
      </c>
      <c r="G78" s="44" t="s">
        <v>4</v>
      </c>
      <c r="H78" s="44" t="s">
        <v>172</v>
      </c>
      <c r="I78" s="44" t="s">
        <v>356</v>
      </c>
      <c r="J78" s="44"/>
      <c r="K78" s="138" t="s">
        <v>357</v>
      </c>
      <c r="L78" s="49" t="str">
        <f t="shared" si="10"/>
        <v>Text</v>
      </c>
      <c r="M78" s="56"/>
      <c r="N78" s="56"/>
      <c r="O78" s="44"/>
      <c r="P78" s="53" t="s">
        <v>342</v>
      </c>
      <c r="Q78" s="43" t="s">
        <v>210</v>
      </c>
      <c r="R78" s="68" t="s">
        <v>18</v>
      </c>
    </row>
    <row r="79" spans="2:18" ht="33.75">
      <c r="B79" s="1"/>
      <c r="C79" s="1"/>
      <c r="D79" s="25" t="str">
        <f t="shared" si="8"/>
        <v>HouseNumber</v>
      </c>
      <c r="E79" s="25" t="str">
        <f t="shared" si="9"/>
        <v>Registration_ Address. House_ Number. Text</v>
      </c>
      <c r="F79" s="1" t="s">
        <v>161</v>
      </c>
      <c r="G79" s="44" t="s">
        <v>4</v>
      </c>
      <c r="H79" s="44" t="s">
        <v>172</v>
      </c>
      <c r="I79" s="44" t="s">
        <v>173</v>
      </c>
      <c r="J79" s="44"/>
      <c r="K79" s="44" t="s">
        <v>357</v>
      </c>
      <c r="L79" s="49" t="str">
        <f t="shared" si="10"/>
        <v>Text</v>
      </c>
      <c r="M79" s="56"/>
      <c r="N79" s="56"/>
      <c r="O79" s="44"/>
      <c r="P79" s="53" t="s">
        <v>342</v>
      </c>
      <c r="Q79" s="43" t="s">
        <v>210</v>
      </c>
      <c r="R79" s="68" t="s">
        <v>19</v>
      </c>
    </row>
    <row r="80" spans="2:18" ht="22.5">
      <c r="B80" s="1"/>
      <c r="C80" s="1"/>
      <c r="D80" s="25" t="str">
        <f t="shared" si="8"/>
        <v>Inhouse Mail</v>
      </c>
      <c r="E80" s="25" t="str">
        <f t="shared" si="9"/>
        <v>Registration_ Address. Inhouse Mail. Text</v>
      </c>
      <c r="F80" s="1" t="s">
        <v>161</v>
      </c>
      <c r="G80" s="44" t="s">
        <v>4</v>
      </c>
      <c r="H80" s="44"/>
      <c r="I80" s="44" t="s">
        <v>274</v>
      </c>
      <c r="J80" s="44"/>
      <c r="K80" s="44" t="s">
        <v>357</v>
      </c>
      <c r="L80" s="49" t="str">
        <f t="shared" si="10"/>
        <v>Text</v>
      </c>
      <c r="M80" s="56"/>
      <c r="N80" s="56"/>
      <c r="O80" s="44"/>
      <c r="P80" s="53" t="s">
        <v>342</v>
      </c>
      <c r="Q80" s="43" t="s">
        <v>210</v>
      </c>
      <c r="R80" s="68" t="s">
        <v>20</v>
      </c>
    </row>
    <row r="81" spans="2:18" ht="22.5">
      <c r="B81" s="1"/>
      <c r="C81" s="1"/>
      <c r="D81" s="25" t="str">
        <f t="shared" si="8"/>
        <v>Department</v>
      </c>
      <c r="E81" s="25" t="str">
        <f t="shared" si="9"/>
        <v>Registration_ Address. Department. Text</v>
      </c>
      <c r="F81" s="1" t="s">
        <v>161</v>
      </c>
      <c r="G81" s="44" t="s">
        <v>4</v>
      </c>
      <c r="H81" s="44"/>
      <c r="I81" s="44" t="s">
        <v>21</v>
      </c>
      <c r="J81" s="44"/>
      <c r="K81" s="44" t="s">
        <v>357</v>
      </c>
      <c r="L81" s="49" t="str">
        <f t="shared" si="10"/>
        <v>Text</v>
      </c>
      <c r="M81" s="56"/>
      <c r="N81" s="56"/>
      <c r="O81" s="44"/>
      <c r="P81" s="53" t="s">
        <v>342</v>
      </c>
      <c r="Q81" s="43" t="s">
        <v>210</v>
      </c>
      <c r="R81" s="68" t="s">
        <v>22</v>
      </c>
    </row>
    <row r="82" spans="2:18" ht="33.75">
      <c r="B82" s="1"/>
      <c r="C82" s="1"/>
      <c r="D82" s="25" t="str">
        <f t="shared" si="8"/>
        <v>CityName</v>
      </c>
      <c r="E82" s="25" t="str">
        <f t="shared" si="9"/>
        <v>Registration_ Address. City_ Name. Text</v>
      </c>
      <c r="F82" s="1" t="s">
        <v>161</v>
      </c>
      <c r="G82" s="44" t="s">
        <v>4</v>
      </c>
      <c r="H82" s="44" t="s">
        <v>174</v>
      </c>
      <c r="I82" s="44" t="s">
        <v>356</v>
      </c>
      <c r="J82" s="44"/>
      <c r="K82" s="138" t="s">
        <v>357</v>
      </c>
      <c r="L82" s="49" t="str">
        <f t="shared" si="10"/>
        <v>Text</v>
      </c>
      <c r="M82" s="56"/>
      <c r="N82" s="56"/>
      <c r="O82" s="44"/>
      <c r="P82" s="53" t="s">
        <v>342</v>
      </c>
      <c r="Q82" s="43" t="s">
        <v>210</v>
      </c>
      <c r="R82" s="68" t="s">
        <v>23</v>
      </c>
    </row>
    <row r="83" spans="2:18" ht="56.25">
      <c r="B83" s="1"/>
      <c r="C83" s="1"/>
      <c r="D83" s="25" t="str">
        <f t="shared" si="8"/>
        <v>Postal Zone</v>
      </c>
      <c r="E83" s="25" t="str">
        <f t="shared" si="9"/>
        <v>Registration_ Address. Postal Zone. Text</v>
      </c>
      <c r="F83" s="1" t="s">
        <v>161</v>
      </c>
      <c r="G83" s="44" t="s">
        <v>4</v>
      </c>
      <c r="H83" s="44"/>
      <c r="I83" s="44" t="s">
        <v>275</v>
      </c>
      <c r="J83" s="44"/>
      <c r="K83" s="44" t="s">
        <v>357</v>
      </c>
      <c r="L83" s="49" t="str">
        <f t="shared" si="10"/>
        <v>Text</v>
      </c>
      <c r="M83" s="56"/>
      <c r="N83" s="56"/>
      <c r="O83" s="44"/>
      <c r="P83" s="53" t="s">
        <v>342</v>
      </c>
      <c r="Q83" s="43" t="s">
        <v>210</v>
      </c>
      <c r="R83" s="68" t="s">
        <v>24</v>
      </c>
    </row>
    <row r="84" spans="2:18" ht="45">
      <c r="B84" s="1"/>
      <c r="C84" s="1"/>
      <c r="D84" s="25" t="str">
        <f t="shared" si="8"/>
        <v>Country Subentity</v>
      </c>
      <c r="E84" s="25" t="str">
        <f t="shared" si="9"/>
        <v>Registration_ Address. Country Subentity. Text</v>
      </c>
      <c r="F84" s="1" t="s">
        <v>161</v>
      </c>
      <c r="G84" s="44" t="s">
        <v>4</v>
      </c>
      <c r="H84" s="44"/>
      <c r="I84" s="44" t="s">
        <v>385</v>
      </c>
      <c r="J84" s="44"/>
      <c r="K84" s="44" t="s">
        <v>357</v>
      </c>
      <c r="L84" s="49" t="str">
        <f t="shared" si="10"/>
        <v>Text</v>
      </c>
      <c r="M84" s="56"/>
      <c r="N84" s="56"/>
      <c r="O84" s="44"/>
      <c r="P84" s="53" t="s">
        <v>342</v>
      </c>
      <c r="Q84" s="43" t="s">
        <v>210</v>
      </c>
      <c r="R84" s="68" t="s">
        <v>25</v>
      </c>
    </row>
    <row r="85" spans="2:18" ht="45">
      <c r="B85" s="1"/>
      <c r="C85" s="1"/>
      <c r="D85" s="25" t="str">
        <f t="shared" si="8"/>
        <v>Country SubentityCode</v>
      </c>
      <c r="E85" s="25" t="str">
        <f t="shared" si="9"/>
        <v>Registration_ Address. Country Subentity. Code</v>
      </c>
      <c r="F85" s="1" t="s">
        <v>161</v>
      </c>
      <c r="G85" s="44" t="s">
        <v>4</v>
      </c>
      <c r="H85" s="44"/>
      <c r="I85" s="44" t="s">
        <v>385</v>
      </c>
      <c r="J85" s="44"/>
      <c r="K85" s="44" t="s">
        <v>345</v>
      </c>
      <c r="L85" s="49" t="str">
        <f t="shared" si="10"/>
        <v>Code</v>
      </c>
      <c r="M85" s="56"/>
      <c r="N85" s="56"/>
      <c r="O85" s="44"/>
      <c r="P85" s="53" t="s">
        <v>342</v>
      </c>
      <c r="Q85" s="43" t="s">
        <v>210</v>
      </c>
      <c r="R85" s="68" t="s">
        <v>26</v>
      </c>
    </row>
    <row r="86" spans="2:18" ht="45">
      <c r="B86" s="1"/>
      <c r="C86" s="1"/>
      <c r="D86" s="25" t="str">
        <f t="shared" si="8"/>
        <v>Region</v>
      </c>
      <c r="E86" s="25" t="str">
        <f t="shared" si="9"/>
        <v>Registration_ Address. Region. Text</v>
      </c>
      <c r="F86" s="1" t="s">
        <v>161</v>
      </c>
      <c r="G86" s="44" t="s">
        <v>4</v>
      </c>
      <c r="H86" s="44"/>
      <c r="I86" s="44" t="s">
        <v>27</v>
      </c>
      <c r="J86" s="44"/>
      <c r="K86" s="44" t="s">
        <v>357</v>
      </c>
      <c r="L86" s="49" t="str">
        <f t="shared" si="10"/>
        <v>Text</v>
      </c>
      <c r="M86" s="56"/>
      <c r="N86" s="56"/>
      <c r="O86" s="44"/>
      <c r="P86" s="53" t="s">
        <v>342</v>
      </c>
      <c r="Q86" s="43" t="s">
        <v>210</v>
      </c>
      <c r="R86" s="68" t="s">
        <v>28</v>
      </c>
    </row>
    <row r="87" spans="2:18" ht="45">
      <c r="B87" s="1"/>
      <c r="C87" s="1"/>
      <c r="D87" s="25" t="str">
        <f t="shared" si="8"/>
        <v>District</v>
      </c>
      <c r="E87" s="25" t="str">
        <f t="shared" si="9"/>
        <v>Registration_ Address. District. Text</v>
      </c>
      <c r="F87" s="1" t="s">
        <v>161</v>
      </c>
      <c r="G87" s="44" t="s">
        <v>4</v>
      </c>
      <c r="H87" s="44"/>
      <c r="I87" s="44" t="s">
        <v>29</v>
      </c>
      <c r="J87" s="44"/>
      <c r="K87" s="44" t="s">
        <v>357</v>
      </c>
      <c r="L87" s="49" t="str">
        <f t="shared" si="10"/>
        <v>Text</v>
      </c>
      <c r="M87" s="56"/>
      <c r="N87" s="56"/>
      <c r="O87" s="44"/>
      <c r="P87" s="53" t="s">
        <v>342</v>
      </c>
      <c r="Q87" s="43" t="s">
        <v>210</v>
      </c>
      <c r="R87" s="68" t="s">
        <v>30</v>
      </c>
    </row>
    <row r="88" spans="2:18" ht="56.25">
      <c r="B88" s="1"/>
      <c r="C88" s="1"/>
      <c r="D88" s="25" t="str">
        <f t="shared" si="8"/>
        <v>Timezone Offset Measure</v>
      </c>
      <c r="E88" s="25" t="str">
        <f t="shared" si="9"/>
        <v>Registration_ Address. Timezone Offset Measure. Text</v>
      </c>
      <c r="F88" s="1" t="s">
        <v>161</v>
      </c>
      <c r="G88" s="44" t="s">
        <v>4</v>
      </c>
      <c r="H88" s="49"/>
      <c r="I88" s="44" t="s">
        <v>276</v>
      </c>
      <c r="J88" s="44"/>
      <c r="K88" s="44" t="s">
        <v>357</v>
      </c>
      <c r="L88" s="49" t="str">
        <f t="shared" si="10"/>
        <v>Text</v>
      </c>
      <c r="M88" s="56"/>
      <c r="N88" s="56"/>
      <c r="O88" s="44"/>
      <c r="P88" s="53" t="s">
        <v>342</v>
      </c>
      <c r="Q88" s="43" t="s">
        <v>210</v>
      </c>
      <c r="R88" s="68" t="s">
        <v>33</v>
      </c>
    </row>
    <row r="89" spans="1:37" s="15" customFormat="1" ht="33.75">
      <c r="A89" s="16"/>
      <c r="B89" s="16"/>
      <c r="C89" s="16"/>
      <c r="D89" s="17" t="str">
        <f>CONCATENATE(IF(M89="","",CONCATENATE(M89,"")),"",N89)</f>
        <v>Country</v>
      </c>
      <c r="E89" s="17" t="str">
        <f>CONCATENATE(IF(F89="","",CONCATENATE(F89,"_ ")),G89,". ",IF(M89="","",CONCATENATE(M89,"_ ")),"",N89)</f>
        <v>Registration_ Address. Country</v>
      </c>
      <c r="F89" s="16" t="s">
        <v>161</v>
      </c>
      <c r="G89" s="45" t="s">
        <v>4</v>
      </c>
      <c r="H89" s="69"/>
      <c r="I89" s="30" t="s">
        <v>31</v>
      </c>
      <c r="J89" s="69"/>
      <c r="K89" s="30" t="s">
        <v>31</v>
      </c>
      <c r="L89" s="61"/>
      <c r="M89" s="30"/>
      <c r="N89" s="30" t="s">
        <v>31</v>
      </c>
      <c r="O89" s="45"/>
      <c r="P89" s="52" t="s">
        <v>342</v>
      </c>
      <c r="Q89" s="32" t="s">
        <v>166</v>
      </c>
      <c r="R89" s="67" t="s">
        <v>32</v>
      </c>
      <c r="S89" s="23"/>
      <c r="T89" s="18"/>
      <c r="U89" s="19"/>
      <c r="V89" s="16"/>
      <c r="AD89" s="16"/>
      <c r="AE89" s="16"/>
      <c r="AF89" s="16"/>
      <c r="AG89" s="16"/>
      <c r="AH89" s="16"/>
      <c r="AI89" s="16"/>
      <c r="AJ89" s="16"/>
      <c r="AK89" s="20"/>
    </row>
    <row r="90" spans="4:18" s="87" customFormat="1" ht="12" customHeight="1">
      <c r="D90" s="29" t="str">
        <f>CONCATENATE(IF(F90="","",CONCATENATE(F90,"")),"",G90)</f>
        <v>Tax Scheme</v>
      </c>
      <c r="E90" s="29" t="str">
        <f>CONCATENATE(IF(F90="","",CONCATENATE(F90,"_ ")),"",G90,". Details")</f>
        <v>Tax Scheme. Details</v>
      </c>
      <c r="G90" s="88" t="s">
        <v>278</v>
      </c>
      <c r="H90" s="88"/>
      <c r="I90" s="46" t="s">
        <v>148</v>
      </c>
      <c r="J90" s="88"/>
      <c r="K90" s="46" t="s">
        <v>148</v>
      </c>
      <c r="M90" s="89"/>
      <c r="N90" s="89"/>
      <c r="O90" s="88"/>
      <c r="P90" s="88"/>
      <c r="Q90" s="85" t="s">
        <v>164</v>
      </c>
      <c r="R90" s="48" t="s">
        <v>39</v>
      </c>
    </row>
    <row r="91" spans="4:18" s="90" customFormat="1" ht="11.25">
      <c r="D91" s="25" t="str">
        <f>CONCATENATE(H91,IF(AND(J91="",I91=L91),IF(L91="Identification","ID",L91),CONCATENATE(IF(L91="Identification","ID",I91),J91,(IF(K91="Identifier","ID",IF(AND(J91="",K91="Text"),"",K91))))))</f>
        <v>ID</v>
      </c>
      <c r="E91" s="25" t="str">
        <f>CONCATENATE(IF(F91="","",CONCATENATE(F91,"_ ")),G91,". ",IF(H91="","",CONCATENATE(H91,"_ ")),"",I91,IF(AND(J91="",I91=L91),"",CONCATENATE(". ",IF(J91="","",CONCATENATE(J91,"_ ")),K91)))</f>
        <v>Tax Scheme. Identification</v>
      </c>
      <c r="G91" s="91" t="s">
        <v>278</v>
      </c>
      <c r="H91" s="91"/>
      <c r="I91" s="91" t="s">
        <v>35</v>
      </c>
      <c r="J91" s="91"/>
      <c r="K91" s="91" t="s">
        <v>340</v>
      </c>
      <c r="L91" s="49" t="str">
        <f>IF(AND(OR(I91="Identification",I91="ID"),K91="Identifier"),I91,IF(AND(OR(I91="Time",I91="Date"),K91="Date Time"),I91,K91))</f>
        <v>Identification</v>
      </c>
      <c r="M91" s="92"/>
      <c r="N91" s="92"/>
      <c r="O91" s="91"/>
      <c r="P91" s="91" t="s">
        <v>341</v>
      </c>
      <c r="Q91" s="86" t="s">
        <v>210</v>
      </c>
      <c r="R91" s="35" t="s">
        <v>40</v>
      </c>
    </row>
    <row r="92" spans="4:18" s="96" customFormat="1" ht="33.75">
      <c r="D92" s="25" t="str">
        <f>CONCATENATE(H92,IF(AND(J92="",I92=L92),IF(L92="Identification","ID",L92),CONCATENATE(IF(L92="Identification","ID",I92),J92,(IF(K92="Identifier","ID",IF(AND(J92="",K92="Text"),"",K92))))))</f>
        <v>CurrencyCode</v>
      </c>
      <c r="E92" s="25" t="str">
        <f>CONCATENATE(IF(F92="","",CONCATENATE(F92,"_ ")),G92,". ",IF(H92="","",CONCATENATE(H92,"_ ")),"",I92,IF(AND(J92="",I92=L92),"",CONCATENATE(". ",IF(J92="","",CONCATENATE(J92,"_ ")),K92)))</f>
        <v>Tax Scheme. Currency. Code</v>
      </c>
      <c r="G92" s="97" t="s">
        <v>278</v>
      </c>
      <c r="H92" s="97"/>
      <c r="I92" s="98" t="s">
        <v>160</v>
      </c>
      <c r="J92" s="97"/>
      <c r="K92" s="98" t="s">
        <v>345</v>
      </c>
      <c r="L92" s="49" t="str">
        <f>IF(AND(OR(I92="Identification",I92="ID"),K92="Identifier"),I92,IF(AND(OR(I92="Time",I92="Date"),K92="Date Time"),I92,K92))</f>
        <v>Code</v>
      </c>
      <c r="M92" s="99"/>
      <c r="N92" s="99"/>
      <c r="O92" s="97"/>
      <c r="P92" s="98" t="s">
        <v>342</v>
      </c>
      <c r="Q92" s="98" t="s">
        <v>210</v>
      </c>
      <c r="R92" s="35" t="s">
        <v>211</v>
      </c>
    </row>
    <row r="93" spans="4:18" s="93" customFormat="1" ht="33.75">
      <c r="D93" s="17" t="str">
        <f>CONCATENATE(IF(M93="","",CONCATENATE(M93,"")),"",N93)</f>
        <v>JurisdictionAddress</v>
      </c>
      <c r="E93" s="17" t="str">
        <f>CONCATENATE(IF(F93="","",CONCATENATE(F93,"_ ")),G93,". ",IF(M93="","",CONCATENATE(M93,"_ ")),"",N93)</f>
        <v>Tax Scheme. Jurisdiction_ Address</v>
      </c>
      <c r="G93" s="94" t="s">
        <v>278</v>
      </c>
      <c r="H93" s="94" t="s">
        <v>159</v>
      </c>
      <c r="I93" s="94" t="s">
        <v>4</v>
      </c>
      <c r="J93" s="69"/>
      <c r="K93" s="94" t="s">
        <v>4</v>
      </c>
      <c r="M93" s="94" t="s">
        <v>159</v>
      </c>
      <c r="N93" s="94" t="s">
        <v>4</v>
      </c>
      <c r="O93" s="95"/>
      <c r="P93" s="94" t="s">
        <v>342</v>
      </c>
      <c r="Q93" s="94" t="s">
        <v>166</v>
      </c>
      <c r="R93" s="84" t="s">
        <v>192</v>
      </c>
    </row>
    <row r="94" spans="1:37" s="14" customFormat="1" ht="45">
      <c r="A94" s="11"/>
      <c r="B94" s="11"/>
      <c r="C94" s="11"/>
      <c r="D94" s="29" t="str">
        <f>CONCATENATE(IF(F94="","",CONCATENATE(F94,"")),"",G94)</f>
        <v>JurisdictionAddress</v>
      </c>
      <c r="E94" s="29" t="str">
        <f>CONCATENATE(IF(F94="","",CONCATENATE(F94,"_ ")),"",G94,". Details")</f>
        <v>Jurisdiction_ Address. Details</v>
      </c>
      <c r="F94" s="11" t="s">
        <v>159</v>
      </c>
      <c r="G94" s="46" t="s">
        <v>4</v>
      </c>
      <c r="H94" s="46"/>
      <c r="I94" s="46" t="s">
        <v>148</v>
      </c>
      <c r="J94" s="46"/>
      <c r="K94" s="46" t="s">
        <v>148</v>
      </c>
      <c r="L94" s="46"/>
      <c r="M94" s="59"/>
      <c r="N94" s="59"/>
      <c r="O94" s="46"/>
      <c r="P94" s="46"/>
      <c r="Q94" s="33" t="s">
        <v>164</v>
      </c>
      <c r="R94" s="48" t="s">
        <v>5</v>
      </c>
      <c r="S94" s="21"/>
      <c r="T94" s="12"/>
      <c r="U94" s="13"/>
      <c r="V94" s="11"/>
      <c r="AD94" s="11"/>
      <c r="AE94" s="11"/>
      <c r="AF94" s="11"/>
      <c r="AG94" s="11"/>
      <c r="AH94" s="11"/>
      <c r="AI94" s="11"/>
      <c r="AJ94" s="11"/>
      <c r="AK94" s="22"/>
    </row>
    <row r="95" spans="2:18" ht="33.75">
      <c r="B95" s="1"/>
      <c r="C95" s="1"/>
      <c r="D95" s="25" t="str">
        <f aca="true" t="shared" si="11" ref="D95:D112">CONCATENATE(H95,IF(AND(J95="",I95=L95),IF(L95="Identification","ID",L95),CONCATENATE(IF(L95="Identification","ID",I95),J95,(IF(K95="Identifier","ID",IF(AND(J95="",K95="Text"),"",K95))))))</f>
        <v>ID</v>
      </c>
      <c r="E95" s="25" t="str">
        <f aca="true" t="shared" si="12" ref="E95:E112">CONCATENATE(IF(F95="","",CONCATENATE(F95,"_ ")),G95,". ",IF(H95="","",CONCATENATE(H95,"_ ")),"",I95,IF(AND(J95="",I95=L95),"",CONCATENATE(". ",IF(J95="","",CONCATENATE(J95,"_ ")),K95)))</f>
        <v>Jurisdiction_ Address. Identification</v>
      </c>
      <c r="F95" s="1" t="s">
        <v>159</v>
      </c>
      <c r="G95" s="44" t="s">
        <v>4</v>
      </c>
      <c r="H95" s="44"/>
      <c r="I95" s="44" t="s">
        <v>35</v>
      </c>
      <c r="J95" s="44"/>
      <c r="K95" s="44" t="s">
        <v>340</v>
      </c>
      <c r="L95" s="49" t="str">
        <f aca="true" t="shared" si="13" ref="L95:L112">IF(AND(OR(I95="Identification",I95="ID"),K95="Identifier"),I95,IF(AND(OR(I95="Time",I95="Date"),K95="Date Time"),I95,K95))</f>
        <v>Identification</v>
      </c>
      <c r="M95" s="56"/>
      <c r="N95" s="56"/>
      <c r="O95" s="44"/>
      <c r="P95" s="53" t="s">
        <v>341</v>
      </c>
      <c r="Q95" s="43" t="s">
        <v>210</v>
      </c>
      <c r="R95" s="68" t="s">
        <v>6</v>
      </c>
    </row>
    <row r="96" spans="2:18" ht="56.25">
      <c r="B96" s="1"/>
      <c r="C96" s="1"/>
      <c r="D96" s="25" t="str">
        <f t="shared" si="11"/>
        <v>Postbox</v>
      </c>
      <c r="E96" s="25" t="str">
        <f t="shared" si="12"/>
        <v>Jurisdiction_ Address. Postbox. Text</v>
      </c>
      <c r="F96" s="1" t="s">
        <v>159</v>
      </c>
      <c r="G96" s="44" t="s">
        <v>4</v>
      </c>
      <c r="H96" s="44"/>
      <c r="I96" s="44" t="s">
        <v>7</v>
      </c>
      <c r="J96" s="44"/>
      <c r="K96" s="44" t="s">
        <v>357</v>
      </c>
      <c r="L96" s="49" t="str">
        <f t="shared" si="13"/>
        <v>Text</v>
      </c>
      <c r="M96" s="56"/>
      <c r="N96" s="56"/>
      <c r="O96" s="44"/>
      <c r="P96" s="53" t="s">
        <v>342</v>
      </c>
      <c r="Q96" s="43" t="s">
        <v>210</v>
      </c>
      <c r="R96" s="68" t="s">
        <v>8</v>
      </c>
    </row>
    <row r="97" spans="2:18" ht="22.5">
      <c r="B97" s="1"/>
      <c r="C97" s="1"/>
      <c r="D97" s="25" t="str">
        <f t="shared" si="11"/>
        <v>Building</v>
      </c>
      <c r="E97" s="25" t="str">
        <f t="shared" si="12"/>
        <v>Jurisdiction_ Address. Building. Text</v>
      </c>
      <c r="F97" s="1" t="s">
        <v>159</v>
      </c>
      <c r="G97" s="44" t="s">
        <v>4</v>
      </c>
      <c r="H97" s="44"/>
      <c r="I97" s="44" t="s">
        <v>9</v>
      </c>
      <c r="J97" s="44"/>
      <c r="K97" s="44" t="s">
        <v>357</v>
      </c>
      <c r="L97" s="49" t="str">
        <f t="shared" si="13"/>
        <v>Text</v>
      </c>
      <c r="M97" s="56"/>
      <c r="N97" s="56"/>
      <c r="O97" s="44"/>
      <c r="P97" s="53" t="s">
        <v>342</v>
      </c>
      <c r="Q97" s="43" t="s">
        <v>210</v>
      </c>
      <c r="R97" s="68" t="s">
        <v>10</v>
      </c>
    </row>
    <row r="98" spans="2:18" ht="33.75">
      <c r="B98" s="1"/>
      <c r="C98" s="1"/>
      <c r="D98" s="25" t="str">
        <f t="shared" si="11"/>
        <v>Floor</v>
      </c>
      <c r="E98" s="25" t="str">
        <f t="shared" si="12"/>
        <v>Jurisdiction_ Address. Floor. Text</v>
      </c>
      <c r="F98" s="1" t="s">
        <v>159</v>
      </c>
      <c r="G98" s="44" t="s">
        <v>4</v>
      </c>
      <c r="H98" s="44"/>
      <c r="I98" s="44" t="s">
        <v>11</v>
      </c>
      <c r="J98" s="44"/>
      <c r="K98" s="44" t="s">
        <v>357</v>
      </c>
      <c r="L98" s="49" t="str">
        <f t="shared" si="13"/>
        <v>Text</v>
      </c>
      <c r="M98" s="56"/>
      <c r="N98" s="56"/>
      <c r="O98" s="44"/>
      <c r="P98" s="53" t="s">
        <v>342</v>
      </c>
      <c r="Q98" s="43" t="s">
        <v>210</v>
      </c>
      <c r="R98" s="68" t="s">
        <v>12</v>
      </c>
    </row>
    <row r="99" spans="2:18" ht="22.5">
      <c r="B99" s="1"/>
      <c r="C99" s="1"/>
      <c r="D99" s="25" t="str">
        <f t="shared" si="11"/>
        <v>Room</v>
      </c>
      <c r="E99" s="25" t="str">
        <f t="shared" si="12"/>
        <v>Jurisdiction_ Address. Room. Text</v>
      </c>
      <c r="F99" s="1" t="s">
        <v>159</v>
      </c>
      <c r="G99" s="44" t="s">
        <v>4</v>
      </c>
      <c r="H99" s="44"/>
      <c r="I99" s="44" t="s">
        <v>13</v>
      </c>
      <c r="J99" s="44"/>
      <c r="K99" s="44" t="s">
        <v>357</v>
      </c>
      <c r="L99" s="49" t="str">
        <f t="shared" si="13"/>
        <v>Text</v>
      </c>
      <c r="M99" s="56"/>
      <c r="N99" s="56"/>
      <c r="O99" s="44"/>
      <c r="P99" s="53" t="s">
        <v>342</v>
      </c>
      <c r="Q99" s="43" t="s">
        <v>210</v>
      </c>
      <c r="R99" s="68" t="s">
        <v>14</v>
      </c>
    </row>
    <row r="100" spans="2:18" ht="22.5">
      <c r="B100" s="1"/>
      <c r="C100" s="1"/>
      <c r="D100" s="25" t="str">
        <f t="shared" si="11"/>
        <v>Street</v>
      </c>
      <c r="E100" s="25" t="str">
        <f t="shared" si="12"/>
        <v>Jurisdiction_ Address. Street. Text</v>
      </c>
      <c r="F100" s="1" t="s">
        <v>159</v>
      </c>
      <c r="G100" s="44" t="s">
        <v>4</v>
      </c>
      <c r="H100" s="44"/>
      <c r="I100" s="44" t="s">
        <v>15</v>
      </c>
      <c r="J100" s="44"/>
      <c r="K100" s="44" t="s">
        <v>357</v>
      </c>
      <c r="L100" s="49" t="str">
        <f t="shared" si="13"/>
        <v>Text</v>
      </c>
      <c r="M100" s="56"/>
      <c r="N100" s="56"/>
      <c r="O100" s="44"/>
      <c r="P100" s="53" t="s">
        <v>342</v>
      </c>
      <c r="Q100" s="43" t="s">
        <v>210</v>
      </c>
      <c r="R100" s="68" t="s">
        <v>16</v>
      </c>
    </row>
    <row r="101" spans="2:18" ht="22.5">
      <c r="B101" s="1"/>
      <c r="C101" s="1"/>
      <c r="D101" s="25" t="str">
        <f t="shared" si="11"/>
        <v>AdditionalStreet</v>
      </c>
      <c r="E101" s="25" t="str">
        <f t="shared" si="12"/>
        <v>Jurisdiction_ Address. Additional_ Street. Text</v>
      </c>
      <c r="F101" s="1" t="s">
        <v>159</v>
      </c>
      <c r="G101" s="44" t="s">
        <v>4</v>
      </c>
      <c r="H101" s="44" t="s">
        <v>171</v>
      </c>
      <c r="I101" s="44" t="s">
        <v>15</v>
      </c>
      <c r="J101" s="44"/>
      <c r="K101" s="44" t="s">
        <v>357</v>
      </c>
      <c r="L101" s="49" t="str">
        <f t="shared" si="13"/>
        <v>Text</v>
      </c>
      <c r="M101" s="56"/>
      <c r="N101" s="56"/>
      <c r="O101" s="44"/>
      <c r="P101" s="53" t="s">
        <v>342</v>
      </c>
      <c r="Q101" s="43" t="s">
        <v>210</v>
      </c>
      <c r="R101" s="68" t="s">
        <v>17</v>
      </c>
    </row>
    <row r="102" spans="2:18" ht="33.75">
      <c r="B102" s="1"/>
      <c r="C102" s="1"/>
      <c r="D102" s="25" t="str">
        <f t="shared" si="11"/>
        <v>HouseName</v>
      </c>
      <c r="E102" s="25" t="str">
        <f t="shared" si="12"/>
        <v>Jurisdiction_ Address. House_ Name. Text</v>
      </c>
      <c r="F102" s="1" t="s">
        <v>159</v>
      </c>
      <c r="G102" s="44" t="s">
        <v>4</v>
      </c>
      <c r="H102" s="44" t="s">
        <v>172</v>
      </c>
      <c r="I102" s="44" t="s">
        <v>356</v>
      </c>
      <c r="J102" s="44"/>
      <c r="K102" s="138" t="s">
        <v>357</v>
      </c>
      <c r="L102" s="49" t="str">
        <f t="shared" si="13"/>
        <v>Text</v>
      </c>
      <c r="M102" s="56"/>
      <c r="N102" s="56"/>
      <c r="O102" s="44"/>
      <c r="P102" s="53" t="s">
        <v>342</v>
      </c>
      <c r="Q102" s="43" t="s">
        <v>210</v>
      </c>
      <c r="R102" s="68" t="s">
        <v>18</v>
      </c>
    </row>
    <row r="103" spans="2:18" ht="33.75">
      <c r="B103" s="1"/>
      <c r="C103" s="1"/>
      <c r="D103" s="25" t="str">
        <f t="shared" si="11"/>
        <v>HouseNumber</v>
      </c>
      <c r="E103" s="25" t="str">
        <f t="shared" si="12"/>
        <v>Jurisdiction_ Address. House_ Number. Text</v>
      </c>
      <c r="F103" s="1" t="s">
        <v>159</v>
      </c>
      <c r="G103" s="44" t="s">
        <v>4</v>
      </c>
      <c r="H103" s="44" t="s">
        <v>172</v>
      </c>
      <c r="I103" s="44" t="s">
        <v>173</v>
      </c>
      <c r="J103" s="44"/>
      <c r="K103" s="44" t="s">
        <v>357</v>
      </c>
      <c r="L103" s="49" t="str">
        <f t="shared" si="13"/>
        <v>Text</v>
      </c>
      <c r="M103" s="56"/>
      <c r="N103" s="56"/>
      <c r="O103" s="44"/>
      <c r="P103" s="53" t="s">
        <v>342</v>
      </c>
      <c r="Q103" s="43" t="s">
        <v>210</v>
      </c>
      <c r="R103" s="68" t="s">
        <v>19</v>
      </c>
    </row>
    <row r="104" spans="2:18" ht="22.5">
      <c r="B104" s="1"/>
      <c r="C104" s="1"/>
      <c r="D104" s="25" t="str">
        <f t="shared" si="11"/>
        <v>Inhouse Mail</v>
      </c>
      <c r="E104" s="25" t="str">
        <f t="shared" si="12"/>
        <v>Jurisdiction_ Address. Inhouse Mail. Text</v>
      </c>
      <c r="F104" s="1" t="s">
        <v>159</v>
      </c>
      <c r="G104" s="44" t="s">
        <v>4</v>
      </c>
      <c r="H104" s="44"/>
      <c r="I104" s="44" t="s">
        <v>274</v>
      </c>
      <c r="J104" s="44"/>
      <c r="K104" s="44" t="s">
        <v>357</v>
      </c>
      <c r="L104" s="49" t="str">
        <f t="shared" si="13"/>
        <v>Text</v>
      </c>
      <c r="M104" s="56"/>
      <c r="N104" s="56"/>
      <c r="O104" s="44"/>
      <c r="P104" s="53" t="s">
        <v>342</v>
      </c>
      <c r="Q104" s="43" t="s">
        <v>210</v>
      </c>
      <c r="R104" s="68" t="s">
        <v>20</v>
      </c>
    </row>
    <row r="105" spans="2:18" ht="22.5">
      <c r="B105" s="1"/>
      <c r="C105" s="1"/>
      <c r="D105" s="25" t="str">
        <f t="shared" si="11"/>
        <v>Department</v>
      </c>
      <c r="E105" s="25" t="str">
        <f t="shared" si="12"/>
        <v>Jurisdiction_ Address. Department. Text</v>
      </c>
      <c r="F105" s="1" t="s">
        <v>159</v>
      </c>
      <c r="G105" s="44" t="s">
        <v>4</v>
      </c>
      <c r="H105" s="44"/>
      <c r="I105" s="44" t="s">
        <v>21</v>
      </c>
      <c r="J105" s="44"/>
      <c r="K105" s="44" t="s">
        <v>357</v>
      </c>
      <c r="L105" s="49" t="str">
        <f t="shared" si="13"/>
        <v>Text</v>
      </c>
      <c r="M105" s="56"/>
      <c r="N105" s="56"/>
      <c r="O105" s="44"/>
      <c r="P105" s="53" t="s">
        <v>342</v>
      </c>
      <c r="Q105" s="43" t="s">
        <v>210</v>
      </c>
      <c r="R105" s="68" t="s">
        <v>22</v>
      </c>
    </row>
    <row r="106" spans="2:18" ht="33.75">
      <c r="B106" s="1"/>
      <c r="C106" s="1"/>
      <c r="D106" s="25" t="str">
        <f t="shared" si="11"/>
        <v>CityName</v>
      </c>
      <c r="E106" s="25" t="str">
        <f t="shared" si="12"/>
        <v>Jurisdiction_ Address. City_ Name. Text</v>
      </c>
      <c r="F106" s="1" t="s">
        <v>159</v>
      </c>
      <c r="G106" s="44" t="s">
        <v>4</v>
      </c>
      <c r="H106" s="44" t="s">
        <v>174</v>
      </c>
      <c r="I106" s="44" t="s">
        <v>356</v>
      </c>
      <c r="J106" s="44"/>
      <c r="K106" s="138" t="s">
        <v>357</v>
      </c>
      <c r="L106" s="49" t="str">
        <f t="shared" si="13"/>
        <v>Text</v>
      </c>
      <c r="M106" s="56"/>
      <c r="N106" s="56"/>
      <c r="O106" s="44"/>
      <c r="P106" s="53" t="s">
        <v>342</v>
      </c>
      <c r="Q106" s="43" t="s">
        <v>210</v>
      </c>
      <c r="R106" s="68" t="s">
        <v>23</v>
      </c>
    </row>
    <row r="107" spans="2:18" ht="56.25">
      <c r="B107" s="1"/>
      <c r="C107" s="1"/>
      <c r="D107" s="25" t="str">
        <f t="shared" si="11"/>
        <v>Postal Zone</v>
      </c>
      <c r="E107" s="25" t="str">
        <f t="shared" si="12"/>
        <v>Jurisdiction_ Address. Postal Zone. Text</v>
      </c>
      <c r="F107" s="1" t="s">
        <v>159</v>
      </c>
      <c r="G107" s="44" t="s">
        <v>4</v>
      </c>
      <c r="H107" s="44"/>
      <c r="I107" s="44" t="s">
        <v>275</v>
      </c>
      <c r="J107" s="44"/>
      <c r="K107" s="44" t="s">
        <v>357</v>
      </c>
      <c r="L107" s="49" t="str">
        <f t="shared" si="13"/>
        <v>Text</v>
      </c>
      <c r="M107" s="56"/>
      <c r="N107" s="56"/>
      <c r="O107" s="44"/>
      <c r="P107" s="53" t="s">
        <v>342</v>
      </c>
      <c r="Q107" s="43" t="s">
        <v>210</v>
      </c>
      <c r="R107" s="68" t="s">
        <v>24</v>
      </c>
    </row>
    <row r="108" spans="2:18" ht="45">
      <c r="B108" s="1"/>
      <c r="C108" s="1"/>
      <c r="D108" s="25" t="str">
        <f t="shared" si="11"/>
        <v>Country Subentity</v>
      </c>
      <c r="E108" s="25" t="str">
        <f t="shared" si="12"/>
        <v>Jurisdiction_ Address. Country Subentity. Text</v>
      </c>
      <c r="F108" s="1" t="s">
        <v>159</v>
      </c>
      <c r="G108" s="44" t="s">
        <v>4</v>
      </c>
      <c r="H108" s="44"/>
      <c r="I108" s="44" t="s">
        <v>385</v>
      </c>
      <c r="J108" s="44"/>
      <c r="K108" s="44" t="s">
        <v>357</v>
      </c>
      <c r="L108" s="49" t="str">
        <f t="shared" si="13"/>
        <v>Text</v>
      </c>
      <c r="M108" s="56"/>
      <c r="N108" s="56"/>
      <c r="O108" s="44"/>
      <c r="P108" s="53" t="s">
        <v>342</v>
      </c>
      <c r="Q108" s="43" t="s">
        <v>210</v>
      </c>
      <c r="R108" s="68" t="s">
        <v>25</v>
      </c>
    </row>
    <row r="109" spans="2:18" ht="45">
      <c r="B109" s="1"/>
      <c r="C109" s="1"/>
      <c r="D109" s="25" t="str">
        <f t="shared" si="11"/>
        <v>Country SubentityCode</v>
      </c>
      <c r="E109" s="25" t="str">
        <f t="shared" si="12"/>
        <v>Jurisdiction_ Address. Country Subentity. Code</v>
      </c>
      <c r="F109" s="1" t="s">
        <v>159</v>
      </c>
      <c r="G109" s="44" t="s">
        <v>4</v>
      </c>
      <c r="H109" s="44"/>
      <c r="I109" s="44" t="s">
        <v>385</v>
      </c>
      <c r="J109" s="44"/>
      <c r="K109" s="44" t="s">
        <v>345</v>
      </c>
      <c r="L109" s="49" t="str">
        <f t="shared" si="13"/>
        <v>Code</v>
      </c>
      <c r="M109" s="56"/>
      <c r="N109" s="56"/>
      <c r="O109" s="44"/>
      <c r="P109" s="53" t="s">
        <v>342</v>
      </c>
      <c r="Q109" s="43" t="s">
        <v>210</v>
      </c>
      <c r="R109" s="68" t="s">
        <v>26</v>
      </c>
    </row>
    <row r="110" spans="2:18" ht="45">
      <c r="B110" s="1"/>
      <c r="C110" s="1"/>
      <c r="D110" s="25" t="str">
        <f t="shared" si="11"/>
        <v>Region</v>
      </c>
      <c r="E110" s="25" t="str">
        <f t="shared" si="12"/>
        <v>Jurisdiction_ Address. Region. Text</v>
      </c>
      <c r="F110" s="1" t="s">
        <v>159</v>
      </c>
      <c r="G110" s="44" t="s">
        <v>4</v>
      </c>
      <c r="H110" s="44"/>
      <c r="I110" s="44" t="s">
        <v>27</v>
      </c>
      <c r="J110" s="44"/>
      <c r="K110" s="44" t="s">
        <v>357</v>
      </c>
      <c r="L110" s="49" t="str">
        <f t="shared" si="13"/>
        <v>Text</v>
      </c>
      <c r="M110" s="56"/>
      <c r="N110" s="56"/>
      <c r="O110" s="44"/>
      <c r="P110" s="53" t="s">
        <v>342</v>
      </c>
      <c r="Q110" s="43" t="s">
        <v>210</v>
      </c>
      <c r="R110" s="68" t="s">
        <v>28</v>
      </c>
    </row>
    <row r="111" spans="2:18" ht="45">
      <c r="B111" s="1"/>
      <c r="C111" s="1"/>
      <c r="D111" s="25" t="str">
        <f t="shared" si="11"/>
        <v>District</v>
      </c>
      <c r="E111" s="25" t="str">
        <f t="shared" si="12"/>
        <v>Jurisdiction_ Address. District. Text</v>
      </c>
      <c r="F111" s="1" t="s">
        <v>159</v>
      </c>
      <c r="G111" s="44" t="s">
        <v>4</v>
      </c>
      <c r="H111" s="44"/>
      <c r="I111" s="44" t="s">
        <v>29</v>
      </c>
      <c r="J111" s="44"/>
      <c r="K111" s="44" t="s">
        <v>357</v>
      </c>
      <c r="L111" s="49" t="str">
        <f t="shared" si="13"/>
        <v>Text</v>
      </c>
      <c r="M111" s="56"/>
      <c r="N111" s="56"/>
      <c r="O111" s="44"/>
      <c r="P111" s="53" t="s">
        <v>342</v>
      </c>
      <c r="Q111" s="43" t="s">
        <v>210</v>
      </c>
      <c r="R111" s="68" t="s">
        <v>30</v>
      </c>
    </row>
    <row r="112" spans="2:18" ht="56.25">
      <c r="B112" s="1"/>
      <c r="C112" s="1"/>
      <c r="D112" s="25" t="str">
        <f t="shared" si="11"/>
        <v>Timezone Offset Measure</v>
      </c>
      <c r="E112" s="25" t="str">
        <f t="shared" si="12"/>
        <v>Jurisdiction_ Address. Timezone Offset Measure. Text</v>
      </c>
      <c r="F112" s="1" t="s">
        <v>159</v>
      </c>
      <c r="G112" s="44" t="s">
        <v>4</v>
      </c>
      <c r="H112" s="49"/>
      <c r="I112" s="44" t="s">
        <v>276</v>
      </c>
      <c r="J112" s="44"/>
      <c r="K112" s="44" t="s">
        <v>357</v>
      </c>
      <c r="L112" s="49" t="str">
        <f t="shared" si="13"/>
        <v>Text</v>
      </c>
      <c r="M112" s="56"/>
      <c r="N112" s="56"/>
      <c r="O112" s="44"/>
      <c r="P112" s="53" t="s">
        <v>342</v>
      </c>
      <c r="Q112" s="43" t="s">
        <v>210</v>
      </c>
      <c r="R112" s="68" t="s">
        <v>33</v>
      </c>
    </row>
    <row r="113" spans="1:37" s="15" customFormat="1" ht="33.75">
      <c r="A113" s="16"/>
      <c r="B113" s="16"/>
      <c r="C113" s="16"/>
      <c r="D113" s="17" t="str">
        <f>CONCATENATE(IF(M113="","",CONCATENATE(M113,"")),"",N113)</f>
        <v>Country</v>
      </c>
      <c r="E113" s="17" t="str">
        <f>CONCATENATE(IF(F113="","",CONCATENATE(F113,"_ ")),G113,". ",IF(M113="","",CONCATENATE(M113,"_ ")),"",N113)</f>
        <v>Jurisdiction_ Address. Country</v>
      </c>
      <c r="F113" s="16" t="s">
        <v>159</v>
      </c>
      <c r="G113" s="45" t="s">
        <v>4</v>
      </c>
      <c r="H113" s="69"/>
      <c r="I113" s="30" t="s">
        <v>31</v>
      </c>
      <c r="J113" s="69"/>
      <c r="K113" s="30" t="s">
        <v>31</v>
      </c>
      <c r="L113" s="61"/>
      <c r="M113" s="30"/>
      <c r="N113" s="30" t="s">
        <v>31</v>
      </c>
      <c r="O113" s="45"/>
      <c r="P113" s="52" t="s">
        <v>342</v>
      </c>
      <c r="Q113" s="32" t="s">
        <v>166</v>
      </c>
      <c r="R113" s="67" t="s">
        <v>32</v>
      </c>
      <c r="S113" s="23"/>
      <c r="T113" s="18"/>
      <c r="U113" s="19"/>
      <c r="V113" s="16"/>
      <c r="AD113" s="16"/>
      <c r="AE113" s="16"/>
      <c r="AF113" s="16"/>
      <c r="AG113" s="16"/>
      <c r="AH113" s="16"/>
      <c r="AI113" s="16"/>
      <c r="AJ113" s="16"/>
      <c r="AK113" s="20"/>
    </row>
    <row r="114" spans="1:37" s="14" customFormat="1" ht="33.75">
      <c r="A114" s="11"/>
      <c r="B114" s="11"/>
      <c r="C114" s="11"/>
      <c r="D114" s="29" t="str">
        <f>CONCATENATE(IF(F114="","",CONCATENATE(F114,"")),"",G114)</f>
        <v>SellerParty</v>
      </c>
      <c r="E114" s="29" t="str">
        <f>CONCATENATE(IF(F114="","",CONCATENATE(F114,"_ ")),"",G114,". Details")</f>
        <v>Seller_ Party. Details</v>
      </c>
      <c r="F114" s="11" t="s">
        <v>354</v>
      </c>
      <c r="G114" s="46" t="s">
        <v>350</v>
      </c>
      <c r="H114" s="46"/>
      <c r="I114" s="46" t="s">
        <v>148</v>
      </c>
      <c r="J114" s="46"/>
      <c r="K114" s="46" t="s">
        <v>148</v>
      </c>
      <c r="L114" s="46"/>
      <c r="M114" s="60"/>
      <c r="N114" s="60"/>
      <c r="O114" s="46"/>
      <c r="P114" s="46"/>
      <c r="Q114" s="33" t="s">
        <v>164</v>
      </c>
      <c r="R114" s="48" t="s">
        <v>99</v>
      </c>
      <c r="S114" s="21"/>
      <c r="T114" s="12"/>
      <c r="U114" s="13"/>
      <c r="V114" s="11"/>
      <c r="AD114" s="11"/>
      <c r="AE114" s="11"/>
      <c r="AF114" s="11"/>
      <c r="AG114" s="11"/>
      <c r="AH114" s="11"/>
      <c r="AI114" s="11"/>
      <c r="AJ114" s="11"/>
      <c r="AK114" s="22"/>
    </row>
    <row r="115" spans="2:18" ht="33.75">
      <c r="B115" s="1"/>
      <c r="C115" s="1"/>
      <c r="D115" s="25" t="str">
        <f>CONCATENATE(H115,IF(AND(J115="",I115=L115),IF(L115="Identification","ID",L115),CONCATENATE(IF(L115="Identification","ID",I115),J115,(IF(K115="Identifier","ID",IF(AND(J115="",K115="Text"),"",K115))))))</f>
        <v>ID</v>
      </c>
      <c r="E115" s="25" t="str">
        <f>CONCATENATE(IF(F115="","",CONCATENATE(F115,"_ ")),G115,". ",IF(H115="","",CONCATENATE(H115,"_ ")),"",I115,IF(AND(J115="",I115=L115),"",CONCATENATE(". ",IF(J115="","",CONCATENATE(J115,"_ ")),K115)))</f>
        <v>Seller_ Party. Identification</v>
      </c>
      <c r="F115" s="1" t="s">
        <v>354</v>
      </c>
      <c r="G115" s="44" t="s">
        <v>350</v>
      </c>
      <c r="H115" s="44"/>
      <c r="I115" s="44" t="s">
        <v>35</v>
      </c>
      <c r="J115" s="44"/>
      <c r="K115" s="44" t="s">
        <v>340</v>
      </c>
      <c r="L115" s="49" t="str">
        <f>IF(AND(OR(I115="Identification",I115="ID"),K115="Identifier"),I115,IF(AND(OR(I115="Time",I115="Date"),K115="Date Time"),I115,K115))</f>
        <v>Identification</v>
      </c>
      <c r="M115" s="56"/>
      <c r="N115" s="56"/>
      <c r="O115" s="44"/>
      <c r="P115" s="53" t="s">
        <v>341</v>
      </c>
      <c r="Q115" s="43" t="s">
        <v>210</v>
      </c>
      <c r="R115" s="68" t="s">
        <v>351</v>
      </c>
    </row>
    <row r="116" spans="1:37" s="15" customFormat="1" ht="22.5">
      <c r="A116" s="16"/>
      <c r="B116" s="16"/>
      <c r="C116" s="16"/>
      <c r="D116" s="17" t="str">
        <f>CONCATENATE(IF(M116="","",CONCATENATE(M116,"")),"",N116)</f>
        <v>Party Name</v>
      </c>
      <c r="E116" s="17" t="str">
        <f>CONCATENATE(IF(F116="","",CONCATENATE(F116,"_ ")),G116,". ",IF(M116="","",CONCATENATE(M116,"_ ")),"",N116)</f>
        <v>Seller_ Party. Party Name</v>
      </c>
      <c r="F116" s="16" t="s">
        <v>354</v>
      </c>
      <c r="G116" s="47" t="s">
        <v>350</v>
      </c>
      <c r="H116" s="47"/>
      <c r="I116" s="47" t="s">
        <v>272</v>
      </c>
      <c r="J116" s="57"/>
      <c r="K116" s="47" t="s">
        <v>272</v>
      </c>
      <c r="L116" s="57"/>
      <c r="M116" s="47"/>
      <c r="N116" s="47" t="s">
        <v>272</v>
      </c>
      <c r="O116" s="47"/>
      <c r="P116" s="54" t="s">
        <v>349</v>
      </c>
      <c r="Q116" s="36" t="s">
        <v>166</v>
      </c>
      <c r="R116" s="84" t="s">
        <v>186</v>
      </c>
      <c r="S116" s="23"/>
      <c r="T116" s="18"/>
      <c r="U116" s="19"/>
      <c r="V116" s="16"/>
      <c r="AD116" s="16"/>
      <c r="AE116" s="16"/>
      <c r="AF116" s="16"/>
      <c r="AG116" s="16"/>
      <c r="AH116" s="16"/>
      <c r="AI116" s="16"/>
      <c r="AJ116" s="16"/>
      <c r="AK116" s="20"/>
    </row>
    <row r="117" spans="1:37" s="15" customFormat="1" ht="22.5">
      <c r="A117" s="16"/>
      <c r="B117" s="16"/>
      <c r="C117" s="16"/>
      <c r="D117" s="17" t="str">
        <f>CONCATENATE(IF(M117="","",CONCATENATE(M117,"")),"",N117)</f>
        <v>Address</v>
      </c>
      <c r="E117" s="17" t="str">
        <f>CONCATENATE(IF(F117="","",CONCATENATE(F117,"_ ")),G117,". ",IF(M117="","",CONCATENATE(M117,"_ ")),"",N117)</f>
        <v>Seller_ Party. Address</v>
      </c>
      <c r="F117" s="16" t="s">
        <v>354</v>
      </c>
      <c r="G117" s="47" t="s">
        <v>350</v>
      </c>
      <c r="H117" s="36"/>
      <c r="I117" s="36" t="s">
        <v>4</v>
      </c>
      <c r="J117" s="57"/>
      <c r="K117" s="36" t="s">
        <v>4</v>
      </c>
      <c r="L117" s="55"/>
      <c r="M117" s="36"/>
      <c r="N117" s="36" t="s">
        <v>4</v>
      </c>
      <c r="O117" s="47"/>
      <c r="P117" s="54" t="s">
        <v>349</v>
      </c>
      <c r="Q117" s="36" t="s">
        <v>166</v>
      </c>
      <c r="R117" s="84" t="s">
        <v>187</v>
      </c>
      <c r="S117" s="23"/>
      <c r="T117" s="18"/>
      <c r="U117" s="19"/>
      <c r="V117" s="16"/>
      <c r="AD117" s="16"/>
      <c r="AE117" s="16"/>
      <c r="AF117" s="16"/>
      <c r="AG117" s="16"/>
      <c r="AH117" s="16"/>
      <c r="AI117" s="16"/>
      <c r="AJ117" s="16"/>
      <c r="AK117" s="20"/>
    </row>
    <row r="118" spans="1:37" s="15" customFormat="1" ht="22.5">
      <c r="A118" s="16"/>
      <c r="B118" s="16"/>
      <c r="C118" s="16"/>
      <c r="D118" s="17" t="str">
        <f>CONCATENATE(IF(M118="","",CONCATENATE(M118,"")),"",N118)</f>
        <v>Party Tax Scheme</v>
      </c>
      <c r="E118" s="17" t="str">
        <f>CONCATENATE(IF(F118="","",CONCATENATE(F118,"_ ")),G118,". ",IF(M118="","",CONCATENATE(M118,"_ ")),"",N118)</f>
        <v>Seller_ Party. Party Tax Scheme</v>
      </c>
      <c r="F118" s="16" t="s">
        <v>354</v>
      </c>
      <c r="G118" s="47" t="s">
        <v>350</v>
      </c>
      <c r="H118" s="47"/>
      <c r="I118" s="47" t="s">
        <v>273</v>
      </c>
      <c r="J118" s="57"/>
      <c r="K118" s="47" t="s">
        <v>273</v>
      </c>
      <c r="L118" s="57"/>
      <c r="M118" s="47"/>
      <c r="N118" s="47" t="s">
        <v>273</v>
      </c>
      <c r="O118" s="47"/>
      <c r="P118" s="54" t="s">
        <v>349</v>
      </c>
      <c r="Q118" s="36" t="s">
        <v>166</v>
      </c>
      <c r="R118" s="84" t="s">
        <v>188</v>
      </c>
      <c r="S118" s="23"/>
      <c r="T118" s="18"/>
      <c r="U118" s="19"/>
      <c r="V118" s="16"/>
      <c r="AD118" s="16"/>
      <c r="AE118" s="16"/>
      <c r="AF118" s="16"/>
      <c r="AG118" s="16"/>
      <c r="AH118" s="16"/>
      <c r="AI118" s="16"/>
      <c r="AJ118" s="16"/>
      <c r="AK118" s="20"/>
    </row>
    <row r="119" spans="1:37" s="15" customFormat="1" ht="22.5">
      <c r="A119" s="16"/>
      <c r="B119" s="16"/>
      <c r="C119" s="16"/>
      <c r="D119" s="17" t="str">
        <f>CONCATENATE(IF(M119="","",CONCATENATE(M119,"")),"",N119)</f>
        <v>AccountsContact</v>
      </c>
      <c r="E119" s="17" t="str">
        <f>CONCATENATE(IF(F119="","",CONCATENATE(F119,"_ ")),G119,". ",IF(M119="","",CONCATENATE(M119,"_ ")),"",N119)</f>
        <v>Seller_ Party. Accounts_ Contact</v>
      </c>
      <c r="F119" s="16" t="s">
        <v>354</v>
      </c>
      <c r="G119" s="47" t="s">
        <v>350</v>
      </c>
      <c r="H119" s="47" t="s">
        <v>53</v>
      </c>
      <c r="I119" s="47" t="s">
        <v>352</v>
      </c>
      <c r="J119" s="57"/>
      <c r="K119" s="47" t="s">
        <v>352</v>
      </c>
      <c r="L119" s="57"/>
      <c r="M119" s="47" t="s">
        <v>53</v>
      </c>
      <c r="N119" s="47" t="s">
        <v>352</v>
      </c>
      <c r="O119" s="47"/>
      <c r="P119" s="54" t="s">
        <v>342</v>
      </c>
      <c r="Q119" s="36" t="s">
        <v>166</v>
      </c>
      <c r="R119" s="84" t="s">
        <v>189</v>
      </c>
      <c r="S119" s="23"/>
      <c r="T119" s="18"/>
      <c r="U119" s="19"/>
      <c r="V119" s="16"/>
      <c r="AD119" s="16"/>
      <c r="AE119" s="16"/>
      <c r="AF119" s="16"/>
      <c r="AG119" s="16"/>
      <c r="AH119" s="16"/>
      <c r="AI119" s="16"/>
      <c r="AJ119" s="16"/>
      <c r="AK119" s="20"/>
    </row>
    <row r="120" spans="1:37" s="14" customFormat="1" ht="45">
      <c r="A120" s="11"/>
      <c r="B120" s="11"/>
      <c r="C120" s="11"/>
      <c r="D120" s="29" t="str">
        <f>CONCATENATE(IF(F120="","",CONCATENATE(F120,"")),"",G120)</f>
        <v>AccountsContact</v>
      </c>
      <c r="E120" s="29" t="str">
        <f>CONCATENATE(IF(F120="","",CONCATENATE(F120,"_ ")),"",G120,". Details")</f>
        <v>Accounts_ Contact. Details</v>
      </c>
      <c r="F120" s="11" t="s">
        <v>53</v>
      </c>
      <c r="G120" s="46" t="s">
        <v>352</v>
      </c>
      <c r="H120" s="46"/>
      <c r="I120" s="46" t="s">
        <v>148</v>
      </c>
      <c r="J120" s="46"/>
      <c r="K120" s="46" t="s">
        <v>148</v>
      </c>
      <c r="L120" s="46"/>
      <c r="M120" s="60"/>
      <c r="N120" s="60"/>
      <c r="O120" s="46"/>
      <c r="P120" s="46"/>
      <c r="Q120" s="33" t="s">
        <v>164</v>
      </c>
      <c r="R120" s="48" t="s">
        <v>204</v>
      </c>
      <c r="S120" s="21"/>
      <c r="T120" s="12"/>
      <c r="U120" s="13"/>
      <c r="V120" s="11"/>
      <c r="AD120" s="11"/>
      <c r="AE120" s="11"/>
      <c r="AF120" s="11"/>
      <c r="AG120" s="11"/>
      <c r="AH120" s="11"/>
      <c r="AI120" s="11"/>
      <c r="AJ120" s="11"/>
      <c r="AK120" s="22"/>
    </row>
    <row r="121" spans="2:18" ht="33.75">
      <c r="B121" s="1"/>
      <c r="C121" s="1"/>
      <c r="D121" s="25" t="str">
        <f>CONCATENATE(H121,IF(AND(J121="",I121=L121),IF(L121="Identification","ID",L121),CONCATENATE(IF(L121="Identification","ID",I121),J121,(IF(K121="Identifier","ID",IF(AND(J121="",K121="Text"),"",K121))))))</f>
        <v>ID</v>
      </c>
      <c r="E121" s="25" t="str">
        <f>CONCATENATE(IF(F121="","",CONCATENATE(F121,"_ ")),G121,". ",IF(H121="","",CONCATENATE(H121,"_ ")),"",I121,IF(AND(J121="",I121=L121),"",CONCATENATE(". ",IF(J121="","",CONCATENATE(J121,"_ ")),K121)))</f>
        <v>Accounts_ Contact. Identification</v>
      </c>
      <c r="F121" s="1" t="s">
        <v>53</v>
      </c>
      <c r="G121" s="44" t="s">
        <v>352</v>
      </c>
      <c r="H121" s="44"/>
      <c r="I121" s="44" t="s">
        <v>35</v>
      </c>
      <c r="J121" s="44"/>
      <c r="K121" s="44" t="s">
        <v>340</v>
      </c>
      <c r="L121" s="49" t="str">
        <f>IF(AND(OR(I121="Identification",I121="ID"),K121="Identifier"),I121,IF(AND(OR(I121="Time",I121="Date"),K121="Date Time"),I121,K121))</f>
        <v>Identification</v>
      </c>
      <c r="M121" s="56"/>
      <c r="N121" s="56"/>
      <c r="O121" s="44"/>
      <c r="P121" s="53" t="s">
        <v>341</v>
      </c>
      <c r="Q121" s="43" t="s">
        <v>210</v>
      </c>
      <c r="R121" s="68" t="s">
        <v>359</v>
      </c>
    </row>
    <row r="122" spans="2:18" ht="22.5">
      <c r="B122" s="1"/>
      <c r="C122" s="1"/>
      <c r="D122" s="25" t="str">
        <f>CONCATENATE(H122,IF(AND(J122="",I122=L122),IF(L122="Identification","ID",L122),CONCATENATE(IF(L122="Identification","ID",I122),J122,(IF(K122="Identifier","ID",IF(AND(J122="",K122="Text"),"",K122))))))</f>
        <v>Name</v>
      </c>
      <c r="E122" s="25" t="str">
        <f>CONCATENATE(IF(F122="","",CONCATENATE(F122,"_ ")),G122,". ",IF(H122="","",CONCATENATE(H122,"_ ")),"",I122,IF(AND(J122="",I122=L122),"",CONCATENATE(". ",IF(J122="","",CONCATENATE(J122,"_ ")),K122)))</f>
        <v>Accounts_ Contact. Name. Text</v>
      </c>
      <c r="F122" s="1" t="s">
        <v>53</v>
      </c>
      <c r="G122" s="44" t="s">
        <v>352</v>
      </c>
      <c r="H122" s="44"/>
      <c r="I122" s="44" t="s">
        <v>356</v>
      </c>
      <c r="J122" s="44"/>
      <c r="K122" s="138" t="s">
        <v>357</v>
      </c>
      <c r="L122" s="49" t="str">
        <f>IF(AND(OR(I122="Identification",I122="ID"),K122="Identifier"),I122,IF(AND(OR(I122="Time",I122="Date"),K122="Date Time"),I122,K122))</f>
        <v>Text</v>
      </c>
      <c r="M122" s="58"/>
      <c r="N122" s="58"/>
      <c r="O122" s="44"/>
      <c r="P122" s="53" t="s">
        <v>342</v>
      </c>
      <c r="Q122" s="43" t="s">
        <v>210</v>
      </c>
      <c r="R122" s="68" t="s">
        <v>0</v>
      </c>
    </row>
    <row r="123" spans="2:18" ht="22.5">
      <c r="B123" s="1"/>
      <c r="C123" s="1"/>
      <c r="D123" s="25" t="str">
        <f>CONCATENATE(H123,IF(AND(J123="",I123=L123),IF(L123="Identification","ID",L123),CONCATENATE(IF(L123="Identification","ID",I123),J123,(IF(K123="Identifier","ID",IF(AND(J123="",K123="Text"),"",K123))))))</f>
        <v>Phone</v>
      </c>
      <c r="E123" s="25" t="str">
        <f>CONCATENATE(IF(F123="","",CONCATENATE(F123,"_ ")),G123,". ",IF(H123="","",CONCATENATE(H123,"_ ")),"",I123,IF(AND(J123="",I123=L123),"",CONCATENATE(". ",IF(J123="","",CONCATENATE(J123,"_ ")),K123)))</f>
        <v>Accounts_ Contact. Phone. Text</v>
      </c>
      <c r="F123" s="1" t="s">
        <v>53</v>
      </c>
      <c r="G123" s="44" t="s">
        <v>352</v>
      </c>
      <c r="I123" s="1" t="s">
        <v>1</v>
      </c>
      <c r="J123" s="1"/>
      <c r="K123" s="44" t="s">
        <v>357</v>
      </c>
      <c r="L123" s="49" t="str">
        <f>IF(AND(OR(I123="Identification",I123="ID"),K123="Identifier"),I123,IF(AND(OR(I123="Time",I123="Date"),K123="Date Time"),I123,K123))</f>
        <v>Text</v>
      </c>
      <c r="M123" s="56"/>
      <c r="N123" s="56"/>
      <c r="P123" s="53" t="s">
        <v>342</v>
      </c>
      <c r="Q123" s="43" t="s">
        <v>210</v>
      </c>
      <c r="R123" s="35" t="s">
        <v>41</v>
      </c>
    </row>
    <row r="124" spans="2:18" ht="22.5">
      <c r="B124" s="1"/>
      <c r="C124" s="1"/>
      <c r="D124" s="25" t="str">
        <f>CONCATENATE(H124,IF(AND(J124="",I124=L124),IF(L124="Identification","ID",L124),CONCATENATE(IF(L124="Identification","ID",I124),J124,(IF(K124="Identifier","ID",IF(AND(J124="",K124="Text"),"",K124))))))</f>
        <v>Fax</v>
      </c>
      <c r="E124" s="25" t="str">
        <f>CONCATENATE(IF(F124="","",CONCATENATE(F124,"_ ")),G124,". ",IF(H124="","",CONCATENATE(H124,"_ ")),"",I124,IF(AND(J124="",I124=L124),"",CONCATENATE(". ",IF(J124="","",CONCATENATE(J124,"_ ")),K124)))</f>
        <v>Accounts_ Contact. Fax. Text</v>
      </c>
      <c r="F124" s="1" t="s">
        <v>53</v>
      </c>
      <c r="G124" s="44" t="s">
        <v>352</v>
      </c>
      <c r="H124" s="49"/>
      <c r="I124" s="31" t="s">
        <v>2</v>
      </c>
      <c r="J124" s="49"/>
      <c r="K124" s="44" t="s">
        <v>357</v>
      </c>
      <c r="L124" s="49" t="str">
        <f>IF(AND(OR(I124="Identification",I124="ID"),K124="Identifier"),I124,IF(AND(OR(I124="Time",I124="Date"),K124="Date Time"),I124,K124))</f>
        <v>Text</v>
      </c>
      <c r="M124" s="56"/>
      <c r="N124" s="56"/>
      <c r="O124" s="49"/>
      <c r="P124" s="53" t="s">
        <v>342</v>
      </c>
      <c r="Q124" s="43" t="s">
        <v>210</v>
      </c>
      <c r="R124" s="35" t="s">
        <v>42</v>
      </c>
    </row>
    <row r="125" spans="2:18" ht="22.5">
      <c r="B125" s="1"/>
      <c r="C125" s="1"/>
      <c r="D125" s="25" t="str">
        <f>CONCATENATE(H125,IF(AND(J125="",I125=L125),IF(L125="Identification","ID",L125),CONCATENATE(IF(L125="Identification","ID",I125),J125,(IF(K125="Identifier","ID",IF(AND(J125="",K125="Text"),"",K125))))))</f>
        <v>E-mail</v>
      </c>
      <c r="E125" s="25" t="str">
        <f>CONCATENATE(IF(F125="","",CONCATENATE(F125,"_ ")),G125,". ",IF(H125="","",CONCATENATE(H125,"_ ")),"",I125,IF(AND(J125="",I125=L125),"",CONCATENATE(". ",IF(J125="","",CONCATENATE(J125,"_ ")),K125)))</f>
        <v>Accounts_ Contact. E-mail. Text</v>
      </c>
      <c r="F125" s="1" t="s">
        <v>53</v>
      </c>
      <c r="G125" s="44" t="s">
        <v>352</v>
      </c>
      <c r="H125" s="49"/>
      <c r="I125" s="31" t="s">
        <v>3</v>
      </c>
      <c r="J125" s="49"/>
      <c r="K125" s="44" t="s">
        <v>357</v>
      </c>
      <c r="L125" s="49" t="str">
        <f>IF(AND(OR(I125="Identification",I125="ID"),K125="Identifier"),I125,IF(AND(OR(I125="Time",I125="Date"),K125="Date Time"),I125,K125))</f>
        <v>Text</v>
      </c>
      <c r="M125" s="56"/>
      <c r="N125" s="56"/>
      <c r="O125" s="49"/>
      <c r="P125" s="53" t="s">
        <v>342</v>
      </c>
      <c r="Q125" s="43" t="s">
        <v>210</v>
      </c>
      <c r="R125" s="35" t="s">
        <v>43</v>
      </c>
    </row>
    <row r="126" spans="4:18" s="11" customFormat="1" ht="22.5">
      <c r="D126" s="29" t="str">
        <f>CONCATENATE(IF(F126="","",CONCATENATE(F126,"")),"",G126)</f>
        <v>Payment Means</v>
      </c>
      <c r="E126" s="29" t="str">
        <f>CONCATENATE(IF(F126="","",CONCATENATE(F126,"_ ")),"",G126,". Details")</f>
        <v>Payment Means. Details</v>
      </c>
      <c r="G126" s="46" t="s">
        <v>282</v>
      </c>
      <c r="H126" s="46"/>
      <c r="I126" s="46" t="s">
        <v>148</v>
      </c>
      <c r="J126" s="46"/>
      <c r="K126" s="46" t="s">
        <v>148</v>
      </c>
      <c r="L126" s="11" t="str">
        <f aca="true" t="shared" si="14" ref="L126:L169">IF(AND(OR(I126="Identification",I126="ID"),K126="Identifier"),I126,IF(AND(OR(I126="Time",I126="Date"),K126="Date Time"),I126,K126))</f>
        <v>Details</v>
      </c>
      <c r="M126" s="60"/>
      <c r="N126" s="60"/>
      <c r="O126" s="46"/>
      <c r="P126" s="46"/>
      <c r="Q126" s="39" t="s">
        <v>164</v>
      </c>
      <c r="R126" s="48" t="s">
        <v>240</v>
      </c>
    </row>
    <row r="127" spans="4:18" s="1" customFormat="1" ht="22.5">
      <c r="D127" s="25" t="str">
        <f>CONCATENATE(H127,IF(AND(J127="",I127=L127),IF(L127="Identification","ID",L127),CONCATENATE(IF(L127="Identification","ID",I127),J127,(IF(K127="Identifier","ID",IF(AND(J127="",K127="Text"),"",K127))))))</f>
        <v>Type CodeID</v>
      </c>
      <c r="E127" s="25" t="str">
        <f>CONCATENATE(IF(F127="","",CONCATENATE(F127,"_ ")),G127,". ",IF(H127="","",CONCATENATE(H127,"_ ")),"",I127,IF(AND(J127="",I127=L127),"",CONCATENATE(". ",IF(J127="","",CONCATENATE(J127,"_ ")),K127)))</f>
        <v>Payment Means. Type Code. Identifier</v>
      </c>
      <c r="G127" s="44" t="s">
        <v>282</v>
      </c>
      <c r="H127" s="44"/>
      <c r="I127" s="44" t="s">
        <v>286</v>
      </c>
      <c r="J127" s="44"/>
      <c r="K127" s="44" t="s">
        <v>340</v>
      </c>
      <c r="L127" s="2" t="str">
        <f t="shared" si="14"/>
        <v>Identifier</v>
      </c>
      <c r="M127" s="100"/>
      <c r="N127" s="100"/>
      <c r="O127" s="44"/>
      <c r="P127" s="44" t="s">
        <v>341</v>
      </c>
      <c r="Q127" s="34" t="s">
        <v>210</v>
      </c>
      <c r="R127" s="68" t="s">
        <v>241</v>
      </c>
    </row>
    <row r="128" spans="4:18" s="1" customFormat="1" ht="22.5">
      <c r="D128" s="25" t="str">
        <f>CONCATENATE(H128,IF(AND(J128="",I128=L128),IF(L128="Identification","ID",L128),CONCATENATE(IF(L128="Identification","ID",I128),J128,(IF(K128="Identifier","ID",IF(AND(J128="",K128="Text"),"",K128))))))</f>
        <v>Payment DueDate</v>
      </c>
      <c r="E128" s="25" t="str">
        <f>CONCATENATE(IF(F128="","",CONCATENATE(F128,"_ ")),G128,". ",IF(H128="","",CONCATENATE(H128,"_ ")),"",I128,IF(AND(J128="",I128=L128),"",CONCATENATE(". ",IF(J128="","",CONCATENATE(J128,"_ ")),K128)))</f>
        <v>Payment Means. Payment Due_ Date</v>
      </c>
      <c r="G128" s="44" t="s">
        <v>282</v>
      </c>
      <c r="H128" s="44" t="s">
        <v>285</v>
      </c>
      <c r="I128" s="34" t="s">
        <v>154</v>
      </c>
      <c r="J128" s="34"/>
      <c r="K128" s="138" t="s">
        <v>154</v>
      </c>
      <c r="L128" s="2" t="str">
        <f t="shared" si="14"/>
        <v>Date</v>
      </c>
      <c r="M128" s="100"/>
      <c r="N128" s="100"/>
      <c r="O128" s="44"/>
      <c r="P128" s="44" t="s">
        <v>342</v>
      </c>
      <c r="Q128" s="34" t="s">
        <v>210</v>
      </c>
      <c r="R128" s="35" t="s">
        <v>242</v>
      </c>
    </row>
    <row r="129" spans="4:18" s="1" customFormat="1" ht="33.75">
      <c r="D129" s="25" t="str">
        <f>CONCATENATE(H129,IF(AND(J129="",I129=L129),IF(L129="Identification","ID",L129),CONCATENATE(IF(L129="Identification","ID",I129),J129,(IF(K129="Identifier","ID",IF(AND(J129="",K129="Text"),"",K129))))))</f>
        <v>PaymentChannelCode</v>
      </c>
      <c r="E129" s="25" t="str">
        <f>CONCATENATE(IF(F129="","",CONCATENATE(F129,"_ ")),G129,". ",IF(H129="","",CONCATENATE(H129,"_ ")),"",I129,IF(AND(J129="",I129=L129),"",CONCATENATE(". ",IF(J129="","",CONCATENATE(J129,"_ ")),K129)))</f>
        <v>Payment Means. Payment_ Channel. Code</v>
      </c>
      <c r="G129" s="44" t="s">
        <v>282</v>
      </c>
      <c r="H129" s="34" t="s">
        <v>224</v>
      </c>
      <c r="I129" s="44" t="s">
        <v>243</v>
      </c>
      <c r="J129" s="44"/>
      <c r="K129" s="44" t="s">
        <v>345</v>
      </c>
      <c r="L129" s="2" t="str">
        <f t="shared" si="14"/>
        <v>Code</v>
      </c>
      <c r="M129" s="100"/>
      <c r="N129" s="100"/>
      <c r="O129" s="44"/>
      <c r="P129" s="44" t="s">
        <v>342</v>
      </c>
      <c r="Q129" s="34" t="s">
        <v>210</v>
      </c>
      <c r="R129" s="68" t="s">
        <v>244</v>
      </c>
    </row>
    <row r="130" spans="4:18" s="16" customFormat="1" ht="45">
      <c r="D130" s="17" t="str">
        <f>CONCATENATE(IF(M130="","",CONCATENATE(M130,"")),"",N130)</f>
        <v>Card Account</v>
      </c>
      <c r="E130" s="17" t="str">
        <f>CONCATENATE(IF(F130="","",CONCATENATE(F130,"_ ")),G130,". ",IF(M130="","",CONCATENATE(M130,"_ ")),"",N130)</f>
        <v>Payment Means. Card Account</v>
      </c>
      <c r="G130" s="30" t="s">
        <v>282</v>
      </c>
      <c r="H130" s="30"/>
      <c r="I130" s="30" t="s">
        <v>287</v>
      </c>
      <c r="J130" s="57"/>
      <c r="K130" s="30" t="s">
        <v>287</v>
      </c>
      <c r="L130" s="16" t="str">
        <f t="shared" si="14"/>
        <v>Card Account</v>
      </c>
      <c r="M130" s="30"/>
      <c r="N130" s="30" t="s">
        <v>287</v>
      </c>
      <c r="O130" s="45"/>
      <c r="P130" s="30" t="s">
        <v>342</v>
      </c>
      <c r="Q130" s="30" t="s">
        <v>166</v>
      </c>
      <c r="R130" s="84" t="s">
        <v>245</v>
      </c>
    </row>
    <row r="131" spans="4:18" s="16" customFormat="1" ht="56.25">
      <c r="D131" s="17" t="str">
        <f>CONCATENATE(IF(M131="","",CONCATENATE(M131,"")),"",N131)</f>
        <v>PayerFinancial Account</v>
      </c>
      <c r="E131" s="17" t="str">
        <f>CONCATENATE(IF(F131="","",CONCATENATE(F131,"_ ")),G131,". ",IF(M131="","",CONCATENATE(M131,"_ ")),"",N131)</f>
        <v>Payment Means. Payer_ Financial Account</v>
      </c>
      <c r="G131" s="30" t="s">
        <v>282</v>
      </c>
      <c r="H131" s="45" t="s">
        <v>246</v>
      </c>
      <c r="I131" s="30" t="s">
        <v>288</v>
      </c>
      <c r="J131" s="57"/>
      <c r="K131" s="30" t="s">
        <v>288</v>
      </c>
      <c r="L131" s="16" t="str">
        <f t="shared" si="14"/>
        <v>Financial Account</v>
      </c>
      <c r="M131" s="45" t="s">
        <v>246</v>
      </c>
      <c r="N131" s="30" t="s">
        <v>288</v>
      </c>
      <c r="O131" s="45"/>
      <c r="P131" s="30" t="s">
        <v>342</v>
      </c>
      <c r="Q131" s="30" t="s">
        <v>166</v>
      </c>
      <c r="R131" s="84" t="s">
        <v>247</v>
      </c>
    </row>
    <row r="132" spans="4:18" s="16" customFormat="1" ht="33.75">
      <c r="D132" s="17" t="str">
        <f>CONCATENATE(IF(M132="","",CONCATENATE(M132,"")),"",N132)</f>
        <v>PayeeFinancial Account</v>
      </c>
      <c r="E132" s="17" t="str">
        <f>CONCATENATE(IF(F132="","",CONCATENATE(F132,"_ ")),G132,". ",IF(M132="","",CONCATENATE(M132,"_ ")),"",N132)</f>
        <v>Payment Means. Payee_ Financial Account</v>
      </c>
      <c r="G132" s="30" t="s">
        <v>282</v>
      </c>
      <c r="H132" s="45" t="s">
        <v>248</v>
      </c>
      <c r="I132" s="30" t="s">
        <v>288</v>
      </c>
      <c r="J132" s="57"/>
      <c r="K132" s="30" t="s">
        <v>288</v>
      </c>
      <c r="L132" s="16" t="str">
        <f t="shared" si="14"/>
        <v>Financial Account</v>
      </c>
      <c r="M132" s="45" t="s">
        <v>248</v>
      </c>
      <c r="N132" s="30" t="s">
        <v>288</v>
      </c>
      <c r="O132" s="45"/>
      <c r="P132" s="30" t="s">
        <v>342</v>
      </c>
      <c r="Q132" s="30" t="s">
        <v>166</v>
      </c>
      <c r="R132" s="84" t="s">
        <v>249</v>
      </c>
    </row>
    <row r="133" spans="4:18" s="16" customFormat="1" ht="22.5">
      <c r="D133" s="17" t="str">
        <f>CONCATENATE(IF(M133="","",CONCATENATE(M133,"")),"",N133)</f>
        <v>Credit Account</v>
      </c>
      <c r="E133" s="17" t="str">
        <f>CONCATENATE(IF(F133="","",CONCATENATE(F133,"_ ")),G133,". ",IF(M133="","",CONCATENATE(M133,"_ ")),"",N133)</f>
        <v>Payment Means. Credit Account</v>
      </c>
      <c r="G133" s="30" t="s">
        <v>282</v>
      </c>
      <c r="H133" s="30"/>
      <c r="I133" s="30" t="s">
        <v>289</v>
      </c>
      <c r="J133" s="57"/>
      <c r="K133" s="30" t="s">
        <v>289</v>
      </c>
      <c r="L133" s="16" t="str">
        <f t="shared" si="14"/>
        <v>Credit Account</v>
      </c>
      <c r="M133" s="30"/>
      <c r="N133" s="30" t="s">
        <v>289</v>
      </c>
      <c r="O133" s="45"/>
      <c r="P133" s="30" t="s">
        <v>342</v>
      </c>
      <c r="Q133" s="30" t="s">
        <v>166</v>
      </c>
      <c r="R133" s="84" t="s">
        <v>250</v>
      </c>
    </row>
    <row r="134" spans="4:18" s="11" customFormat="1" ht="56.25">
      <c r="D134" s="29" t="str">
        <f>CONCATENATE(IF(F134="","",CONCATENATE(F134,"")),"",G134)</f>
        <v>Card Account</v>
      </c>
      <c r="E134" s="29" t="str">
        <f>CONCATENATE(IF(F134="","",CONCATENATE(F134,"_ ")),"",G134,". Details")</f>
        <v>Card Account. Details</v>
      </c>
      <c r="G134" s="46" t="s">
        <v>287</v>
      </c>
      <c r="H134" s="46"/>
      <c r="I134" s="33" t="s">
        <v>148</v>
      </c>
      <c r="J134" s="46"/>
      <c r="K134" s="33" t="s">
        <v>148</v>
      </c>
      <c r="L134" s="11" t="str">
        <f t="shared" si="14"/>
        <v>Details</v>
      </c>
      <c r="M134" s="60"/>
      <c r="N134" s="60"/>
      <c r="O134" s="46"/>
      <c r="P134" s="46"/>
      <c r="Q134" s="39" t="s">
        <v>164</v>
      </c>
      <c r="R134" s="37" t="s">
        <v>251</v>
      </c>
    </row>
    <row r="135" spans="4:18" s="1" customFormat="1" ht="33.75">
      <c r="D135" s="25" t="str">
        <f>CONCATENATE(H135,IF(AND(J135="",I135=L135),IF(L135="Identification","ID",L135),CONCATENATE(IF(L135="Identification","ID",I135),J135,(IF(K135="Identifier","ID",IF(AND(J135="",K135="Text"),"",K135))))))</f>
        <v>Primary Account NumberID</v>
      </c>
      <c r="E135" s="25" t="str">
        <f>CONCATENATE(IF(F135="","",CONCATENATE(F135,"_ ")),G135,". ",IF(H135="","",CONCATENATE(H135,"_ ")),"",I135,IF(AND(J135="",I135=L135),"",CONCATENATE(". ",IF(J135="","",CONCATENATE(J135,"_ ")),K135)))</f>
        <v>Card Account. Primary Account Number. Identifier</v>
      </c>
      <c r="G135" s="44" t="s">
        <v>287</v>
      </c>
      <c r="H135" s="44"/>
      <c r="I135" s="44" t="s">
        <v>290</v>
      </c>
      <c r="J135" s="44"/>
      <c r="K135" s="44" t="s">
        <v>340</v>
      </c>
      <c r="L135" s="2" t="str">
        <f t="shared" si="14"/>
        <v>Identifier</v>
      </c>
      <c r="M135" s="100"/>
      <c r="N135" s="100"/>
      <c r="O135" s="44"/>
      <c r="P135" s="44" t="s">
        <v>341</v>
      </c>
      <c r="Q135" s="34" t="s">
        <v>210</v>
      </c>
      <c r="R135" s="68" t="s">
        <v>252</v>
      </c>
    </row>
    <row r="136" spans="4:18" s="1" customFormat="1" ht="11.25">
      <c r="D136" s="25" t="str">
        <f aca="true" t="shared" si="15" ref="D136:D144">CONCATENATE(H136,IF(AND(J136="",I136=L136),IF(L136="Identification","ID",L136),CONCATENATE(IF(L136="Identification","ID",I136),J136,(IF(K136="Identifier","ID",IF(AND(J136="",K136="Text"),"",K136))))))</f>
        <v>TypeCode</v>
      </c>
      <c r="E136" s="25" t="str">
        <f aca="true" t="shared" si="16" ref="E136:E144">CONCATENATE(IF(F136="","",CONCATENATE(F136,"_ ")),G136,". ",IF(H136="","",CONCATENATE(H136,"_ ")),"",I136,IF(AND(J136="",I136=L136),"",CONCATENATE(". ",IF(J136="","",CONCATENATE(J136,"_ ")),K136)))</f>
        <v>Card Account. Type. Code</v>
      </c>
      <c r="G136" s="44" t="s">
        <v>287</v>
      </c>
      <c r="H136" s="44"/>
      <c r="I136" s="44" t="s">
        <v>149</v>
      </c>
      <c r="J136" s="44"/>
      <c r="K136" s="44" t="s">
        <v>345</v>
      </c>
      <c r="L136" s="2" t="str">
        <f t="shared" si="14"/>
        <v>Code</v>
      </c>
      <c r="M136" s="100"/>
      <c r="N136" s="100"/>
      <c r="O136" s="44"/>
      <c r="P136" s="44" t="s">
        <v>341</v>
      </c>
      <c r="Q136" s="34" t="s">
        <v>210</v>
      </c>
      <c r="R136" s="66" t="s">
        <v>253</v>
      </c>
    </row>
    <row r="137" spans="4:18" s="1" customFormat="1" ht="33.75">
      <c r="D137" s="25" t="str">
        <f t="shared" si="15"/>
        <v>CustomerCode</v>
      </c>
      <c r="E137" s="25" t="str">
        <f t="shared" si="16"/>
        <v>Card Account. Customer. Code</v>
      </c>
      <c r="G137" s="44" t="s">
        <v>287</v>
      </c>
      <c r="H137" s="44"/>
      <c r="I137" s="44" t="s">
        <v>254</v>
      </c>
      <c r="J137" s="44"/>
      <c r="K137" s="44" t="s">
        <v>345</v>
      </c>
      <c r="L137" s="2" t="str">
        <f t="shared" si="14"/>
        <v>Code</v>
      </c>
      <c r="M137" s="100"/>
      <c r="N137" s="100"/>
      <c r="O137" s="44"/>
      <c r="P137" s="44" t="s">
        <v>342</v>
      </c>
      <c r="Q137" s="34" t="s">
        <v>210</v>
      </c>
      <c r="R137" s="68" t="s">
        <v>255</v>
      </c>
    </row>
    <row r="138" spans="4:18" s="1" customFormat="1" ht="22.5">
      <c r="D138" s="25" t="str">
        <f t="shared" si="15"/>
        <v>Expiry DateDate</v>
      </c>
      <c r="E138" s="25" t="str">
        <f t="shared" si="16"/>
        <v>Card Account. Expiry Date. Date</v>
      </c>
      <c r="G138" s="44" t="s">
        <v>287</v>
      </c>
      <c r="H138" s="44"/>
      <c r="I138" s="44" t="s">
        <v>291</v>
      </c>
      <c r="J138" s="44"/>
      <c r="K138" s="138" t="s">
        <v>154</v>
      </c>
      <c r="L138" s="2" t="str">
        <f t="shared" si="14"/>
        <v>Date</v>
      </c>
      <c r="M138" s="100"/>
      <c r="N138" s="100"/>
      <c r="O138" s="44"/>
      <c r="P138" s="44" t="s">
        <v>342</v>
      </c>
      <c r="Q138" s="34" t="s">
        <v>210</v>
      </c>
      <c r="R138" s="68" t="s">
        <v>256</v>
      </c>
    </row>
    <row r="139" spans="4:18" s="1" customFormat="1" ht="22.5">
      <c r="D139" s="25" t="str">
        <f t="shared" si="15"/>
        <v>Issuer IdentificationID</v>
      </c>
      <c r="E139" s="25" t="str">
        <f t="shared" si="16"/>
        <v>Card Account. Issuer Identification. Identifier</v>
      </c>
      <c r="G139" s="44" t="s">
        <v>287</v>
      </c>
      <c r="H139" s="44"/>
      <c r="I139" s="34" t="s">
        <v>381</v>
      </c>
      <c r="J139" s="34"/>
      <c r="K139" s="34" t="s">
        <v>340</v>
      </c>
      <c r="L139" s="2" t="str">
        <f t="shared" si="14"/>
        <v>Identifier</v>
      </c>
      <c r="M139" s="100"/>
      <c r="N139" s="100"/>
      <c r="O139" s="44"/>
      <c r="P139" s="44" t="s">
        <v>342</v>
      </c>
      <c r="Q139" s="34" t="s">
        <v>210</v>
      </c>
      <c r="R139" s="103" t="s">
        <v>257</v>
      </c>
    </row>
    <row r="140" spans="4:18" s="1" customFormat="1" ht="22.5">
      <c r="D140" s="25" t="str">
        <f t="shared" si="15"/>
        <v>Issue NumberCode</v>
      </c>
      <c r="E140" s="25" t="str">
        <f t="shared" si="16"/>
        <v>Card Account. Issue Number. Code</v>
      </c>
      <c r="G140" s="44" t="s">
        <v>287</v>
      </c>
      <c r="H140" s="44"/>
      <c r="I140" s="44" t="s">
        <v>292</v>
      </c>
      <c r="J140" s="44"/>
      <c r="K140" s="44" t="s">
        <v>345</v>
      </c>
      <c r="L140" s="2" t="str">
        <f t="shared" si="14"/>
        <v>Code</v>
      </c>
      <c r="M140" s="100"/>
      <c r="N140" s="100"/>
      <c r="O140" s="44"/>
      <c r="P140" s="44" t="s">
        <v>342</v>
      </c>
      <c r="Q140" s="34" t="s">
        <v>210</v>
      </c>
      <c r="R140" s="103" t="s">
        <v>258</v>
      </c>
    </row>
    <row r="141" spans="4:18" s="1" customFormat="1" ht="22.5">
      <c r="D141" s="25" t="str">
        <f t="shared" si="15"/>
        <v>CV2</v>
      </c>
      <c r="E141" s="25" t="str">
        <f t="shared" si="16"/>
        <v>Card Account. CV2. Text</v>
      </c>
      <c r="G141" s="44" t="s">
        <v>287</v>
      </c>
      <c r="H141" s="44"/>
      <c r="I141" s="44" t="s">
        <v>259</v>
      </c>
      <c r="J141" s="44"/>
      <c r="K141" s="44" t="s">
        <v>357</v>
      </c>
      <c r="L141" s="2" t="str">
        <f t="shared" si="14"/>
        <v>Text</v>
      </c>
      <c r="M141" s="100"/>
      <c r="N141" s="100"/>
      <c r="O141" s="44"/>
      <c r="P141" s="44" t="s">
        <v>342</v>
      </c>
      <c r="Q141" s="34" t="s">
        <v>210</v>
      </c>
      <c r="R141" s="66" t="s">
        <v>260</v>
      </c>
    </row>
    <row r="142" spans="4:18" s="1" customFormat="1" ht="22.5">
      <c r="D142" s="25" t="str">
        <f t="shared" si="15"/>
        <v>Chip IndicatorIndicator</v>
      </c>
      <c r="E142" s="25" t="str">
        <f t="shared" si="16"/>
        <v>Card Account. Chip Indicator. Indicator</v>
      </c>
      <c r="G142" s="44" t="s">
        <v>287</v>
      </c>
      <c r="H142" s="44"/>
      <c r="I142" s="44" t="s">
        <v>293</v>
      </c>
      <c r="J142" s="44"/>
      <c r="K142" s="44" t="s">
        <v>114</v>
      </c>
      <c r="L142" s="2" t="str">
        <f t="shared" si="14"/>
        <v>Indicator</v>
      </c>
      <c r="M142" s="100"/>
      <c r="N142" s="100"/>
      <c r="O142" s="44"/>
      <c r="P142" s="44" t="s">
        <v>342</v>
      </c>
      <c r="Q142" s="34" t="s">
        <v>210</v>
      </c>
      <c r="R142" s="66" t="s">
        <v>261</v>
      </c>
    </row>
    <row r="143" spans="4:18" s="1" customFormat="1" ht="33.75">
      <c r="D143" s="25" t="str">
        <f t="shared" si="15"/>
        <v>Chip ApplicationID</v>
      </c>
      <c r="E143" s="25" t="str">
        <f t="shared" si="16"/>
        <v>Card Account. Chip Application. Identifier</v>
      </c>
      <c r="G143" s="44" t="s">
        <v>287</v>
      </c>
      <c r="H143" s="44"/>
      <c r="I143" s="44" t="s">
        <v>294</v>
      </c>
      <c r="J143" s="44"/>
      <c r="K143" s="44" t="s">
        <v>340</v>
      </c>
      <c r="L143" s="2" t="str">
        <f t="shared" si="14"/>
        <v>Identifier</v>
      </c>
      <c r="M143" s="100"/>
      <c r="N143" s="100"/>
      <c r="O143" s="44"/>
      <c r="P143" s="44" t="s">
        <v>342</v>
      </c>
      <c r="Q143" s="34" t="s">
        <v>210</v>
      </c>
      <c r="R143" s="102" t="s">
        <v>262</v>
      </c>
    </row>
    <row r="144" spans="4:18" s="1" customFormat="1" ht="11.25">
      <c r="D144" s="25" t="str">
        <f t="shared" si="15"/>
        <v>Holder</v>
      </c>
      <c r="E144" s="25" t="str">
        <f t="shared" si="16"/>
        <v>Card Account. Holder. Text</v>
      </c>
      <c r="G144" s="44" t="s">
        <v>287</v>
      </c>
      <c r="H144" s="44"/>
      <c r="I144" s="44" t="s">
        <v>263</v>
      </c>
      <c r="J144" s="44"/>
      <c r="K144" s="44" t="s">
        <v>357</v>
      </c>
      <c r="L144" s="2" t="str">
        <f t="shared" si="14"/>
        <v>Text</v>
      </c>
      <c r="M144" s="100"/>
      <c r="N144" s="100"/>
      <c r="O144" s="44"/>
      <c r="P144" s="44" t="s">
        <v>342</v>
      </c>
      <c r="Q144" s="34" t="s">
        <v>210</v>
      </c>
      <c r="R144" s="68" t="s">
        <v>264</v>
      </c>
    </row>
    <row r="145" spans="4:18" s="11" customFormat="1" ht="45">
      <c r="D145" s="29" t="str">
        <f>CONCATENATE(IF(F145="","",CONCATENATE(F145,"")),"",G145)</f>
        <v>PayerFinancial Account</v>
      </c>
      <c r="E145" s="29" t="str">
        <f>CONCATENATE(IF(F145="","",CONCATENATE(F145,"_ ")),"",G145,". Details")</f>
        <v>Payer_ Financial Account. Details</v>
      </c>
      <c r="F145" s="11" t="s">
        <v>246</v>
      </c>
      <c r="G145" s="46" t="s">
        <v>288</v>
      </c>
      <c r="H145" s="46"/>
      <c r="I145" s="46" t="s">
        <v>148</v>
      </c>
      <c r="J145" s="46"/>
      <c r="K145" s="46" t="s">
        <v>148</v>
      </c>
      <c r="L145" s="11" t="str">
        <f t="shared" si="14"/>
        <v>Details</v>
      </c>
      <c r="M145" s="60"/>
      <c r="N145" s="60"/>
      <c r="O145" s="46"/>
      <c r="P145" s="46"/>
      <c r="Q145" s="39" t="s">
        <v>164</v>
      </c>
      <c r="R145" s="48" t="s">
        <v>313</v>
      </c>
    </row>
    <row r="146" spans="4:18" s="1" customFormat="1" ht="22.5">
      <c r="D146" s="25" t="str">
        <f>CONCATENATE(H146,IF(AND(J146="",I146=L146),IF(L146="Identification","ID",L146),CONCATENATE(IF(L146="Identification","ID",I146),J146,(IF(K146="Identifier","ID",IF(AND(J146="",K146="Text"),"",K146))))))</f>
        <v>ID</v>
      </c>
      <c r="E146" s="25" t="str">
        <f>CONCATENATE(IF(F146="","",CONCATENATE(F146,"_ ")),G146,". ",IF(H146="","",CONCATENATE(H146,"_ ")),"",I146,IF(AND(J146="",I146=L146),"",CONCATENATE(". ",IF(J146="","",CONCATENATE(J146,"_ ")),K146)))</f>
        <v>Payer_ Financial Account. Identification</v>
      </c>
      <c r="F146" s="1" t="s">
        <v>246</v>
      </c>
      <c r="G146" s="44" t="s">
        <v>288</v>
      </c>
      <c r="H146" s="44"/>
      <c r="I146" s="44" t="s">
        <v>35</v>
      </c>
      <c r="J146" s="44"/>
      <c r="K146" s="44" t="s">
        <v>340</v>
      </c>
      <c r="L146" s="2" t="str">
        <f t="shared" si="14"/>
        <v>Identification</v>
      </c>
      <c r="M146" s="100"/>
      <c r="N146" s="100"/>
      <c r="O146" s="44"/>
      <c r="P146" s="44" t="s">
        <v>341</v>
      </c>
      <c r="Q146" s="34" t="s">
        <v>210</v>
      </c>
      <c r="R146" s="68" t="s">
        <v>265</v>
      </c>
    </row>
    <row r="147" spans="4:18" s="1" customFormat="1" ht="22.5">
      <c r="D147" s="25" t="str">
        <f>CONCATENATE(H147,IF(AND(J147="",I147=L147),IF(L147="Identification","ID",L147),CONCATENATE(IF(L147="Identification","ID",I147),J147,(IF(K147="Identifier","ID",IF(AND(J147="",K147="Text"),"",K147))))))</f>
        <v>Account Name</v>
      </c>
      <c r="E147" s="25" t="str">
        <f>CONCATENATE(IF(F147="","",CONCATENATE(F147,"_ ")),G147,". ",IF(H147="","",CONCATENATE(H147,"_ ")),"",I147,IF(AND(J147="",I147=L147),"",CONCATENATE(". ",IF(J147="","",CONCATENATE(J147,"_ ")),K147)))</f>
        <v>Payer_ Financial Account. Account Name. Text</v>
      </c>
      <c r="F147" s="1" t="s">
        <v>246</v>
      </c>
      <c r="G147" s="44" t="s">
        <v>288</v>
      </c>
      <c r="H147" s="44"/>
      <c r="I147" s="44" t="s">
        <v>295</v>
      </c>
      <c r="J147" s="44"/>
      <c r="K147" s="138" t="s">
        <v>357</v>
      </c>
      <c r="L147" s="2" t="str">
        <f t="shared" si="14"/>
        <v>Text</v>
      </c>
      <c r="M147" s="100"/>
      <c r="N147" s="100"/>
      <c r="O147" s="44"/>
      <c r="P147" s="34" t="s">
        <v>342</v>
      </c>
      <c r="Q147" s="34" t="s">
        <v>210</v>
      </c>
      <c r="R147" s="68" t="s">
        <v>266</v>
      </c>
    </row>
    <row r="148" spans="4:18" s="1" customFormat="1" ht="22.5">
      <c r="D148" s="25" t="str">
        <f>CONCATENATE(H148,IF(AND(J148="",I148=L148),IF(L148="Identification","ID",L148),CONCATENATE(IF(L148="Identification","ID",I148),J148,(IF(K148="Identifier","ID",IF(AND(J148="",K148="Text"),"",K148))))))</f>
        <v>TypeCode</v>
      </c>
      <c r="E148" s="25" t="str">
        <f>CONCATENATE(IF(F148="","",CONCATENATE(F148,"_ ")),G148,". ",IF(H148="","",CONCATENATE(H148,"_ ")),"",I148,IF(AND(J148="",I148=L148),"",CONCATENATE(". ",IF(J148="","",CONCATENATE(J148,"_ ")),K148)))</f>
        <v>Payer_ Financial Account. Type. Code</v>
      </c>
      <c r="F148" s="1" t="s">
        <v>246</v>
      </c>
      <c r="G148" s="44" t="s">
        <v>288</v>
      </c>
      <c r="H148" s="44"/>
      <c r="I148" s="44" t="s">
        <v>149</v>
      </c>
      <c r="J148" s="44"/>
      <c r="K148" s="44" t="s">
        <v>345</v>
      </c>
      <c r="L148" s="2" t="str">
        <f t="shared" si="14"/>
        <v>Code</v>
      </c>
      <c r="M148" s="100"/>
      <c r="N148" s="100"/>
      <c r="O148" s="44"/>
      <c r="P148" s="44" t="s">
        <v>341</v>
      </c>
      <c r="Q148" s="34" t="s">
        <v>210</v>
      </c>
      <c r="R148" s="35" t="s">
        <v>267</v>
      </c>
    </row>
    <row r="149" spans="4:18" s="1" customFormat="1" ht="33.75">
      <c r="D149" s="25" t="str">
        <f>CONCATENATE(H149,IF(AND(J149="",I149=L149),IF(L149="Identification","ID",L149),CONCATENATE(IF(L149="Identification","ID",I149),J149,(IF(K149="Identifier","ID",IF(AND(J149="",K149="Text"),"",K149))))))</f>
        <v>CurrencyCode</v>
      </c>
      <c r="E149" s="25" t="str">
        <f>CONCATENATE(IF(F149="","",CONCATENATE(F149,"_ ")),G149,". ",IF(H149="","",CONCATENATE(H149,"_ ")),"",I149,IF(AND(J149="",I149=L149),"",CONCATENATE(". ",IF(J149="","",CONCATENATE(J149,"_ ")),K149)))</f>
        <v>Payer_ Financial Account. Currency. Code</v>
      </c>
      <c r="F149" s="1" t="s">
        <v>246</v>
      </c>
      <c r="G149" s="44" t="s">
        <v>288</v>
      </c>
      <c r="H149" s="44"/>
      <c r="I149" s="44" t="s">
        <v>160</v>
      </c>
      <c r="J149" s="44"/>
      <c r="K149" s="44" t="s">
        <v>345</v>
      </c>
      <c r="L149" s="2" t="str">
        <f t="shared" si="14"/>
        <v>Code</v>
      </c>
      <c r="M149" s="100"/>
      <c r="N149" s="100"/>
      <c r="O149" s="44"/>
      <c r="P149" s="44" t="s">
        <v>342</v>
      </c>
      <c r="Q149" s="34" t="s">
        <v>210</v>
      </c>
      <c r="R149" s="68" t="s">
        <v>268</v>
      </c>
    </row>
    <row r="150" spans="4:18" s="16" customFormat="1" ht="33.75">
      <c r="D150" s="17" t="str">
        <f>CONCATENATE(IF(M150="","",CONCATENATE(M150,"")),"",N150)</f>
        <v>FI Branch</v>
      </c>
      <c r="E150" s="17" t="str">
        <f>CONCATENATE(IF(F150="","",CONCATENATE(F150,"_ ")),G150,". ",IF(M150="","",CONCATENATE(M150,"_ ")),"",N150)</f>
        <v>Payer_ Financial Account. FI Branch</v>
      </c>
      <c r="F150" s="16" t="s">
        <v>246</v>
      </c>
      <c r="G150" s="30" t="s">
        <v>288</v>
      </c>
      <c r="H150" s="57"/>
      <c r="I150" s="30" t="s">
        <v>296</v>
      </c>
      <c r="J150" s="57"/>
      <c r="K150" s="30" t="s">
        <v>296</v>
      </c>
      <c r="L150" s="16" t="str">
        <f t="shared" si="14"/>
        <v>FI Branch</v>
      </c>
      <c r="M150" s="30"/>
      <c r="N150" s="30" t="s">
        <v>296</v>
      </c>
      <c r="O150" s="45"/>
      <c r="P150" s="30" t="s">
        <v>341</v>
      </c>
      <c r="Q150" s="30" t="s">
        <v>166</v>
      </c>
      <c r="R150" s="84" t="s">
        <v>302</v>
      </c>
    </row>
    <row r="151" spans="4:18" s="16" customFormat="1" ht="22.5">
      <c r="D151" s="17" t="str">
        <f>CONCATENATE(IF(M151="","",CONCATENATE(M151,"")),"",N151)</f>
        <v>Country</v>
      </c>
      <c r="E151" s="17" t="str">
        <f>CONCATENATE(IF(F151="","",CONCATENATE(F151,"_ ")),G151,". ",IF(M151="","",CONCATENATE(M151,"_ ")),"",N151)</f>
        <v>Payer_ Financial Account. Country</v>
      </c>
      <c r="F151" s="16" t="s">
        <v>246</v>
      </c>
      <c r="G151" s="30" t="s">
        <v>288</v>
      </c>
      <c r="H151" s="57"/>
      <c r="I151" s="30" t="s">
        <v>31</v>
      </c>
      <c r="J151" s="57"/>
      <c r="K151" s="30" t="s">
        <v>31</v>
      </c>
      <c r="L151" s="16" t="str">
        <f t="shared" si="14"/>
        <v>Country</v>
      </c>
      <c r="M151" s="30"/>
      <c r="N151" s="30" t="s">
        <v>31</v>
      </c>
      <c r="O151" s="45"/>
      <c r="P151" s="30" t="s">
        <v>342</v>
      </c>
      <c r="Q151" s="30" t="s">
        <v>166</v>
      </c>
      <c r="R151" s="84" t="s">
        <v>303</v>
      </c>
    </row>
    <row r="152" spans="2:18" s="1" customFormat="1" ht="45">
      <c r="B152" s="11"/>
      <c r="C152" s="11"/>
      <c r="D152" s="29" t="str">
        <f>CONCATENATE(IF(F152="","",CONCATENATE(F152,"")),"",G152)</f>
        <v>FI Branch</v>
      </c>
      <c r="E152" s="29" t="str">
        <f>CONCATENATE(IF(F152="","",CONCATENATE(F152,"_ ")),"",G152,". Details")</f>
        <v>FI Branch. Details</v>
      </c>
      <c r="F152" s="11"/>
      <c r="G152" s="46" t="s">
        <v>296</v>
      </c>
      <c r="H152" s="46"/>
      <c r="I152" s="46" t="s">
        <v>148</v>
      </c>
      <c r="J152" s="46"/>
      <c r="K152" s="46" t="s">
        <v>148</v>
      </c>
      <c r="L152" s="2" t="str">
        <f t="shared" si="14"/>
        <v>Details</v>
      </c>
      <c r="M152" s="101"/>
      <c r="N152" s="101"/>
      <c r="O152" s="46"/>
      <c r="P152" s="46"/>
      <c r="Q152" s="39" t="s">
        <v>164</v>
      </c>
      <c r="R152" s="37" t="s">
        <v>304</v>
      </c>
    </row>
    <row r="153" spans="4:18" s="1" customFormat="1" ht="22.5">
      <c r="D153" s="25" t="str">
        <f>CONCATENATE(H153,IF(AND(J153="",I153=L153),IF(L153="Identification","ID",L153),CONCATENATE(IF(L153="Identification","ID",I153),J153,(IF(K153="Identifier","ID",IF(AND(J153="",K153="Text"),"",K153))))))</f>
        <v>ID</v>
      </c>
      <c r="E153" s="25" t="str">
        <f>CONCATENATE(IF(F153="","",CONCATENATE(F153,"_ ")),G153,". ",IF(H153="","",CONCATENATE(H153,"_ ")),"",I153,IF(AND(J153="",I153=L153),"",CONCATENATE(". ",IF(J153="","",CONCATENATE(J153,"_ ")),K153)))</f>
        <v>FI Branch. Identification</v>
      </c>
      <c r="G153" s="44" t="s">
        <v>296</v>
      </c>
      <c r="H153" s="44"/>
      <c r="I153" s="44" t="s">
        <v>35</v>
      </c>
      <c r="J153" s="44"/>
      <c r="K153" s="44" t="s">
        <v>340</v>
      </c>
      <c r="L153" s="2" t="str">
        <f t="shared" si="14"/>
        <v>Identification</v>
      </c>
      <c r="M153" s="100"/>
      <c r="N153" s="100"/>
      <c r="O153" s="44"/>
      <c r="P153" s="44" t="s">
        <v>341</v>
      </c>
      <c r="Q153" s="34" t="s">
        <v>210</v>
      </c>
      <c r="R153" s="68" t="s">
        <v>305</v>
      </c>
    </row>
    <row r="154" spans="4:18" s="1" customFormat="1" ht="22.5">
      <c r="D154" s="25" t="str">
        <f>CONCATENATE(H154,IF(AND(J154="",I154=L154),IF(L154="Identification","ID",L154),CONCATENATE(IF(L154="Identification","ID",I154),J154,(IF(K154="Identifier","ID",IF(AND(J154="",K154="Text"),"",K154))))))</f>
        <v>Name</v>
      </c>
      <c r="E154" s="25" t="str">
        <f>CONCATENATE(IF(F154="","",CONCATENATE(F154,"_ ")),G154,". ",IF(H154="","",CONCATENATE(H154,"_ ")),"",I154,IF(AND(J154="",I154=L154),"",CONCATENATE(". ",IF(J154="","",CONCATENATE(J154,"_ ")),K154)))</f>
        <v>FI Branch. Name. Text</v>
      </c>
      <c r="G154" s="44" t="s">
        <v>296</v>
      </c>
      <c r="H154" s="44"/>
      <c r="I154" s="44" t="s">
        <v>356</v>
      </c>
      <c r="J154" s="44"/>
      <c r="K154" s="138" t="s">
        <v>357</v>
      </c>
      <c r="L154" s="2" t="str">
        <f t="shared" si="14"/>
        <v>Text</v>
      </c>
      <c r="M154" s="100"/>
      <c r="N154" s="100"/>
      <c r="O154" s="44"/>
      <c r="P154" s="44" t="s">
        <v>342</v>
      </c>
      <c r="Q154" s="34" t="s">
        <v>210</v>
      </c>
      <c r="R154" s="68" t="s">
        <v>306</v>
      </c>
    </row>
    <row r="155" spans="2:18" s="1" customFormat="1" ht="33.75">
      <c r="B155" s="16"/>
      <c r="C155" s="16"/>
      <c r="D155" s="17" t="str">
        <f>CONCATENATE(IF(M155="","",CONCATENATE(M155,"")),"",N155)</f>
        <v>Financial Institution</v>
      </c>
      <c r="E155" s="17" t="str">
        <f>CONCATENATE(IF(F155="","",CONCATENATE(F155,"_ ")),G155,". ",IF(M155="","",CONCATENATE(M155,"_ ")),"",N155)</f>
        <v>FI Branch. Financial Institution</v>
      </c>
      <c r="F155" s="16"/>
      <c r="G155" s="30" t="s">
        <v>296</v>
      </c>
      <c r="H155" s="69"/>
      <c r="I155" s="30" t="s">
        <v>297</v>
      </c>
      <c r="J155" s="69"/>
      <c r="K155" s="30" t="s">
        <v>297</v>
      </c>
      <c r="L155" s="2" t="str">
        <f t="shared" si="14"/>
        <v>Financial Institution</v>
      </c>
      <c r="M155" s="30"/>
      <c r="N155" s="30" t="s">
        <v>297</v>
      </c>
      <c r="O155" s="45"/>
      <c r="P155" s="30" t="s">
        <v>341</v>
      </c>
      <c r="Q155" s="30" t="s">
        <v>166</v>
      </c>
      <c r="R155" s="84" t="s">
        <v>307</v>
      </c>
    </row>
    <row r="156" spans="2:18" s="1" customFormat="1" ht="33.75">
      <c r="B156" s="16"/>
      <c r="C156" s="16"/>
      <c r="D156" s="17" t="str">
        <f>CONCATENATE(IF(M156="","",CONCATENATE(M156,"")),"",N156)</f>
        <v>Address</v>
      </c>
      <c r="E156" s="17" t="str">
        <f>CONCATENATE(IF(F156="","",CONCATENATE(F156,"_ ")),G156,". ",IF(M156="","",CONCATENATE(M156,"_ ")),"",N156)</f>
        <v>FI Branch. Address</v>
      </c>
      <c r="F156" s="16"/>
      <c r="G156" s="30" t="s">
        <v>296</v>
      </c>
      <c r="H156" s="69"/>
      <c r="I156" s="30" t="s">
        <v>4</v>
      </c>
      <c r="J156" s="69"/>
      <c r="K156" s="30" t="s">
        <v>4</v>
      </c>
      <c r="L156" s="2" t="str">
        <f t="shared" si="14"/>
        <v>Address</v>
      </c>
      <c r="M156" s="30"/>
      <c r="N156" s="30" t="s">
        <v>4</v>
      </c>
      <c r="O156" s="45"/>
      <c r="P156" s="30" t="s">
        <v>342</v>
      </c>
      <c r="Q156" s="30" t="s">
        <v>166</v>
      </c>
      <c r="R156" s="84" t="s">
        <v>308</v>
      </c>
    </row>
    <row r="157" spans="2:18" s="1" customFormat="1" ht="22.5">
      <c r="B157" s="11"/>
      <c r="C157" s="11"/>
      <c r="D157" s="29" t="str">
        <f>CONCATENATE(IF(F157="","",CONCATENATE(F157,"")),"",G157)</f>
        <v>Financial Institution</v>
      </c>
      <c r="E157" s="29" t="str">
        <f>CONCATENATE(IF(F157="","",CONCATENATE(F157,"_ ")),"",G157,". Details")</f>
        <v>Financial Institution. Details</v>
      </c>
      <c r="F157" s="11"/>
      <c r="G157" s="46" t="s">
        <v>297</v>
      </c>
      <c r="H157" s="46"/>
      <c r="I157" s="46" t="s">
        <v>148</v>
      </c>
      <c r="J157" s="46"/>
      <c r="K157" s="46" t="s">
        <v>148</v>
      </c>
      <c r="L157" s="2" t="str">
        <f t="shared" si="14"/>
        <v>Details</v>
      </c>
      <c r="M157" s="101"/>
      <c r="N157" s="101"/>
      <c r="O157" s="46"/>
      <c r="P157" s="46"/>
      <c r="Q157" s="39" t="s">
        <v>164</v>
      </c>
      <c r="R157" s="48" t="s">
        <v>309</v>
      </c>
    </row>
    <row r="158" spans="4:18" s="1" customFormat="1" ht="33.75">
      <c r="D158" s="25" t="str">
        <f>CONCATENATE(H158,IF(AND(J158="",I158=L158),IF(L158="Identification","ID",L158),CONCATENATE(IF(L158="Identification","ID",I158),J158,(IF(K158="Identifier","ID",IF(AND(J158="",K158="Text"),"",K158))))))</f>
        <v>ID</v>
      </c>
      <c r="E158" s="25" t="str">
        <f>CONCATENATE(IF(F158="","",CONCATENATE(F158,"_ ")),G158,". ",IF(H158="","",CONCATENATE(H158,"_ ")),"",I158,IF(AND(J158="",I158=L158),"",CONCATENATE(". ",IF(J158="","",CONCATENATE(J158,"_ ")),K158)))</f>
        <v>Financial Institution. Identification</v>
      </c>
      <c r="G158" s="44" t="s">
        <v>297</v>
      </c>
      <c r="H158" s="44"/>
      <c r="I158" s="44" t="s">
        <v>35</v>
      </c>
      <c r="J158" s="44"/>
      <c r="K158" s="44" t="s">
        <v>340</v>
      </c>
      <c r="L158" s="2" t="str">
        <f t="shared" si="14"/>
        <v>Identification</v>
      </c>
      <c r="M158" s="100"/>
      <c r="N158" s="100"/>
      <c r="O158" s="44"/>
      <c r="P158" s="44" t="s">
        <v>341</v>
      </c>
      <c r="Q158" s="34" t="s">
        <v>210</v>
      </c>
      <c r="R158" s="68" t="s">
        <v>310</v>
      </c>
    </row>
    <row r="159" spans="4:18" s="1" customFormat="1" ht="22.5">
      <c r="D159" s="25" t="str">
        <f>CONCATENATE(H159,IF(AND(J159="",I159=L159),IF(L159="Identification","ID",L159),CONCATENATE(IF(L159="Identification","ID",I159),J159,(IF(K159="Identifier","ID",IF(AND(J159="",K159="Text"),"",K159))))))</f>
        <v>Name</v>
      </c>
      <c r="E159" s="25" t="str">
        <f>CONCATENATE(IF(F159="","",CONCATENATE(F159,"_ ")),G159,". ",IF(H159="","",CONCATENATE(H159,"_ ")),"",I159,IF(AND(J159="",I159=L159),"",CONCATENATE(". ",IF(J159="","",CONCATENATE(J159,"_ ")),K159)))</f>
        <v>Financial Institution. Name. Text</v>
      </c>
      <c r="G159" s="44" t="s">
        <v>297</v>
      </c>
      <c r="H159" s="44"/>
      <c r="I159" s="44" t="s">
        <v>356</v>
      </c>
      <c r="J159" s="44"/>
      <c r="K159" s="138" t="s">
        <v>357</v>
      </c>
      <c r="L159" s="2" t="str">
        <f t="shared" si="14"/>
        <v>Text</v>
      </c>
      <c r="M159" s="100"/>
      <c r="N159" s="100"/>
      <c r="O159" s="44"/>
      <c r="P159" s="44" t="s">
        <v>342</v>
      </c>
      <c r="Q159" s="34" t="s">
        <v>210</v>
      </c>
      <c r="R159" s="68" t="s">
        <v>311</v>
      </c>
    </row>
    <row r="160" spans="2:18" s="1" customFormat="1" ht="33.75">
      <c r="B160" s="16"/>
      <c r="C160" s="16"/>
      <c r="D160" s="17" t="str">
        <f>CONCATENATE(IF(M160="","",CONCATENATE(M160,"")),"",N160)</f>
        <v>Address</v>
      </c>
      <c r="E160" s="17" t="str">
        <f>CONCATENATE(IF(F160="","",CONCATENATE(F160,"_ ")),G160,". ",IF(M160="","",CONCATENATE(M160,"_ ")),"",N160)</f>
        <v>Financial Institution. Address</v>
      </c>
      <c r="F160" s="16"/>
      <c r="G160" s="30" t="s">
        <v>297</v>
      </c>
      <c r="H160" s="69"/>
      <c r="I160" s="30" t="s">
        <v>4</v>
      </c>
      <c r="J160" s="69"/>
      <c r="K160" s="30" t="s">
        <v>4</v>
      </c>
      <c r="L160" s="2" t="str">
        <f t="shared" si="14"/>
        <v>Address</v>
      </c>
      <c r="M160" s="30"/>
      <c r="N160" s="30" t="s">
        <v>4</v>
      </c>
      <c r="O160" s="45"/>
      <c r="P160" s="30" t="s">
        <v>342</v>
      </c>
      <c r="Q160" s="30" t="s">
        <v>166</v>
      </c>
      <c r="R160" s="84" t="s">
        <v>312</v>
      </c>
    </row>
    <row r="161" spans="4:18" s="11" customFormat="1" ht="45">
      <c r="D161" s="29" t="str">
        <f>CONCATENATE(IF(F161="","",CONCATENATE(F161,"")),"",G161)</f>
        <v>PayeeFinancial Account</v>
      </c>
      <c r="E161" s="29" t="str">
        <f>CONCATENATE(IF(F161="","",CONCATENATE(F161,"_ ")),"",G161,". Details")</f>
        <v>Payee_ Financial Account. Details</v>
      </c>
      <c r="F161" s="11" t="s">
        <v>248</v>
      </c>
      <c r="G161" s="46" t="s">
        <v>288</v>
      </c>
      <c r="H161" s="46"/>
      <c r="I161" s="46" t="s">
        <v>148</v>
      </c>
      <c r="J161" s="46"/>
      <c r="K161" s="46" t="s">
        <v>148</v>
      </c>
      <c r="L161" s="11" t="str">
        <f t="shared" si="14"/>
        <v>Details</v>
      </c>
      <c r="M161" s="101"/>
      <c r="N161" s="101"/>
      <c r="O161" s="46"/>
      <c r="P161" s="46"/>
      <c r="Q161" s="39" t="s">
        <v>164</v>
      </c>
      <c r="R161" s="48" t="s">
        <v>314</v>
      </c>
    </row>
    <row r="162" spans="4:18" s="1" customFormat="1" ht="22.5">
      <c r="D162" s="25" t="str">
        <f>CONCATENATE(H162,IF(AND(J162="",I162=L162),IF(L162="Identification","ID",L162),CONCATENATE(IF(L162="Identification","ID",I162),J162,(IF(K162="Identifier","ID",IF(AND(J162="",K162="Text"),"",K162))))))</f>
        <v>ID</v>
      </c>
      <c r="E162" s="25" t="str">
        <f>CONCATENATE(IF(F162="","",CONCATENATE(F162,"_ ")),G162,". ",IF(H162="","",CONCATENATE(H162,"_ ")),"",I162,IF(AND(J162="",I162=L162),"",CONCATENATE(". ",IF(J162="","",CONCATENATE(J162,"_ ")),K162)))</f>
        <v>Payee_ Financial Account. Identification</v>
      </c>
      <c r="F162" s="1" t="s">
        <v>248</v>
      </c>
      <c r="G162" s="44" t="s">
        <v>288</v>
      </c>
      <c r="H162" s="44"/>
      <c r="I162" s="44" t="s">
        <v>35</v>
      </c>
      <c r="J162" s="44"/>
      <c r="K162" s="44" t="s">
        <v>340</v>
      </c>
      <c r="L162" s="2" t="str">
        <f t="shared" si="14"/>
        <v>Identification</v>
      </c>
      <c r="M162" s="100"/>
      <c r="N162" s="100"/>
      <c r="O162" s="44"/>
      <c r="P162" s="44" t="s">
        <v>341</v>
      </c>
      <c r="Q162" s="34" t="s">
        <v>210</v>
      </c>
      <c r="R162" s="68" t="s">
        <v>265</v>
      </c>
    </row>
    <row r="163" spans="4:18" s="1" customFormat="1" ht="22.5">
      <c r="D163" s="25" t="str">
        <f>CONCATENATE(H163,IF(AND(J163="",I163=L163),IF(L163="Identification","ID",L163),CONCATENATE(IF(L163="Identification","ID",I163),J163,(IF(K163="Identifier","ID",IF(AND(J163="",K163="Text"),"",K163))))))</f>
        <v>Account Name</v>
      </c>
      <c r="E163" s="25" t="str">
        <f>CONCATENATE(IF(F163="","",CONCATENATE(F163,"_ ")),G163,". ",IF(H163="","",CONCATENATE(H163,"_ ")),"",I163,IF(AND(J163="",I163=L163),"",CONCATENATE(". ",IF(J163="","",CONCATENATE(J163,"_ ")),K163)))</f>
        <v>Payee_ Financial Account. Account Name. Text</v>
      </c>
      <c r="F163" s="1" t="s">
        <v>248</v>
      </c>
      <c r="G163" s="44" t="s">
        <v>288</v>
      </c>
      <c r="H163" s="44"/>
      <c r="I163" s="44" t="s">
        <v>295</v>
      </c>
      <c r="J163" s="44"/>
      <c r="K163" s="138" t="s">
        <v>357</v>
      </c>
      <c r="L163" s="2" t="str">
        <f t="shared" si="14"/>
        <v>Text</v>
      </c>
      <c r="M163" s="100"/>
      <c r="N163" s="100"/>
      <c r="O163" s="44"/>
      <c r="P163" s="34" t="s">
        <v>342</v>
      </c>
      <c r="Q163" s="34" t="s">
        <v>210</v>
      </c>
      <c r="R163" s="68" t="s">
        <v>266</v>
      </c>
    </row>
    <row r="164" spans="4:18" s="1" customFormat="1" ht="22.5">
      <c r="D164" s="25" t="str">
        <f>CONCATENATE(H164,IF(AND(J164="",I164=L164),IF(L164="Identification","ID",L164),CONCATENATE(IF(L164="Identification","ID",I164),J164,(IF(K164="Identifier","ID",IF(AND(J164="",K164="Text"),"",K164))))))</f>
        <v>TypeCode</v>
      </c>
      <c r="E164" s="25" t="str">
        <f>CONCATENATE(IF(F164="","",CONCATENATE(F164,"_ ")),G164,". ",IF(H164="","",CONCATENATE(H164,"_ ")),"",I164,IF(AND(J164="",I164=L164),"",CONCATENATE(". ",IF(J164="","",CONCATENATE(J164,"_ ")),K164)))</f>
        <v>Payee_ Financial Account. Type. Code</v>
      </c>
      <c r="F164" s="1" t="s">
        <v>248</v>
      </c>
      <c r="G164" s="44" t="s">
        <v>288</v>
      </c>
      <c r="H164" s="44"/>
      <c r="I164" s="44" t="s">
        <v>149</v>
      </c>
      <c r="J164" s="44"/>
      <c r="K164" s="44" t="s">
        <v>345</v>
      </c>
      <c r="L164" s="2" t="str">
        <f t="shared" si="14"/>
        <v>Code</v>
      </c>
      <c r="M164" s="100"/>
      <c r="N164" s="100"/>
      <c r="O164" s="44"/>
      <c r="P164" s="44" t="s">
        <v>341</v>
      </c>
      <c r="Q164" s="34" t="s">
        <v>210</v>
      </c>
      <c r="R164" s="35" t="s">
        <v>267</v>
      </c>
    </row>
    <row r="165" spans="4:18" s="1" customFormat="1" ht="33.75">
      <c r="D165" s="25" t="str">
        <f>CONCATENATE(H165,IF(AND(J165="",I165=L165),IF(L165="Identification","ID",L165),CONCATENATE(IF(L165="Identification","ID",I165),J165,(IF(K165="Identifier","ID",IF(AND(J165="",K165="Text"),"",K165))))))</f>
        <v>CurrencyCode</v>
      </c>
      <c r="E165" s="25" t="str">
        <f>CONCATENATE(IF(F165="","",CONCATENATE(F165,"_ ")),G165,". ",IF(H165="","",CONCATENATE(H165,"_ ")),"",I165,IF(AND(J165="",I165=L165),"",CONCATENATE(". ",IF(J165="","",CONCATENATE(J165,"_ ")),K165)))</f>
        <v>Payee_ Financial Account. Currency. Code</v>
      </c>
      <c r="F165" s="1" t="s">
        <v>248</v>
      </c>
      <c r="G165" s="44" t="s">
        <v>288</v>
      </c>
      <c r="H165" s="44"/>
      <c r="I165" s="44" t="s">
        <v>160</v>
      </c>
      <c r="J165" s="44"/>
      <c r="K165" s="44" t="s">
        <v>345</v>
      </c>
      <c r="L165" s="2" t="str">
        <f t="shared" si="14"/>
        <v>Code</v>
      </c>
      <c r="M165" s="100"/>
      <c r="N165" s="100"/>
      <c r="O165" s="44"/>
      <c r="P165" s="44" t="s">
        <v>342</v>
      </c>
      <c r="Q165" s="34" t="s">
        <v>210</v>
      </c>
      <c r="R165" s="68" t="s">
        <v>268</v>
      </c>
    </row>
    <row r="166" spans="4:18" s="16" customFormat="1" ht="33.75">
      <c r="D166" s="17" t="str">
        <f>CONCATENATE(IF(M166="","",CONCATENATE(M166,"")),"",N166)</f>
        <v>FI Branch</v>
      </c>
      <c r="E166" s="17" t="str">
        <f>CONCATENATE(IF(F166="","",CONCATENATE(F166,"_ ")),G166,". ",IF(M166="","",CONCATENATE(M166,"_ ")),"",N166)</f>
        <v>Payee_ Financial Account. FI Branch</v>
      </c>
      <c r="F166" s="16" t="s">
        <v>248</v>
      </c>
      <c r="G166" s="30" t="s">
        <v>288</v>
      </c>
      <c r="H166" s="69"/>
      <c r="I166" s="30" t="s">
        <v>296</v>
      </c>
      <c r="J166" s="69"/>
      <c r="K166" s="30" t="s">
        <v>296</v>
      </c>
      <c r="L166" s="16" t="str">
        <f t="shared" si="14"/>
        <v>FI Branch</v>
      </c>
      <c r="M166" s="30"/>
      <c r="N166" s="30" t="s">
        <v>296</v>
      </c>
      <c r="O166" s="45"/>
      <c r="P166" s="30" t="s">
        <v>341</v>
      </c>
      <c r="Q166" s="30" t="s">
        <v>166</v>
      </c>
      <c r="R166" s="84" t="s">
        <v>302</v>
      </c>
    </row>
    <row r="167" spans="4:18" s="16" customFormat="1" ht="22.5">
      <c r="D167" s="17" t="str">
        <f>CONCATENATE(IF(M167="","",CONCATENATE(M167,"")),"",N167)</f>
        <v>Country</v>
      </c>
      <c r="E167" s="17" t="str">
        <f>CONCATENATE(IF(F167="","",CONCATENATE(F167,"_ ")),G167,". ",IF(M167="","",CONCATENATE(M167,"_ ")),"",N167)</f>
        <v>Payee_ Financial Account. Country</v>
      </c>
      <c r="F167" s="16" t="s">
        <v>248</v>
      </c>
      <c r="G167" s="30" t="s">
        <v>288</v>
      </c>
      <c r="H167" s="69"/>
      <c r="I167" s="30" t="s">
        <v>31</v>
      </c>
      <c r="J167" s="69"/>
      <c r="K167" s="30" t="s">
        <v>31</v>
      </c>
      <c r="L167" s="16" t="str">
        <f t="shared" si="14"/>
        <v>Country</v>
      </c>
      <c r="M167" s="30"/>
      <c r="N167" s="30" t="s">
        <v>31</v>
      </c>
      <c r="O167" s="45"/>
      <c r="P167" s="30" t="s">
        <v>342</v>
      </c>
      <c r="Q167" s="30" t="s">
        <v>166</v>
      </c>
      <c r="R167" s="84" t="s">
        <v>303</v>
      </c>
    </row>
    <row r="168" spans="2:18" s="1" customFormat="1" ht="22.5">
      <c r="B168" s="11"/>
      <c r="C168" s="11"/>
      <c r="D168" s="29" t="str">
        <f>CONCATENATE(IF(F168="","",CONCATENATE(F168,"")),"",G168)</f>
        <v>Credit Account</v>
      </c>
      <c r="E168" s="29" t="str">
        <f>CONCATENATE(IF(F168="","",CONCATENATE(F168,"_ ")),"",G168,". Details")</f>
        <v>Credit Account. Details</v>
      </c>
      <c r="F168" s="11"/>
      <c r="G168" s="33" t="s">
        <v>289</v>
      </c>
      <c r="H168" s="46"/>
      <c r="I168" s="46" t="s">
        <v>148</v>
      </c>
      <c r="J168" s="46"/>
      <c r="K168" s="46" t="s">
        <v>148</v>
      </c>
      <c r="L168" s="2" t="str">
        <f t="shared" si="14"/>
        <v>Details</v>
      </c>
      <c r="M168" s="101"/>
      <c r="N168" s="101"/>
      <c r="O168" s="46"/>
      <c r="P168" s="46"/>
      <c r="Q168" s="39" t="s">
        <v>164</v>
      </c>
      <c r="R168" s="37" t="s">
        <v>315</v>
      </c>
    </row>
    <row r="169" spans="4:18" s="1" customFormat="1" ht="22.5">
      <c r="D169" s="25" t="str">
        <f>CONCATENATE(H169,IF(AND(J169="",I169=L169),IF(L169="Identification","ID",L169),CONCATENATE(IF(L169="Identification","ID",I169),J169,(IF(K169="Identifier","ID",IF(AND(J169="",K169="Text"),"",K169))))))</f>
        <v>Account IdentificationCode</v>
      </c>
      <c r="E169" s="25" t="str">
        <f>CONCATENATE(IF(F169="","",CONCATENATE(F169,"_ ")),G169,". ",IF(H169="","",CONCATENATE(H169,"_ ")),"",I169,IF(AND(J169="",I169=L169),"",CONCATENATE(". ",IF(J169="","",CONCATENATE(J169,"_ ")),K169)))</f>
        <v>Credit Account. Account Identification. Code</v>
      </c>
      <c r="G169" s="34" t="s">
        <v>289</v>
      </c>
      <c r="H169" s="44"/>
      <c r="I169" s="44" t="s">
        <v>382</v>
      </c>
      <c r="J169" s="44"/>
      <c r="K169" s="44" t="s">
        <v>345</v>
      </c>
      <c r="L169" s="2" t="str">
        <f t="shared" si="14"/>
        <v>Code</v>
      </c>
      <c r="M169" s="100"/>
      <c r="N169" s="100"/>
      <c r="O169" s="44"/>
      <c r="P169" s="44" t="s">
        <v>342</v>
      </c>
      <c r="Q169" s="34" t="s">
        <v>210</v>
      </c>
      <c r="R169" s="83" t="s">
        <v>316</v>
      </c>
    </row>
    <row r="170" spans="2:18" ht="33.75">
      <c r="B170" s="11"/>
      <c r="C170" s="11"/>
      <c r="D170" s="29" t="str">
        <f>CONCATENATE(IF(F170="","",CONCATENATE(F170,"")),"",G170)</f>
        <v>Payment Terms</v>
      </c>
      <c r="E170" s="29" t="str">
        <f>CONCATENATE(IF(F170="","",CONCATENATE(F170,"_ ")),"",G170,". Details")</f>
        <v>Payment Terms. Details</v>
      </c>
      <c r="F170" s="11"/>
      <c r="G170" s="33" t="s">
        <v>134</v>
      </c>
      <c r="H170" s="33"/>
      <c r="I170" s="33"/>
      <c r="J170" s="33"/>
      <c r="K170" s="136" t="s">
        <v>148</v>
      </c>
      <c r="L170" s="2" t="str">
        <f aca="true" t="shared" si="17" ref="L170:L182">IF(AND(OR(I170="Identification",I170="ID"),K170="Identifier"),I170,IF(AND(OR(I170="Time",I170="Date"),K170="DateTime"),I170,K170))</f>
        <v>Details</v>
      </c>
      <c r="M170" s="106"/>
      <c r="N170" s="106"/>
      <c r="O170" s="33"/>
      <c r="P170" s="33"/>
      <c r="Q170" s="40" t="s">
        <v>164</v>
      </c>
      <c r="R170" s="37" t="s">
        <v>54</v>
      </c>
    </row>
    <row r="171" spans="2:18" ht="22.5">
      <c r="B171" s="1"/>
      <c r="C171" s="1"/>
      <c r="D171" s="25" t="str">
        <f>CONCATENATE(H171,IF(AND(J171="",I171=L171),IF(L171="Identification","ID",L171),CONCATENATE(IF(L171="Identification","ID",I171),J171,(IF(K171="Identifier","ID",IF(AND(J171="",K171="Text"),"",K171))))))</f>
        <v>ID</v>
      </c>
      <c r="E171" s="25" t="str">
        <f>CONCATENATE(IF(F171="","",CONCATENATE(F171,"_ ")),G171,". ",IF(H171="","",CONCATENATE(H171,"_ ")),"",I171,IF(AND(J171="",I171=L171),"",CONCATENATE(". ",IF(J171="","",CONCATENATE(J171,"_ ")),K171)))</f>
        <v>Payment Terms. Identification</v>
      </c>
      <c r="F171" s="1"/>
      <c r="G171" s="34" t="s">
        <v>134</v>
      </c>
      <c r="H171" s="34"/>
      <c r="I171" s="34" t="s">
        <v>35</v>
      </c>
      <c r="J171" s="34"/>
      <c r="K171" s="34" t="s">
        <v>340</v>
      </c>
      <c r="L171" s="2" t="str">
        <f t="shared" si="17"/>
        <v>Identification</v>
      </c>
      <c r="M171" s="107"/>
      <c r="N171" s="107"/>
      <c r="O171" s="34"/>
      <c r="P171" s="43" t="s">
        <v>341</v>
      </c>
      <c r="Q171" s="43" t="s">
        <v>210</v>
      </c>
      <c r="R171" s="35" t="s">
        <v>55</v>
      </c>
    </row>
    <row r="172" spans="4:18" ht="22.5">
      <c r="D172" s="25" t="str">
        <f>CONCATENATE(H172,IF(AND(J172="",I172=L172),IF(L172="Identification","ID",L172),CONCATENATE(IF(L172="Identification","ID",I172),J172,(IF(K172="Identifier","ID",IF(AND(J172="",K172="Text"),"",K172))))))</f>
        <v>Payment Terms</v>
      </c>
      <c r="E172" s="25" t="str">
        <f>CONCATENATE(IF(F172="","",CONCATENATE(F172,"_ ")),G172,". ",IF(H172="","",CONCATENATE(H172,"_ ")),"",I172,IF(AND(J172="",I172=L172),"",CONCATENATE(". ",IF(J172="","",CONCATENATE(J172,"_ ")),K172)))</f>
        <v>Payment Terms. Payment Terms. Text</v>
      </c>
      <c r="G172" s="34" t="s">
        <v>134</v>
      </c>
      <c r="H172" s="34"/>
      <c r="I172" s="34" t="s">
        <v>134</v>
      </c>
      <c r="J172" s="34"/>
      <c r="K172" s="34" t="s">
        <v>357</v>
      </c>
      <c r="L172" s="2" t="str">
        <f t="shared" si="17"/>
        <v>Text</v>
      </c>
      <c r="M172" s="107"/>
      <c r="N172" s="107"/>
      <c r="O172" s="34"/>
      <c r="P172" s="43" t="s">
        <v>341</v>
      </c>
      <c r="Q172" s="43" t="s">
        <v>210</v>
      </c>
      <c r="R172" s="83" t="s">
        <v>56</v>
      </c>
    </row>
    <row r="173" spans="4:18" ht="22.5">
      <c r="D173" s="25" t="str">
        <f>CONCATENATE(H173,IF(AND(J173="",I173=L173),IF(L173="Identification","ID",L173),CONCATENATE(IF(L173="Identification","ID",I173),J173,(IF(K173="Identifier","ID",IF(AND(J173="",K173="Text"),"",K173))))))</f>
        <v>FromEventCode</v>
      </c>
      <c r="E173" s="25" t="str">
        <f>CONCATENATE(IF(F173="","",CONCATENATE(F173,"_ ")),G173,". ",IF(H173="","",CONCATENATE(H173,"_ ")),"",I173,IF(AND(J173="",I173=L173),"",CONCATENATE(". ",IF(J173="","",CONCATENATE(J173,"_ ")),K173)))</f>
        <v>Payment Terms. From_ Event. Code</v>
      </c>
      <c r="G173" s="34" t="s">
        <v>134</v>
      </c>
      <c r="H173" s="34" t="s">
        <v>57</v>
      </c>
      <c r="I173" s="34" t="s">
        <v>58</v>
      </c>
      <c r="J173" s="34"/>
      <c r="K173" s="34" t="s">
        <v>345</v>
      </c>
      <c r="L173" s="2" t="str">
        <f t="shared" si="17"/>
        <v>Code</v>
      </c>
      <c r="M173" s="107"/>
      <c r="N173" s="107"/>
      <c r="O173" s="34"/>
      <c r="P173" s="43" t="s">
        <v>342</v>
      </c>
      <c r="Q173" s="43" t="s">
        <v>210</v>
      </c>
      <c r="R173" s="35" t="s">
        <v>59</v>
      </c>
    </row>
    <row r="174" spans="4:18" s="111" customFormat="1" ht="33.75">
      <c r="D174" s="25" t="str">
        <f>CONCATENATE(H174,IF(AND(J174="",I174=L174),IF(L174="Identification","ID",L174),CONCATENATE(IF(L174="Identification","ID",I174),J174,(IF(K174="Identifier","ID",IF(AND(J174="",K174="Text"),"",K174))))))</f>
        <v>Settlement DiscountRateNumeric</v>
      </c>
      <c r="E174" s="25" t="str">
        <f>CONCATENATE(IF(F174="","",CONCATENATE(F174,"_ ")),G174,". ",IF(H174="","",CONCATENATE(H174,"_ ")),"",I174,IF(AND(J174="",I174=L174),"",CONCATENATE(". ",IF(J174="","",CONCATENATE(J174,"_ ")),K174)))</f>
        <v>Payment Terms. Settlement Discount_ Rate. Numeric</v>
      </c>
      <c r="G174" s="31" t="s">
        <v>134</v>
      </c>
      <c r="H174" s="31" t="s">
        <v>60</v>
      </c>
      <c r="I174" s="31" t="s">
        <v>227</v>
      </c>
      <c r="J174" s="31"/>
      <c r="K174" s="44" t="s">
        <v>221</v>
      </c>
      <c r="L174" s="2" t="str">
        <f>IF(AND(OR(I174="Identification",I174="ID"),K174="Identifier"),I174,IF(AND(OR(I174="Time",I174="Date"),K174="Date Time"),I174,K174))</f>
        <v>Numeric</v>
      </c>
      <c r="M174" s="100"/>
      <c r="N174" s="100"/>
      <c r="O174" s="44"/>
      <c r="P174" s="44" t="s">
        <v>342</v>
      </c>
      <c r="Q174" s="34" t="s">
        <v>210</v>
      </c>
      <c r="R174" s="68" t="s">
        <v>81</v>
      </c>
    </row>
    <row r="175" spans="4:18" s="111" customFormat="1" ht="33.75">
      <c r="D175" s="25" t="str">
        <f>CONCATENATE(H175,IF(AND(J175="",I175=L175),IF(L175="Identification","ID",L175),CONCATENATE(IF(L175="Identification","ID",I175),J175,(IF(K175="Identifier","ID",IF(AND(J175="",K175="Text"),"",K175))))))</f>
        <v>Penalty SurchargeRateNumeric</v>
      </c>
      <c r="E175" s="25" t="str">
        <f>CONCATENATE(IF(F175="","",CONCATENATE(F175,"_ ")),G175,". ",IF(H175="","",CONCATENATE(H175,"_ ")),"",I175,IF(AND(J175="",I175=L175),"",CONCATENATE(". ",IF(J175="","",CONCATENATE(J175,"_ ")),K175)))</f>
        <v>Payment Terms. Penalty Surcharge_ Rate. Numeric</v>
      </c>
      <c r="G175" s="31" t="s">
        <v>134</v>
      </c>
      <c r="H175" s="31" t="s">
        <v>85</v>
      </c>
      <c r="I175" s="31" t="s">
        <v>227</v>
      </c>
      <c r="J175" s="31"/>
      <c r="K175" s="44" t="s">
        <v>221</v>
      </c>
      <c r="L175" s="2" t="str">
        <f>IF(AND(OR(I175="Identification",I175="ID"),K175="Identifier"),I175,IF(AND(OR(I175="Time",I175="Date"),K175="Date Time"),I175,K175))</f>
        <v>Numeric</v>
      </c>
      <c r="M175" s="100"/>
      <c r="N175" s="100"/>
      <c r="O175" s="44"/>
      <c r="P175" s="44" t="s">
        <v>342</v>
      </c>
      <c r="Q175" s="34" t="s">
        <v>210</v>
      </c>
      <c r="R175" s="68" t="s">
        <v>83</v>
      </c>
    </row>
    <row r="176" spans="2:18" ht="22.5">
      <c r="B176" s="109"/>
      <c r="C176" s="109"/>
      <c r="D176" s="17" t="str">
        <f>CONCATENATE(IF(M176="","",CONCATENATE(M176,"")),"",N176)</f>
        <v>SettlementPeriod</v>
      </c>
      <c r="E176" s="17" t="str">
        <f>CONCATENATE(IF(F176="","",CONCATENATE(F176,"_ ")),G176,". ",IF(M176="","",CONCATENATE(M176,"_ ")),"",N176)</f>
        <v>Payment Terms. Settlement_ Period</v>
      </c>
      <c r="F176" s="109"/>
      <c r="G176" s="129" t="s">
        <v>134</v>
      </c>
      <c r="H176" s="129" t="s">
        <v>61</v>
      </c>
      <c r="I176" s="129" t="s">
        <v>317</v>
      </c>
      <c r="J176" s="132"/>
      <c r="K176" s="129" t="s">
        <v>317</v>
      </c>
      <c r="L176" s="133" t="str">
        <f t="shared" si="17"/>
        <v>Period</v>
      </c>
      <c r="M176" s="129" t="s">
        <v>61</v>
      </c>
      <c r="N176" s="129" t="s">
        <v>317</v>
      </c>
      <c r="O176" s="129"/>
      <c r="P176" s="129" t="s">
        <v>342</v>
      </c>
      <c r="Q176" s="129" t="s">
        <v>166</v>
      </c>
      <c r="R176" s="84" t="s">
        <v>62</v>
      </c>
    </row>
    <row r="177" spans="2:18" ht="22.5">
      <c r="B177" s="109"/>
      <c r="C177" s="109"/>
      <c r="D177" s="17" t="str">
        <f>CONCATENATE(IF(M177="","",CONCATENATE(M177,"")),"",N177)</f>
        <v>PenaltyPeriod</v>
      </c>
      <c r="E177" s="17" t="str">
        <f>CONCATENATE(IF(F177="","",CONCATENATE(F177,"_ ")),G177,". ",IF(M177="","",CONCATENATE(M177,"_ ")),"",N177)</f>
        <v>Payment Terms. Penalty_ Period</v>
      </c>
      <c r="F177" s="109"/>
      <c r="G177" s="129" t="s">
        <v>134</v>
      </c>
      <c r="H177" s="129" t="s">
        <v>82</v>
      </c>
      <c r="I177" s="129" t="s">
        <v>317</v>
      </c>
      <c r="J177" s="132"/>
      <c r="K177" s="129" t="s">
        <v>317</v>
      </c>
      <c r="L177" s="133" t="str">
        <f>IF(AND(OR(I177="Identification",I177="ID"),K177="Identifier"),I177,IF(AND(OR(I177="Time",I177="Date"),K177="DateTime"),I177,K177))</f>
        <v>Period</v>
      </c>
      <c r="M177" s="129" t="s">
        <v>82</v>
      </c>
      <c r="N177" s="129" t="s">
        <v>317</v>
      </c>
      <c r="O177" s="129"/>
      <c r="P177" s="129" t="s">
        <v>342</v>
      </c>
      <c r="Q177" s="129" t="s">
        <v>166</v>
      </c>
      <c r="R177" s="84" t="s">
        <v>84</v>
      </c>
    </row>
    <row r="178" spans="2:18" ht="33.75">
      <c r="B178" s="11"/>
      <c r="C178" s="11"/>
      <c r="D178" s="29" t="str">
        <f>CONCATENATE(IF(F178="","",CONCATENATE(F178,"")),"",G178)</f>
        <v>Period</v>
      </c>
      <c r="E178" s="29" t="str">
        <f>CONCATENATE(IF(F178="","",CONCATENATE(F178,"_ ")),"",G178,". Details")</f>
        <v>Period. Details</v>
      </c>
      <c r="F178" s="11"/>
      <c r="G178" s="33" t="s">
        <v>317</v>
      </c>
      <c r="H178" s="134" t="s">
        <v>148</v>
      </c>
      <c r="I178" s="33"/>
      <c r="J178" s="33"/>
      <c r="K178" s="134" t="s">
        <v>148</v>
      </c>
      <c r="L178" s="2" t="str">
        <f t="shared" si="17"/>
        <v>Details</v>
      </c>
      <c r="M178" s="106"/>
      <c r="N178" s="106"/>
      <c r="O178" s="33"/>
      <c r="P178" s="33"/>
      <c r="Q178" s="40" t="s">
        <v>164</v>
      </c>
      <c r="R178" s="37" t="s">
        <v>318</v>
      </c>
    </row>
    <row r="179" spans="2:18" ht="22.5">
      <c r="B179" s="1"/>
      <c r="C179" s="1"/>
      <c r="D179" s="25" t="str">
        <f>CONCATENATE(H179,IF(AND(J179="",I179=L179),IF(L179="Identification","ID",L179),CONCATENATE(IF(L179="Identification","ID",I179),J179,(IF(K179="Identifier","ID",IF(AND(J179="",K179="Text"),"",K179))))))</f>
        <v>StartDate Time</v>
      </c>
      <c r="E179" s="25" t="str">
        <f>CONCATENATE(IF(F179="","",CONCATENATE(F179,"_ ")),G179,". ",IF(H179="","",CONCATENATE(H179,"_ ")),"",I179,IF(AND(J179="",I179=L179),"",CONCATENATE(". ",IF(J179="","",CONCATENATE(J179,"_ ")),K179)))</f>
        <v>Period. Start_ Date Time</v>
      </c>
      <c r="F179" s="1"/>
      <c r="G179" s="2" t="s">
        <v>317</v>
      </c>
      <c r="H179" s="104" t="s">
        <v>157</v>
      </c>
      <c r="I179" s="104" t="s">
        <v>284</v>
      </c>
      <c r="J179" s="104"/>
      <c r="K179" s="104" t="s">
        <v>284</v>
      </c>
      <c r="L179" s="2" t="str">
        <f t="shared" si="17"/>
        <v>Date Time</v>
      </c>
      <c r="M179" s="107"/>
      <c r="N179" s="107"/>
      <c r="P179" s="118" t="s">
        <v>342</v>
      </c>
      <c r="Q179" s="43" t="s">
        <v>210</v>
      </c>
      <c r="R179" s="102" t="s">
        <v>319</v>
      </c>
    </row>
    <row r="180" spans="4:18" ht="22.5">
      <c r="D180" s="25" t="str">
        <f>CONCATENATE(H180,IF(AND(J180="",I180=L180),IF(L180="Identification","ID",L180),CONCATENATE(IF(L180="Identification","ID",I180),J180,(IF(K180="Identifier","ID",IF(AND(J180="",K180="Text"),"",K180))))))</f>
        <v>EndDate Time</v>
      </c>
      <c r="E180" s="25" t="str">
        <f>CONCATENATE(IF(F180="","",CONCATENATE(F180,"_ ")),G180,". ",IF(H180="","",CONCATENATE(H180,"_ ")),"",I180,IF(AND(J180="",I180=L180),"",CONCATENATE(". ",IF(J180="","",CONCATENATE(J180,"_ ")),K180)))</f>
        <v>Period. End_ Date Time</v>
      </c>
      <c r="G180" s="2" t="s">
        <v>317</v>
      </c>
      <c r="H180" s="104" t="s">
        <v>158</v>
      </c>
      <c r="I180" s="104" t="s">
        <v>284</v>
      </c>
      <c r="J180" s="104"/>
      <c r="K180" s="104" t="s">
        <v>284</v>
      </c>
      <c r="L180" s="2" t="str">
        <f t="shared" si="17"/>
        <v>Date Time</v>
      </c>
      <c r="M180" s="107"/>
      <c r="N180" s="107"/>
      <c r="P180" s="118" t="s">
        <v>342</v>
      </c>
      <c r="Q180" s="43" t="s">
        <v>210</v>
      </c>
      <c r="R180" s="102" t="s">
        <v>320</v>
      </c>
    </row>
    <row r="181" spans="4:18" ht="33.75">
      <c r="D181" s="25" t="str">
        <f>CONCATENATE(H181,IF(AND(J181="",I181=L181),IF(L181="Identification","ID",L181),CONCATENATE(IF(L181="Identification","ID",I181),J181,(IF(K181="Identifier","ID",IF(AND(J181="",K181="Text"),"",K181))))))</f>
        <v>DurationMeasure</v>
      </c>
      <c r="E181" s="25" t="str">
        <f>CONCATENATE(IF(F181="","",CONCATENATE(F181,"_ ")),G181,". ",IF(H181="","",CONCATENATE(H181,"_ ")),"",I181,IF(AND(J181="",I181=L181),"",CONCATENATE(". ",IF(J181="","",CONCATENATE(J181,"_ ")),K181)))</f>
        <v>Period. Duration. Measure</v>
      </c>
      <c r="G181" s="2" t="s">
        <v>317</v>
      </c>
      <c r="H181" s="1"/>
      <c r="I181" s="104" t="s">
        <v>167</v>
      </c>
      <c r="J181" s="104"/>
      <c r="K181" s="104" t="s">
        <v>346</v>
      </c>
      <c r="L181" s="2" t="str">
        <f t="shared" si="17"/>
        <v>Measure</v>
      </c>
      <c r="M181" s="107"/>
      <c r="N181" s="107"/>
      <c r="P181" s="118" t="s">
        <v>342</v>
      </c>
      <c r="Q181" s="43" t="s">
        <v>210</v>
      </c>
      <c r="R181" s="102" t="s">
        <v>321</v>
      </c>
    </row>
    <row r="182" spans="4:18" ht="22.5">
      <c r="D182" s="25" t="str">
        <f>CONCATENATE(H182,IF(AND(J182="",I182=L182),IF(L182="Identification","ID",L182),CONCATENATE(IF(L182="Identification","ID",I182),J182,(IF(K182="Identifier","ID",IF(AND(J182="",K182="Text"),"",K182))))))</f>
        <v>DescriptionCode</v>
      </c>
      <c r="E182" s="25" t="str">
        <f>CONCATENATE(IF(F182="","",CONCATENATE(F182,"_ ")),G182,". ",IF(H182="","",CONCATENATE(H182,"_ ")),"",I182,IF(AND(J182="",I182=L182),"",CONCATENATE(". ",IF(J182="","",CONCATENATE(J182,"_ ")),K182)))</f>
        <v>Period. Description. Code</v>
      </c>
      <c r="G182" s="2" t="s">
        <v>317</v>
      </c>
      <c r="H182" s="1"/>
      <c r="I182" s="104" t="s">
        <v>110</v>
      </c>
      <c r="J182" s="104"/>
      <c r="K182" s="104" t="s">
        <v>345</v>
      </c>
      <c r="L182" s="2" t="str">
        <f t="shared" si="17"/>
        <v>Code</v>
      </c>
      <c r="M182" s="107"/>
      <c r="N182" s="107"/>
      <c r="P182" s="118" t="s">
        <v>349</v>
      </c>
      <c r="Q182" s="43" t="s">
        <v>210</v>
      </c>
      <c r="R182" s="102" t="s">
        <v>322</v>
      </c>
    </row>
    <row r="183" spans="4:37" s="11" customFormat="1" ht="45">
      <c r="D183" s="29" t="str">
        <f>CONCATENATE(IF(F183="","",CONCATENATE(F183,"")),"",G183)</f>
        <v>Allowance Charge</v>
      </c>
      <c r="E183" s="29" t="str">
        <f>CONCATENATE(IF(F183="","",CONCATENATE(F183,"_ ")),"",G183,". Details")</f>
        <v>Allowance Charge. Details</v>
      </c>
      <c r="G183" s="33" t="s">
        <v>270</v>
      </c>
      <c r="H183" s="46"/>
      <c r="I183" s="46" t="s">
        <v>148</v>
      </c>
      <c r="J183" s="46"/>
      <c r="K183" s="46" t="s">
        <v>148</v>
      </c>
      <c r="L183" s="11" t="str">
        <f aca="true" t="shared" si="18" ref="L183:L212">IF(AND(OR(I183="Identification",I183="ID"),K183="Identifier"),I183,IF(AND(OR(I183="Time",I183="Date"),K183="Date Time"),I183,K183))</f>
        <v>Details</v>
      </c>
      <c r="M183" s="60"/>
      <c r="N183" s="60"/>
      <c r="O183" s="46"/>
      <c r="P183" s="46"/>
      <c r="Q183" s="39" t="s">
        <v>164</v>
      </c>
      <c r="R183" s="37" t="s">
        <v>212</v>
      </c>
      <c r="S183" s="13"/>
      <c r="T183" s="12"/>
      <c r="U183" s="13"/>
      <c r="AK183" s="22"/>
    </row>
    <row r="184" spans="4:37" s="1" customFormat="1" ht="22.5">
      <c r="D184" s="25" t="str">
        <f aca="true" t="shared" si="19" ref="D184:D190">CONCATENATE(H184,IF(AND(J184="",I184=L184),IF(L184="Identification","ID",L184),CONCATENATE(IF(L184="Identification","ID",I184),J184,(IF(K184="Identifier","ID",IF(AND(J184="",K184="Text"),"",K184))))))</f>
        <v>ID</v>
      </c>
      <c r="E184" s="25" t="str">
        <f aca="true" t="shared" si="20" ref="E184:E190">CONCATENATE(IF(F184="","",CONCATENATE(F184,"_ ")),G184,". ",IF(H184="","",CONCATENATE(H184,"_ ")),"",I184,IF(AND(J184="",I184=L184),"",CONCATENATE(". ",IF(J184="","",CONCATENATE(J184,"_ ")),K184)))</f>
        <v>Allowance Charge. Identification</v>
      </c>
      <c r="G184" s="44" t="s">
        <v>270</v>
      </c>
      <c r="H184" s="44"/>
      <c r="I184" s="44" t="s">
        <v>35</v>
      </c>
      <c r="J184" s="44"/>
      <c r="K184" s="44" t="s">
        <v>340</v>
      </c>
      <c r="L184" s="2" t="str">
        <f t="shared" si="18"/>
        <v>Identification</v>
      </c>
      <c r="M184" s="100"/>
      <c r="N184" s="100"/>
      <c r="O184" s="44"/>
      <c r="P184" s="44" t="s">
        <v>341</v>
      </c>
      <c r="Q184" s="34" t="s">
        <v>210</v>
      </c>
      <c r="R184" s="35" t="s">
        <v>213</v>
      </c>
      <c r="S184" s="6"/>
      <c r="T184" s="8"/>
      <c r="U184" s="6"/>
      <c r="AK184" s="3"/>
    </row>
    <row r="185" spans="4:37" s="1" customFormat="1" ht="22.5">
      <c r="D185" s="25" t="str">
        <f t="shared" si="19"/>
        <v>Charge IndicatorIndicator</v>
      </c>
      <c r="E185" s="25" t="str">
        <f t="shared" si="20"/>
        <v>Allowance Charge. Charge Indicator. Indicator</v>
      </c>
      <c r="G185" s="44" t="s">
        <v>270</v>
      </c>
      <c r="H185" s="44"/>
      <c r="I185" s="34" t="s">
        <v>279</v>
      </c>
      <c r="J185" s="34"/>
      <c r="K185" s="34" t="s">
        <v>114</v>
      </c>
      <c r="L185" s="2" t="str">
        <f t="shared" si="18"/>
        <v>Indicator</v>
      </c>
      <c r="M185" s="100"/>
      <c r="N185" s="100"/>
      <c r="O185" s="44"/>
      <c r="P185" s="34" t="s">
        <v>341</v>
      </c>
      <c r="Q185" s="34" t="s">
        <v>210</v>
      </c>
      <c r="R185" s="35" t="s">
        <v>214</v>
      </c>
      <c r="S185" s="6"/>
      <c r="T185" s="8"/>
      <c r="U185" s="6"/>
      <c r="AK185" s="3"/>
    </row>
    <row r="186" spans="4:37" s="1" customFormat="1" ht="22.5">
      <c r="D186" s="25" t="str">
        <f t="shared" si="19"/>
        <v>MultiplierReasonCode</v>
      </c>
      <c r="E186" s="25" t="str">
        <f t="shared" si="20"/>
        <v>Allowance Charge. Multiplier_ Reason. Code</v>
      </c>
      <c r="G186" s="44" t="s">
        <v>270</v>
      </c>
      <c r="H186" s="34" t="s">
        <v>215</v>
      </c>
      <c r="I186" s="34" t="s">
        <v>207</v>
      </c>
      <c r="J186" s="44"/>
      <c r="K186" s="34" t="s">
        <v>345</v>
      </c>
      <c r="L186" s="2" t="str">
        <f t="shared" si="18"/>
        <v>Code</v>
      </c>
      <c r="M186" s="100"/>
      <c r="N186" s="100"/>
      <c r="O186" s="44"/>
      <c r="P186" s="44" t="s">
        <v>342</v>
      </c>
      <c r="Q186" s="34" t="s">
        <v>210</v>
      </c>
      <c r="R186" s="51" t="s">
        <v>216</v>
      </c>
      <c r="S186" s="6"/>
      <c r="T186" s="8"/>
      <c r="U186" s="6"/>
      <c r="AK186" s="3"/>
    </row>
    <row r="187" spans="4:37" s="1" customFormat="1" ht="45">
      <c r="D187" s="25" t="str">
        <f t="shared" si="19"/>
        <v>MultiplierFactorQuantity</v>
      </c>
      <c r="E187" s="25" t="str">
        <f t="shared" si="20"/>
        <v>Allowance Charge. Multiplier_ Factor. Quantity</v>
      </c>
      <c r="G187" s="44" t="s">
        <v>270</v>
      </c>
      <c r="H187" s="34" t="s">
        <v>215</v>
      </c>
      <c r="I187" s="34" t="s">
        <v>217</v>
      </c>
      <c r="J187" s="44"/>
      <c r="K187" s="34" t="s">
        <v>347</v>
      </c>
      <c r="L187" s="2" t="str">
        <f t="shared" si="18"/>
        <v>Quantity</v>
      </c>
      <c r="M187" s="100"/>
      <c r="N187" s="100"/>
      <c r="O187" s="44"/>
      <c r="P187" s="44" t="s">
        <v>342</v>
      </c>
      <c r="Q187" s="34" t="s">
        <v>210</v>
      </c>
      <c r="R187" s="51" t="s">
        <v>218</v>
      </c>
      <c r="S187" s="6"/>
      <c r="T187" s="8"/>
      <c r="U187" s="6"/>
      <c r="AK187" s="3"/>
    </row>
    <row r="188" spans="4:37" s="1" customFormat="1" ht="33.75">
      <c r="D188" s="25" t="str">
        <f t="shared" si="19"/>
        <v>CurrencyCode</v>
      </c>
      <c r="E188" s="25" t="str">
        <f t="shared" si="20"/>
        <v>Allowance Charge. Currency_ Code</v>
      </c>
      <c r="G188" s="44" t="s">
        <v>270</v>
      </c>
      <c r="H188" s="34" t="s">
        <v>160</v>
      </c>
      <c r="I188" s="34" t="s">
        <v>345</v>
      </c>
      <c r="J188" s="34"/>
      <c r="K188" s="34" t="s">
        <v>345</v>
      </c>
      <c r="L188" s="2" t="str">
        <f t="shared" si="18"/>
        <v>Code</v>
      </c>
      <c r="M188" s="100"/>
      <c r="N188" s="100"/>
      <c r="O188" s="44"/>
      <c r="P188" s="44" t="s">
        <v>342</v>
      </c>
      <c r="Q188" s="34" t="s">
        <v>210</v>
      </c>
      <c r="R188" s="51" t="s">
        <v>219</v>
      </c>
      <c r="S188" s="6"/>
      <c r="T188" s="8"/>
      <c r="U188" s="6"/>
      <c r="AK188" s="3"/>
    </row>
    <row r="189" spans="4:37" s="1" customFormat="1" ht="22.5">
      <c r="D189" s="25" t="str">
        <f t="shared" si="19"/>
        <v>Pre-paid CollectIndicator</v>
      </c>
      <c r="E189" s="25" t="str">
        <f t="shared" si="20"/>
        <v>Allowance Charge. Pre-paid Collect_ Indicator</v>
      </c>
      <c r="G189" s="44" t="s">
        <v>270</v>
      </c>
      <c r="H189" s="34" t="s">
        <v>280</v>
      </c>
      <c r="I189" s="34" t="s">
        <v>114</v>
      </c>
      <c r="J189" s="44"/>
      <c r="K189" s="34" t="s">
        <v>114</v>
      </c>
      <c r="L189" s="2" t="str">
        <f t="shared" si="18"/>
        <v>Indicator</v>
      </c>
      <c r="M189" s="100"/>
      <c r="N189" s="100"/>
      <c r="O189" s="44"/>
      <c r="P189" s="44" t="s">
        <v>342</v>
      </c>
      <c r="Q189" s="34" t="s">
        <v>210</v>
      </c>
      <c r="R189" s="51" t="s">
        <v>220</v>
      </c>
      <c r="S189" s="6"/>
      <c r="T189" s="8"/>
      <c r="U189" s="6"/>
      <c r="AK189" s="3"/>
    </row>
    <row r="190" spans="4:37" s="1" customFormat="1" ht="78.75">
      <c r="D190" s="25" t="str">
        <f t="shared" si="19"/>
        <v>Sequence ValueNumeric</v>
      </c>
      <c r="E190" s="25" t="str">
        <f t="shared" si="20"/>
        <v>Allowance Charge. Sequence Value. Numeric</v>
      </c>
      <c r="G190" s="34" t="s">
        <v>270</v>
      </c>
      <c r="H190" s="44"/>
      <c r="I190" s="44" t="s">
        <v>281</v>
      </c>
      <c r="J190" s="44"/>
      <c r="K190" s="44" t="s">
        <v>221</v>
      </c>
      <c r="L190" s="2" t="str">
        <f t="shared" si="18"/>
        <v>Numeric</v>
      </c>
      <c r="M190" s="100"/>
      <c r="N190" s="100"/>
      <c r="O190" s="44"/>
      <c r="P190" s="44" t="s">
        <v>342</v>
      </c>
      <c r="Q190" s="34" t="s">
        <v>210</v>
      </c>
      <c r="R190" s="35" t="s">
        <v>222</v>
      </c>
      <c r="S190" s="6"/>
      <c r="T190" s="8"/>
      <c r="U190" s="6"/>
      <c r="AK190" s="3"/>
    </row>
    <row r="191" spans="4:37" s="16" customFormat="1" ht="22.5">
      <c r="D191" s="17" t="str">
        <f>CONCATENATE(IF(M191="","",CONCATENATE(M191,"")),"",N191)</f>
        <v>Tax</v>
      </c>
      <c r="E191" s="17" t="str">
        <f>CONCATENATE(IF(F191="","",CONCATENATE(F191,"_ ")),G191,". ",IF(M191="","",CONCATENATE(M191,"_ ")),"",N191)</f>
        <v>Allowance Charge. Tax</v>
      </c>
      <c r="G191" s="30" t="s">
        <v>270</v>
      </c>
      <c r="H191" s="57"/>
      <c r="I191" s="30" t="s">
        <v>162</v>
      </c>
      <c r="J191" s="57"/>
      <c r="K191" s="30" t="s">
        <v>162</v>
      </c>
      <c r="L191" s="16" t="str">
        <f t="shared" si="18"/>
        <v>Tax</v>
      </c>
      <c r="M191" s="30"/>
      <c r="N191" s="30" t="s">
        <v>162</v>
      </c>
      <c r="O191" s="45"/>
      <c r="P191" s="30" t="s">
        <v>349</v>
      </c>
      <c r="Q191" s="30" t="s">
        <v>166</v>
      </c>
      <c r="R191" s="84" t="s">
        <v>223</v>
      </c>
      <c r="S191" s="19"/>
      <c r="T191" s="18"/>
      <c r="U191" s="19"/>
      <c r="AK191" s="20"/>
    </row>
    <row r="192" spans="4:37" s="16" customFormat="1" ht="45">
      <c r="D192" s="17" t="str">
        <f>CONCATENATE(IF(M192="","",CONCATENATE(M192,"")),"",N192)</f>
        <v>Payment Means</v>
      </c>
      <c r="E192" s="17" t="str">
        <f>CONCATENATE(IF(F192="","",CONCATENATE(F192,"_ ")),G192,". ",IF(M192="","",CONCATENATE(M192,"_ ")),"",N192)</f>
        <v>Allowance Charge. Payment Means</v>
      </c>
      <c r="G192" s="30" t="s">
        <v>270</v>
      </c>
      <c r="H192" s="57"/>
      <c r="I192" s="30" t="s">
        <v>282</v>
      </c>
      <c r="J192" s="57"/>
      <c r="K192" s="30" t="s">
        <v>282</v>
      </c>
      <c r="L192" s="16" t="str">
        <f t="shared" si="18"/>
        <v>Payment Means</v>
      </c>
      <c r="M192" s="30"/>
      <c r="N192" s="30" t="s">
        <v>282</v>
      </c>
      <c r="O192" s="45"/>
      <c r="P192" s="30" t="s">
        <v>349</v>
      </c>
      <c r="Q192" s="30" t="s">
        <v>166</v>
      </c>
      <c r="R192" s="84" t="s">
        <v>226</v>
      </c>
      <c r="S192" s="19"/>
      <c r="T192" s="18"/>
      <c r="U192" s="19"/>
      <c r="AK192" s="20"/>
    </row>
    <row r="193" spans="2:37" s="16" customFormat="1" ht="33.75">
      <c r="B193" s="11"/>
      <c r="C193" s="11"/>
      <c r="D193" s="29" t="str">
        <f>CONCATENATE(IF(F193="","",CONCATENATE(F193,"")),"",G193)</f>
        <v>Exchange Rate</v>
      </c>
      <c r="E193" s="29" t="str">
        <f>CONCATENATE(IF(F193="","",CONCATENATE(F193,"_ ")),"",G193,". Details")</f>
        <v>Exchange Rate. Details</v>
      </c>
      <c r="F193" s="11"/>
      <c r="G193" s="33" t="s">
        <v>362</v>
      </c>
      <c r="H193" s="33"/>
      <c r="I193" s="33"/>
      <c r="J193" s="33"/>
      <c r="K193" s="134" t="s">
        <v>148</v>
      </c>
      <c r="L193" s="2" t="str">
        <f aca="true" t="shared" si="21" ref="L193:L202">IF(AND(OR(I193="Identification",I193="ID"),K193="Identifier"),I193,IF(AND(OR(I193="Time",I193="Date"),K193="DateTime"),I193,K193))</f>
        <v>Details</v>
      </c>
      <c r="M193" s="106"/>
      <c r="N193" s="106"/>
      <c r="O193" s="33"/>
      <c r="P193" s="33"/>
      <c r="Q193" s="40" t="s">
        <v>164</v>
      </c>
      <c r="R193" s="37" t="s">
        <v>363</v>
      </c>
      <c r="S193" s="19"/>
      <c r="T193" s="18"/>
      <c r="U193" s="19"/>
      <c r="AK193" s="20"/>
    </row>
    <row r="194" spans="2:37" s="16" customFormat="1" ht="33.75">
      <c r="B194" s="2"/>
      <c r="C194" s="2"/>
      <c r="D194" s="25" t="str">
        <f>CONCATENATE(H194,IF(AND(J194="",I194=L194),IF(L194="Identification","ID",L194),CONCATENATE(IF(L194="Identification","ID",I194),J194,(IF(K194="Identifier","ID",IF(AND(J194="",K194="Text"),"",K194))))))</f>
        <v>SourceCurrencyCode</v>
      </c>
      <c r="E194" s="25" t="str">
        <f>CONCATENATE(IF(F194="","",CONCATENATE(F194,"_ ")),G194,". ",IF(H194="","",CONCATENATE(H194,"_ ")),"",I194,IF(AND(J194="",I194=L194),"",CONCATENATE(". ",IF(J194="","",CONCATENATE(J194,"_ ")),K194)))</f>
        <v>Exchange Rate. Source_ Currency. Code</v>
      </c>
      <c r="F194" s="2"/>
      <c r="G194" s="34" t="s">
        <v>362</v>
      </c>
      <c r="H194" s="43" t="s">
        <v>364</v>
      </c>
      <c r="I194" s="34" t="s">
        <v>160</v>
      </c>
      <c r="J194" s="34"/>
      <c r="K194" s="34" t="s">
        <v>345</v>
      </c>
      <c r="L194" s="2" t="str">
        <f t="shared" si="21"/>
        <v>Code</v>
      </c>
      <c r="M194" s="107"/>
      <c r="N194" s="107"/>
      <c r="O194" s="34"/>
      <c r="P194" s="43" t="s">
        <v>341</v>
      </c>
      <c r="Q194" s="43" t="s">
        <v>210</v>
      </c>
      <c r="R194" s="35" t="s">
        <v>365</v>
      </c>
      <c r="S194" s="19"/>
      <c r="T194" s="18"/>
      <c r="U194" s="19"/>
      <c r="AK194" s="20"/>
    </row>
    <row r="195" spans="2:37" s="16" customFormat="1" ht="33.75">
      <c r="B195" s="2"/>
      <c r="C195" s="2"/>
      <c r="D195" s="25" t="str">
        <f aca="true" t="shared" si="22" ref="D195:D200">CONCATENATE(H195,IF(AND(J195="",I195=L195),IF(L195="Identification","ID",L195),CONCATENATE(IF(L195="Identification","ID",I195),J195,(IF(K195="Identifier","ID",IF(AND(J195="",K195="Text"),"",K195))))))</f>
        <v>SourceCurrency BaseAmount</v>
      </c>
      <c r="E195" s="25" t="str">
        <f aca="true" t="shared" si="23" ref="E195:E200">CONCATENATE(IF(F195="","",CONCATENATE(F195,"_ ")),G195,". ",IF(H195="","",CONCATENATE(H195,"_ ")),"",I195,IF(AND(J195="",I195=L195),"",CONCATENATE(". ",IF(J195="","",CONCATENATE(J195,"_ ")),K195)))</f>
        <v>Exchange Rate. Source_ Currency Base. Amount</v>
      </c>
      <c r="F195" s="2"/>
      <c r="G195" s="34" t="s">
        <v>362</v>
      </c>
      <c r="H195" s="34" t="s">
        <v>364</v>
      </c>
      <c r="I195" s="34" t="s">
        <v>366</v>
      </c>
      <c r="J195" s="34"/>
      <c r="K195" s="34" t="s">
        <v>348</v>
      </c>
      <c r="L195" s="2" t="str">
        <f t="shared" si="21"/>
        <v>Amount</v>
      </c>
      <c r="M195" s="107"/>
      <c r="N195" s="107"/>
      <c r="O195" s="34"/>
      <c r="P195" s="43" t="s">
        <v>342</v>
      </c>
      <c r="Q195" s="43" t="s">
        <v>210</v>
      </c>
      <c r="R195" s="83" t="s">
        <v>367</v>
      </c>
      <c r="S195" s="19"/>
      <c r="T195" s="18"/>
      <c r="U195" s="19"/>
      <c r="AK195" s="20"/>
    </row>
    <row r="196" spans="2:37" s="16" customFormat="1" ht="33.75">
      <c r="B196" s="2"/>
      <c r="C196" s="2"/>
      <c r="D196" s="25" t="str">
        <f t="shared" si="22"/>
        <v>TargetCurrencyCode</v>
      </c>
      <c r="E196" s="25" t="str">
        <f t="shared" si="23"/>
        <v>Exchange Rate. Target_ Currency. Code</v>
      </c>
      <c r="F196" s="2"/>
      <c r="G196" s="34" t="s">
        <v>362</v>
      </c>
      <c r="H196" s="43" t="s">
        <v>368</v>
      </c>
      <c r="I196" s="34" t="s">
        <v>160</v>
      </c>
      <c r="J196" s="34"/>
      <c r="K196" s="34" t="s">
        <v>345</v>
      </c>
      <c r="L196" s="2" t="str">
        <f t="shared" si="21"/>
        <v>Code</v>
      </c>
      <c r="M196" s="107"/>
      <c r="N196" s="107"/>
      <c r="O196" s="34"/>
      <c r="P196" s="43" t="s">
        <v>341</v>
      </c>
      <c r="Q196" s="43" t="s">
        <v>210</v>
      </c>
      <c r="R196" s="35" t="s">
        <v>369</v>
      </c>
      <c r="S196" s="19"/>
      <c r="T196" s="18"/>
      <c r="U196" s="19"/>
      <c r="AK196" s="20"/>
    </row>
    <row r="197" spans="2:37" s="16" customFormat="1" ht="22.5">
      <c r="B197" s="2"/>
      <c r="C197" s="2"/>
      <c r="D197" s="25" t="str">
        <f t="shared" si="22"/>
        <v>TargetCurrency BaseAmount</v>
      </c>
      <c r="E197" s="25" t="str">
        <f t="shared" si="23"/>
        <v>Exchange Rate. Target_ Currency Base. Amount</v>
      </c>
      <c r="F197" s="2"/>
      <c r="G197" s="34" t="s">
        <v>362</v>
      </c>
      <c r="H197" s="34" t="s">
        <v>368</v>
      </c>
      <c r="I197" s="34" t="s">
        <v>366</v>
      </c>
      <c r="J197" s="34"/>
      <c r="K197" s="34" t="s">
        <v>348</v>
      </c>
      <c r="L197" s="2" t="str">
        <f t="shared" si="21"/>
        <v>Amount</v>
      </c>
      <c r="M197" s="107"/>
      <c r="N197" s="107"/>
      <c r="O197" s="34"/>
      <c r="P197" s="43" t="s">
        <v>342</v>
      </c>
      <c r="Q197" s="43" t="s">
        <v>210</v>
      </c>
      <c r="R197" s="83" t="s">
        <v>370</v>
      </c>
      <c r="S197" s="19"/>
      <c r="T197" s="18"/>
      <c r="U197" s="19"/>
      <c r="AK197" s="20"/>
    </row>
    <row r="198" spans="2:37" s="16" customFormat="1" ht="22.5">
      <c r="B198" s="2"/>
      <c r="C198" s="2"/>
      <c r="D198" s="25" t="str">
        <f t="shared" si="22"/>
        <v>Exchange Market IdentificationID</v>
      </c>
      <c r="E198" s="25" t="str">
        <f t="shared" si="23"/>
        <v>Exchange Rate. Exchange Market Identification. Identifier</v>
      </c>
      <c r="F198" s="2"/>
      <c r="G198" s="34" t="s">
        <v>362</v>
      </c>
      <c r="H198" s="34"/>
      <c r="I198" s="34" t="s">
        <v>386</v>
      </c>
      <c r="J198" s="34"/>
      <c r="K198" s="34" t="s">
        <v>340</v>
      </c>
      <c r="L198" s="2" t="str">
        <f t="shared" si="21"/>
        <v>Identifier</v>
      </c>
      <c r="M198" s="107"/>
      <c r="N198" s="107"/>
      <c r="O198" s="34"/>
      <c r="P198" s="43" t="s">
        <v>342</v>
      </c>
      <c r="Q198" s="43" t="s">
        <v>210</v>
      </c>
      <c r="R198" s="35" t="s">
        <v>371</v>
      </c>
      <c r="S198" s="19"/>
      <c r="T198" s="18"/>
      <c r="U198" s="19"/>
      <c r="AK198" s="20"/>
    </row>
    <row r="199" spans="2:37" s="16" customFormat="1" ht="33.75">
      <c r="B199" s="2"/>
      <c r="C199" s="2"/>
      <c r="D199" s="25" t="str">
        <f t="shared" si="22"/>
        <v>Calculation RateNumeric</v>
      </c>
      <c r="E199" s="25" t="str">
        <f t="shared" si="23"/>
        <v>Exchange Rate. Calculation Rate. Numeric</v>
      </c>
      <c r="F199" s="2"/>
      <c r="G199" s="34" t="s">
        <v>362</v>
      </c>
      <c r="H199" s="34"/>
      <c r="I199" s="34" t="s">
        <v>372</v>
      </c>
      <c r="J199" s="34"/>
      <c r="K199" s="34" t="s">
        <v>221</v>
      </c>
      <c r="L199" s="2" t="str">
        <f t="shared" si="21"/>
        <v>Numeric</v>
      </c>
      <c r="M199" s="107"/>
      <c r="N199" s="107"/>
      <c r="O199" s="34"/>
      <c r="P199" s="43" t="s">
        <v>341</v>
      </c>
      <c r="Q199" s="43" t="s">
        <v>210</v>
      </c>
      <c r="R199" s="35" t="s">
        <v>373</v>
      </c>
      <c r="S199" s="19"/>
      <c r="T199" s="18"/>
      <c r="U199" s="19"/>
      <c r="AK199" s="20"/>
    </row>
    <row r="200" spans="2:37" s="16" customFormat="1" ht="22.5">
      <c r="B200" s="2"/>
      <c r="C200" s="2"/>
      <c r="D200" s="25" t="str">
        <f t="shared" si="22"/>
        <v>Date</v>
      </c>
      <c r="E200" s="25" t="str">
        <f t="shared" si="23"/>
        <v>Exchange Rate. Date</v>
      </c>
      <c r="F200" s="2"/>
      <c r="G200" s="34" t="s">
        <v>362</v>
      </c>
      <c r="H200" s="34"/>
      <c r="I200" s="34" t="s">
        <v>154</v>
      </c>
      <c r="J200" s="34"/>
      <c r="K200" s="129" t="s">
        <v>154</v>
      </c>
      <c r="L200" s="2" t="str">
        <f t="shared" si="21"/>
        <v>Date</v>
      </c>
      <c r="M200" s="107"/>
      <c r="N200" s="107"/>
      <c r="O200" s="34"/>
      <c r="P200" s="43" t="s">
        <v>342</v>
      </c>
      <c r="Q200" s="43" t="s">
        <v>210</v>
      </c>
      <c r="R200" s="35" t="s">
        <v>374</v>
      </c>
      <c r="S200" s="19"/>
      <c r="T200" s="18"/>
      <c r="U200" s="19"/>
      <c r="AK200" s="20"/>
    </row>
    <row r="201" spans="4:37" s="16" customFormat="1" ht="22.5">
      <c r="D201" s="17" t="str">
        <f>CONCATENATE(IF(M201="","",CONCATENATE(M201,"")),"",N201)</f>
        <v>Allowance Charge</v>
      </c>
      <c r="E201" s="17" t="str">
        <f>CONCATENATE(IF(F201="","",CONCATENATE(F201,"_ ")),G201,". ",IF(M201="","",CONCATENATE(M201,"_ ")),"",N201)</f>
        <v>Exchange Rate. Allowance Charge</v>
      </c>
      <c r="G201" s="30" t="s">
        <v>362</v>
      </c>
      <c r="H201" s="61"/>
      <c r="I201" s="30" t="s">
        <v>270</v>
      </c>
      <c r="J201" s="61"/>
      <c r="K201" s="30" t="s">
        <v>270</v>
      </c>
      <c r="L201" s="2" t="str">
        <f t="shared" si="21"/>
        <v>Allowance Charge</v>
      </c>
      <c r="M201" s="30"/>
      <c r="N201" s="30" t="s">
        <v>270</v>
      </c>
      <c r="O201" s="30"/>
      <c r="P201" s="30" t="s">
        <v>349</v>
      </c>
      <c r="Q201" s="30" t="s">
        <v>166</v>
      </c>
      <c r="R201" s="84" t="s">
        <v>375</v>
      </c>
      <c r="S201" s="19"/>
      <c r="T201" s="18"/>
      <c r="U201" s="19"/>
      <c r="AK201" s="20"/>
    </row>
    <row r="202" spans="4:20" s="16" customFormat="1" ht="22.5">
      <c r="D202" s="17" t="str">
        <f>CONCATENATE(IF(F202="","",CONCATENATE(F202,"")),"",G202)</f>
        <v>Exchange Rate</v>
      </c>
      <c r="E202" s="17" t="str">
        <f>CONCATENATE(IF(F202="","",CONCATENATE(F202,"_ ")),"",G202,". Details")</f>
        <v>Exchange Rate. Details</v>
      </c>
      <c r="G202" s="30" t="s">
        <v>362</v>
      </c>
      <c r="H202" s="30" t="s">
        <v>376</v>
      </c>
      <c r="I202" s="30" t="s">
        <v>377</v>
      </c>
      <c r="J202" s="61"/>
      <c r="K202" s="30" t="s">
        <v>377</v>
      </c>
      <c r="L202" s="16" t="str">
        <f t="shared" si="21"/>
        <v>Contract</v>
      </c>
      <c r="M202" s="30" t="s">
        <v>376</v>
      </c>
      <c r="N202" s="30" t="s">
        <v>377</v>
      </c>
      <c r="O202" s="30"/>
      <c r="P202" s="30" t="s">
        <v>342</v>
      </c>
      <c r="Q202" s="30" t="s">
        <v>166</v>
      </c>
      <c r="R202" s="84" t="s">
        <v>378</v>
      </c>
      <c r="T202" s="16" t="s">
        <v>422</v>
      </c>
    </row>
    <row r="203" spans="4:18" s="11" customFormat="1" ht="11.25">
      <c r="D203" s="29" t="str">
        <f>CONCATENATE(IF(F203="","",CONCATENATE(F203,"")),"",G203)</f>
        <v>Tax</v>
      </c>
      <c r="E203" s="29" t="str">
        <f>CONCATENATE(IF(F203="","",CONCATENATE(F203,"_ ")),"",G203,". Details")</f>
        <v>Tax. Details</v>
      </c>
      <c r="G203" s="42" t="s">
        <v>162</v>
      </c>
      <c r="H203" s="42"/>
      <c r="I203" s="46" t="s">
        <v>148</v>
      </c>
      <c r="J203" s="46"/>
      <c r="K203" s="46" t="s">
        <v>148</v>
      </c>
      <c r="M203" s="42"/>
      <c r="N203" s="42"/>
      <c r="O203" s="42"/>
      <c r="Q203" s="42" t="s">
        <v>164</v>
      </c>
      <c r="R203" s="42" t="s">
        <v>425</v>
      </c>
    </row>
    <row r="204" spans="4:18" s="1" customFormat="1" ht="45">
      <c r="D204" s="25" t="str">
        <f>CONCATENATE(H204,IF(AND(J204="",I204=L204),IF(L204="Identification","ID",L204),CONCATENATE(IF(L204="Identification","ID",I204),J204,(IF(K204="Identifier","ID",IF(AND(J204="",K204="Text"),"",K204))))))</f>
        <v>RateCategory CodeID</v>
      </c>
      <c r="E204" s="25" t="str">
        <f>CONCATENATE(IF(F204="","",CONCATENATE(F204,"_ ")),G204,". ",IF(H204="","",CONCATENATE(H204,"_ ")),"",I204,IF(AND(J204="",I204=L204),"",CONCATENATE(". ",IF(J204="","",CONCATENATE(J204,"_ ")),K204)))</f>
        <v>Tax. Rate_ Category Code. Identifier</v>
      </c>
      <c r="G204" s="44" t="s">
        <v>162</v>
      </c>
      <c r="H204" s="34" t="s">
        <v>227</v>
      </c>
      <c r="I204" s="34" t="s">
        <v>283</v>
      </c>
      <c r="J204" s="44"/>
      <c r="K204" s="44" t="s">
        <v>340</v>
      </c>
      <c r="L204" s="2" t="str">
        <f t="shared" si="18"/>
        <v>Identifier</v>
      </c>
      <c r="M204" s="100"/>
      <c r="N204" s="100"/>
      <c r="O204" s="44"/>
      <c r="P204" s="44" t="s">
        <v>341</v>
      </c>
      <c r="Q204" s="34" t="s">
        <v>210</v>
      </c>
      <c r="R204" s="68" t="s">
        <v>228</v>
      </c>
    </row>
    <row r="205" spans="4:18" s="1" customFormat="1" ht="11.25">
      <c r="D205" s="25" t="str">
        <f>CONCATENATE(H205,IF(AND(J205="",I205=L205),IF(L205="Identification","ID",L205),CONCATENATE(IF(L205="Identification","ID",I205),J205,(IF(K205="Identifier","ID",IF(AND(J205="",K205="Text"),"",K205))))))</f>
        <v>TypeCode</v>
      </c>
      <c r="E205" s="25" t="str">
        <f>CONCATENATE(IF(F205="","",CONCATENATE(F205,"_ ")),G205,". ",IF(H205="","",CONCATENATE(H205,"_ ")),"",I205,IF(AND(J205="",I205=L205),"",CONCATENATE(". ",IF(J205="","",CONCATENATE(J205,"_ ")),K205)))</f>
        <v>Tax. Type. Code</v>
      </c>
      <c r="G205" s="44" t="s">
        <v>162</v>
      </c>
      <c r="H205" s="44"/>
      <c r="I205" s="44" t="s">
        <v>149</v>
      </c>
      <c r="J205" s="44"/>
      <c r="K205" s="44" t="s">
        <v>345</v>
      </c>
      <c r="L205" s="2" t="str">
        <f t="shared" si="18"/>
        <v>Code</v>
      </c>
      <c r="M205" s="100"/>
      <c r="N205" s="100"/>
      <c r="O205" s="44"/>
      <c r="P205" s="44" t="s">
        <v>341</v>
      </c>
      <c r="Q205" s="34" t="s">
        <v>210</v>
      </c>
      <c r="R205" s="68" t="s">
        <v>229</v>
      </c>
    </row>
    <row r="206" spans="4:18" s="1" customFormat="1" ht="22.5" customHeight="1">
      <c r="D206" s="25" t="str">
        <f>CONCATENATE(H206,IF(AND(J206="",I206=L206),IF(L206="Identification","ID",L206),CONCATENATE(IF(L206="Identification","ID",I206),J206,(IF(K206="Identifier","ID",IF(AND(J206="",K206="Text"),"",K206))))))</f>
        <v>RatePercentNumeric</v>
      </c>
      <c r="E206" s="25" t="str">
        <f>CONCATENATE(IF(F206="","",CONCATENATE(F206,"_ ")),G206,". ",IF(H206="","",CONCATENATE(H206,"_ ")),"",I206,IF(AND(J206="",I206=L206),"",CONCATENATE(". ",IF(J206="","",CONCATENATE(J206,"_ ")),K206)))</f>
        <v>Tax. Rate_ Percent. Numeric</v>
      </c>
      <c r="G206" s="44" t="s">
        <v>162</v>
      </c>
      <c r="H206" s="34" t="s">
        <v>227</v>
      </c>
      <c r="I206" s="34" t="s">
        <v>230</v>
      </c>
      <c r="J206" s="44"/>
      <c r="K206" s="44" t="s">
        <v>221</v>
      </c>
      <c r="L206" s="2" t="str">
        <f t="shared" si="18"/>
        <v>Numeric</v>
      </c>
      <c r="M206" s="100"/>
      <c r="N206" s="100"/>
      <c r="O206" s="44"/>
      <c r="P206" s="44" t="s">
        <v>342</v>
      </c>
      <c r="Q206" s="34" t="s">
        <v>210</v>
      </c>
      <c r="R206" s="68" t="s">
        <v>231</v>
      </c>
    </row>
    <row r="207" spans="4:18" s="16" customFormat="1" ht="22.5">
      <c r="D207" s="17" t="str">
        <f>CONCATENATE(IF(M207="","",CONCATENATE(M207,"")),"",N207)</f>
        <v>Tax Scheme</v>
      </c>
      <c r="E207" s="17" t="str">
        <f>CONCATENATE(IF(F207="","",CONCATENATE(F207,"_ ")),G207,". ",IF(M207="","",CONCATENATE(M207,"_ ")),"",N207)</f>
        <v>Tax. Tax Scheme</v>
      </c>
      <c r="G207" s="30" t="s">
        <v>162</v>
      </c>
      <c r="H207" s="57"/>
      <c r="I207" s="129" t="s">
        <v>278</v>
      </c>
      <c r="J207" s="130"/>
      <c r="K207" s="129" t="s">
        <v>278</v>
      </c>
      <c r="L207" s="16" t="str">
        <f t="shared" si="18"/>
        <v>Tax Scheme</v>
      </c>
      <c r="M207" s="30"/>
      <c r="N207" s="30" t="s">
        <v>278</v>
      </c>
      <c r="O207" s="45"/>
      <c r="P207" s="30" t="s">
        <v>341</v>
      </c>
      <c r="Q207" s="30" t="s">
        <v>166</v>
      </c>
      <c r="R207" s="84" t="s">
        <v>232</v>
      </c>
    </row>
    <row r="208" spans="4:18" s="11" customFormat="1" ht="22.5">
      <c r="D208" s="29" t="str">
        <f>CONCATENATE(IF(F208="","",CONCATENATE(F208,"")),"",G208)</f>
        <v>Payment</v>
      </c>
      <c r="E208" s="29" t="str">
        <f>CONCATENATE(IF(F208="","",CONCATENATE(F208,"_ ")),"",G208,". Details")</f>
        <v>Payment. Details</v>
      </c>
      <c r="G208" s="46" t="s">
        <v>224</v>
      </c>
      <c r="H208" s="46"/>
      <c r="I208" s="46" t="s">
        <v>148</v>
      </c>
      <c r="J208" s="46"/>
      <c r="K208" s="46" t="s">
        <v>148</v>
      </c>
      <c r="L208" s="11" t="str">
        <f t="shared" si="18"/>
        <v>Details</v>
      </c>
      <c r="M208" s="60"/>
      <c r="N208" s="60"/>
      <c r="O208" s="46"/>
      <c r="P208" s="46"/>
      <c r="Q208" s="39" t="s">
        <v>164</v>
      </c>
      <c r="R208" s="48" t="s">
        <v>233</v>
      </c>
    </row>
    <row r="209" spans="4:18" s="1" customFormat="1" ht="45">
      <c r="D209" s="25" t="str">
        <f>CONCATENATE(H209,IF(AND(J209="",I209=L209),IF(L209="Identification","ID",L209),CONCATENATE(IF(L209="Identification","ID",I209),J209,(IF(K209="Identifier","ID",IF(AND(J209="",K209="Text"),"",K209))))))</f>
        <v>ID</v>
      </c>
      <c r="E209" s="25" t="str">
        <f>CONCATENATE(IF(F209="","",CONCATENATE(F209,"_ ")),G209,". ",IF(H209="","",CONCATENATE(H209,"_ ")),"",I209,IF(AND(J209="",I209=L209),"",CONCATENATE(". ",IF(J209="","",CONCATENATE(J209,"_ ")),K209)))</f>
        <v>Payment. Identification</v>
      </c>
      <c r="G209" s="44" t="s">
        <v>224</v>
      </c>
      <c r="H209" s="44"/>
      <c r="I209" s="44" t="s">
        <v>35</v>
      </c>
      <c r="J209" s="44"/>
      <c r="K209" s="44" t="s">
        <v>340</v>
      </c>
      <c r="L209" s="2" t="str">
        <f t="shared" si="18"/>
        <v>Identification</v>
      </c>
      <c r="M209" s="100"/>
      <c r="N209" s="100"/>
      <c r="O209" s="44"/>
      <c r="P209" s="44" t="s">
        <v>342</v>
      </c>
      <c r="Q209" s="34" t="s">
        <v>210</v>
      </c>
      <c r="R209" s="35" t="s">
        <v>234</v>
      </c>
    </row>
    <row r="210" spans="4:18" s="1" customFormat="1" ht="11.25">
      <c r="D210" s="25" t="str">
        <f>CONCATENATE(H210,IF(AND(J210="",I210=L210),IF(L210="Identification","ID",L210),CONCATENATE(IF(L210="Identification","ID",I210),J210,(IF(K210="Identifier","ID",IF(AND(J210="",K210="Text"),"",K210))))))</f>
        <v>PaidAmount</v>
      </c>
      <c r="E210" s="25" t="str">
        <f>CONCATENATE(IF(F210="","",CONCATENATE(F210,"_ ")),G210,". ",IF(H210="","",CONCATENATE(H210,"_ ")),"",I210,IF(AND(J210="",I210=L210),"",CONCATENATE(". ",IF(J210="","",CONCATENATE(J210,"_ ")),K210)))</f>
        <v>Payment. Paid_ Amount</v>
      </c>
      <c r="G210" s="44" t="s">
        <v>224</v>
      </c>
      <c r="H210" s="34" t="s">
        <v>235</v>
      </c>
      <c r="I210" s="34" t="s">
        <v>348</v>
      </c>
      <c r="J210" s="44"/>
      <c r="K210" s="44" t="s">
        <v>348</v>
      </c>
      <c r="L210" s="2" t="str">
        <f t="shared" si="18"/>
        <v>Amount</v>
      </c>
      <c r="M210" s="100"/>
      <c r="N210" s="100"/>
      <c r="O210" s="44"/>
      <c r="P210" s="44" t="s">
        <v>342</v>
      </c>
      <c r="Q210" s="34" t="s">
        <v>210</v>
      </c>
      <c r="R210" s="35" t="s">
        <v>236</v>
      </c>
    </row>
    <row r="211" spans="4:18" s="1" customFormat="1" ht="12" customHeight="1">
      <c r="D211" s="25" t="str">
        <f>CONCATENATE(H211,IF(AND(J211="",I211=L211),IF(L211="Identification","ID",L211),CONCATENATE(IF(L211="Identification","ID",I211),J211,(IF(K211="Identifier","ID",IF(AND(J211="",K211="Text"),"",K211))))))</f>
        <v>ReceivedDate</v>
      </c>
      <c r="E211" s="25" t="str">
        <f>CONCATENATE(IF(F211="","",CONCATENATE(F211,"_ ")),G211,". ",IF(H211="","",CONCATENATE(H211,"_ ")),"",I211,IF(AND(J211="",I211=L211),"",CONCATENATE(". ",IF(J211="","",CONCATENATE(J211,"_ ")),K211)))</f>
        <v>Payment. Received_ Date</v>
      </c>
      <c r="G211" s="44" t="s">
        <v>224</v>
      </c>
      <c r="H211" s="34" t="s">
        <v>237</v>
      </c>
      <c r="I211" s="34" t="s">
        <v>154</v>
      </c>
      <c r="J211" s="44"/>
      <c r="K211" s="138" t="s">
        <v>154</v>
      </c>
      <c r="L211" s="2" t="str">
        <f t="shared" si="18"/>
        <v>Date</v>
      </c>
      <c r="M211" s="100"/>
      <c r="N211" s="100"/>
      <c r="O211" s="44"/>
      <c r="P211" s="44" t="s">
        <v>342</v>
      </c>
      <c r="Q211" s="34" t="s">
        <v>210</v>
      </c>
      <c r="R211" s="68" t="s">
        <v>238</v>
      </c>
    </row>
    <row r="212" spans="4:18" s="16" customFormat="1" ht="33.75">
      <c r="D212" s="17" t="str">
        <f>CONCATENATE(IF(M212="","",CONCATENATE(M212,"")),"",N212)</f>
        <v>PaymentMeans</v>
      </c>
      <c r="E212" s="17" t="str">
        <f>CONCATENATE(IF(F212="","",CONCATENATE(F212,"_ ")),G212,". ",IF(M212="","",CONCATENATE(M212,"_ ")),"",N212)</f>
        <v>Payment. PaymentMeans</v>
      </c>
      <c r="G212" s="30" t="s">
        <v>224</v>
      </c>
      <c r="H212" s="57"/>
      <c r="I212" s="30" t="s">
        <v>282</v>
      </c>
      <c r="J212" s="57"/>
      <c r="K212" s="30" t="s">
        <v>282</v>
      </c>
      <c r="L212" s="16" t="str">
        <f t="shared" si="18"/>
        <v>Payment Means</v>
      </c>
      <c r="M212" s="30"/>
      <c r="N212" s="30" t="s">
        <v>225</v>
      </c>
      <c r="O212" s="45"/>
      <c r="P212" s="30" t="s">
        <v>341</v>
      </c>
      <c r="Q212" s="30" t="s">
        <v>166</v>
      </c>
      <c r="R212" s="84" t="s">
        <v>239</v>
      </c>
    </row>
    <row r="213" spans="4:18" s="11" customFormat="1" ht="22.5">
      <c r="D213" s="29" t="str">
        <f>CONCATENATE(IF(F213="","",CONCATENATE(F213,"")),"",G213)</f>
        <v>Tax Total</v>
      </c>
      <c r="E213" s="29" t="str">
        <f>CONCATENATE(IF(F213="","",CONCATENATE(F213,"_ ")),"",G213,". Details")</f>
        <v>Tax Total. Details</v>
      </c>
      <c r="G213" s="39" t="s">
        <v>73</v>
      </c>
      <c r="H213" s="63"/>
      <c r="I213" s="63"/>
      <c r="J213" s="63"/>
      <c r="K213" s="46" t="s">
        <v>148</v>
      </c>
      <c r="M213" s="39"/>
      <c r="N213" s="39"/>
      <c r="O213" s="39"/>
      <c r="P213" s="39"/>
      <c r="Q213" s="39" t="s">
        <v>164</v>
      </c>
      <c r="R213" s="119" t="s">
        <v>74</v>
      </c>
    </row>
    <row r="214" spans="4:18" s="1" customFormat="1" ht="11.25">
      <c r="D214" s="25" t="str">
        <f>CONCATENATE(H214,IF(AND(J214="",I214=L214),IF(L214="Identification","ID",L214),CONCATENATE(IF(L214="Identification","ID",I214),J214,(IF(K214="Identifier","ID",IF(AND(J214="",K214="Text"),"",K214))))))</f>
        <v>TaxTypeCode</v>
      </c>
      <c r="E214" s="25" t="str">
        <f>CONCATENATE(IF(F214="","",CONCATENATE(F214,"_ ")),G214,". ",IF(H214="","",CONCATENATE(H214,"_ ")),"",I214,IF(AND(J214="",I214=L214),"",CONCATENATE(". ",IF(J214="","",CONCATENATE(J214,"_ ")),K214)))</f>
        <v>Tax Total. Tax_ Type. Code</v>
      </c>
      <c r="G214" s="44" t="s">
        <v>73</v>
      </c>
      <c r="H214" s="44" t="s">
        <v>162</v>
      </c>
      <c r="I214" s="44" t="s">
        <v>149</v>
      </c>
      <c r="J214" s="44"/>
      <c r="K214" s="44" t="s">
        <v>345</v>
      </c>
      <c r="L214" s="2" t="str">
        <f>IF(AND(OR(I214="Identification",I214="ID"),K214="Identifier"),I214,IF(AND(OR(I214="Time",I214="Date"),K214="Date Time"),I214,K214))</f>
        <v>Code</v>
      </c>
      <c r="M214" s="100"/>
      <c r="N214" s="100"/>
      <c r="O214" s="44"/>
      <c r="P214" s="44" t="s">
        <v>341</v>
      </c>
      <c r="Q214" s="34" t="s">
        <v>210</v>
      </c>
      <c r="R214" s="68" t="s">
        <v>229</v>
      </c>
    </row>
    <row r="215" spans="4:18" s="16" customFormat="1" ht="22.5">
      <c r="D215" s="17" t="str">
        <f>CONCATENATE(IF(M215="","",CONCATENATE(M215,"")),"",N215)</f>
        <v>Tax Amounts</v>
      </c>
      <c r="E215" s="17" t="str">
        <f>CONCATENATE(IF(F215="","",CONCATENATE(F215,"_ ")),G215,". ",IF(M215="","",CONCATENATE(M215,"_ ")),"",N215)</f>
        <v>Tax Total. Tax Amounts</v>
      </c>
      <c r="G215" s="30" t="s">
        <v>73</v>
      </c>
      <c r="H215" s="57"/>
      <c r="I215" s="30" t="s">
        <v>71</v>
      </c>
      <c r="J215" s="57"/>
      <c r="K215" s="30" t="s">
        <v>71</v>
      </c>
      <c r="L215" s="16" t="str">
        <f>IF(AND(OR(I215="Identification",I215="ID"),K215="Identifier"),I215,IF(AND(OR(I215="Time",I215="Date"),K215="Date Time"),I215,K215))</f>
        <v>Tax Amounts</v>
      </c>
      <c r="M215" s="30"/>
      <c r="N215" s="30" t="s">
        <v>71</v>
      </c>
      <c r="O215" s="45"/>
      <c r="P215" s="30" t="s">
        <v>341</v>
      </c>
      <c r="Q215" s="30" t="s">
        <v>166</v>
      </c>
      <c r="R215" s="84" t="s">
        <v>76</v>
      </c>
    </row>
    <row r="216" spans="4:18" s="16" customFormat="1" ht="33.75">
      <c r="D216" s="17" t="str">
        <f>CONCATENATE(IF(M216="","",CONCATENATE(M216,"")),"",N216)</f>
        <v>Category Total</v>
      </c>
      <c r="E216" s="17" t="str">
        <f>CONCATENATE(IF(F216="","",CONCATENATE(F216,"_ ")),G216,". ",IF(M216="","",CONCATENATE(M216,"_ ")),"",N216)</f>
        <v>Tax Total. Category Total</v>
      </c>
      <c r="G216" s="30" t="s">
        <v>73</v>
      </c>
      <c r="H216" s="57"/>
      <c r="I216" s="30" t="s">
        <v>70</v>
      </c>
      <c r="J216" s="57"/>
      <c r="K216" s="30" t="s">
        <v>70</v>
      </c>
      <c r="L216" s="16" t="str">
        <f>IF(AND(OR(I216="Identification",I216="ID"),K216="Identifier"),I216,IF(AND(OR(I216="Time",I216="Date"),K216="Date Time"),I216,K216))</f>
        <v>Category Total</v>
      </c>
      <c r="M216" s="30"/>
      <c r="N216" s="30" t="s">
        <v>70</v>
      </c>
      <c r="O216" s="45"/>
      <c r="P216" s="30" t="s">
        <v>341</v>
      </c>
      <c r="Q216" s="30" t="s">
        <v>166</v>
      </c>
      <c r="R216" s="84" t="s">
        <v>69</v>
      </c>
    </row>
    <row r="217" spans="4:18" s="11" customFormat="1" ht="22.5">
      <c r="D217" s="29" t="str">
        <f>CONCATENATE(IF(F217="","",CONCATENATE(F217,"")),"",G217)</f>
        <v>Tax Amounts</v>
      </c>
      <c r="E217" s="29" t="str">
        <f>CONCATENATE(IF(F217="","",CONCATENATE(F217,"_ ")),"",G217,". Details")</f>
        <v>Tax Amounts. Details</v>
      </c>
      <c r="G217" s="39" t="s">
        <v>71</v>
      </c>
      <c r="H217" s="63"/>
      <c r="I217" s="63"/>
      <c r="J217" s="63"/>
      <c r="K217" s="131" t="s">
        <v>148</v>
      </c>
      <c r="M217" s="39"/>
      <c r="N217" s="39"/>
      <c r="O217" s="39"/>
      <c r="P217" s="39"/>
      <c r="Q217" s="39" t="s">
        <v>164</v>
      </c>
      <c r="R217" s="119" t="s">
        <v>75</v>
      </c>
    </row>
    <row r="218" spans="4:18" s="1" customFormat="1" ht="11.25">
      <c r="D218" s="25" t="str">
        <f>CONCATENATE(H218,IF(AND(J218="",I218=L218),IF(L218="Identification","ID",L218),CONCATENATE(IF(L218="Identification","ID",I218),J218,(IF(K218="Identifier","ID",IF(AND(J218="",K218="Text"),"",K218))))))</f>
        <v>TaxableAmount</v>
      </c>
      <c r="E218" s="25" t="str">
        <f>CONCATENATE(IF(F218="","",CONCATENATE(F218,"_ ")),G218,". ",IF(H218="","",CONCATENATE(H218,"_ ")),"",I218,IF(AND(J218="",I218=L218),"",CONCATENATE(". ",IF(J218="","",CONCATENATE(J218,"_ ")),K218)))</f>
        <v>Tax Amounts. Taxable_ Amount</v>
      </c>
      <c r="G218" s="44" t="s">
        <v>71</v>
      </c>
      <c r="H218" s="44" t="s">
        <v>72</v>
      </c>
      <c r="I218" s="44" t="s">
        <v>348</v>
      </c>
      <c r="J218" s="44"/>
      <c r="K218" s="44" t="s">
        <v>348</v>
      </c>
      <c r="L218" s="2" t="str">
        <f>IF(AND(OR(I218="Identification",I218="ID"),K218="Identifier"),I218,IF(AND(OR(I218="Time",I218="Date"),K218="Date Time"),I218,K218))</f>
        <v>Amount</v>
      </c>
      <c r="M218" s="100"/>
      <c r="N218" s="100"/>
      <c r="O218" s="44"/>
      <c r="P218" s="44" t="s">
        <v>341</v>
      </c>
      <c r="Q218" s="34" t="s">
        <v>210</v>
      </c>
      <c r="R218" s="68" t="s">
        <v>229</v>
      </c>
    </row>
    <row r="219" spans="4:18" s="1" customFormat="1" ht="11.25">
      <c r="D219" s="25" t="str">
        <f>CONCATENATE(H219,IF(AND(J219="",I219=L219),IF(L219="Identification","ID",L219),CONCATENATE(IF(L219="Identification","ID",I219),J219,(IF(K219="Identifier","ID",IF(AND(J219="",K219="Text"),"",K219))))))</f>
        <v>TaxAmount</v>
      </c>
      <c r="E219" s="25" t="str">
        <f>CONCATENATE(IF(F219="","",CONCATENATE(F219,"_ ")),G219,". ",IF(H219="","",CONCATENATE(H219,"_ ")),"",I219,IF(AND(J219="",I219=L219),"",CONCATENATE(". ",IF(J219="","",CONCATENATE(J219,"_ ")),K219)))</f>
        <v>Tax Amounts. Tax_ Amount</v>
      </c>
      <c r="G219" s="44" t="s">
        <v>71</v>
      </c>
      <c r="H219" s="44" t="s">
        <v>162</v>
      </c>
      <c r="I219" s="44" t="s">
        <v>348</v>
      </c>
      <c r="J219" s="44"/>
      <c r="K219" s="44" t="s">
        <v>348</v>
      </c>
      <c r="L219" s="2" t="str">
        <f>IF(AND(OR(I219="Identification",I219="ID"),K219="Identifier"),I219,IF(AND(OR(I219="Time",I219="Date"),K219="Date Time"),I219,K219))</f>
        <v>Amount</v>
      </c>
      <c r="M219" s="100"/>
      <c r="N219" s="100"/>
      <c r="O219" s="44"/>
      <c r="P219" s="44" t="s">
        <v>341</v>
      </c>
      <c r="Q219" s="34" t="s">
        <v>210</v>
      </c>
      <c r="R219" s="68" t="s">
        <v>229</v>
      </c>
    </row>
    <row r="220" spans="4:18" s="11" customFormat="1" ht="33.75">
      <c r="D220" s="29" t="str">
        <f>CONCATENATE(IF(F220="","",CONCATENATE(F220,"")),"",G220)</f>
        <v>Category Total</v>
      </c>
      <c r="E220" s="29" t="str">
        <f>CONCATENATE(IF(F220="","",CONCATENATE(F220,"_ ")),"",G220,". Details")</f>
        <v>Category Total. Details</v>
      </c>
      <c r="G220" s="39" t="s">
        <v>70</v>
      </c>
      <c r="H220" s="63"/>
      <c r="I220" s="63"/>
      <c r="J220" s="63"/>
      <c r="K220" s="131" t="s">
        <v>148</v>
      </c>
      <c r="M220" s="39"/>
      <c r="N220" s="39"/>
      <c r="O220" s="39"/>
      <c r="P220" s="39"/>
      <c r="Q220" s="39" t="s">
        <v>164</v>
      </c>
      <c r="R220" s="119" t="s">
        <v>77</v>
      </c>
    </row>
    <row r="221" spans="4:18" s="1" customFormat="1" ht="22.5">
      <c r="D221" s="25" t="str">
        <f>CONCATENATE(H221,IF(AND(J221="",I221=L221),IF(L221="Identification","ID",L221),CONCATENATE(IF(L221="Identification","ID",I221),J221,(IF(K221="Identifier","ID",IF(AND(J221="",K221="Text"),"",K221))))))</f>
        <v>RateCategory CodeID</v>
      </c>
      <c r="E221" s="25" t="str">
        <f>CONCATENATE(IF(F221="","",CONCATENATE(F221,"_ ")),G221,". ",IF(H221="","",CONCATENATE(H221,"_ ")),"",I221,IF(AND(J221="",I221=L221),"",CONCATENATE(". ",IF(J221="","",CONCATENATE(J221,"_ ")),K221)))</f>
        <v>Category Total. Rate_ Category Code. Identifier</v>
      </c>
      <c r="G221" s="44" t="s">
        <v>70</v>
      </c>
      <c r="H221" s="34" t="s">
        <v>227</v>
      </c>
      <c r="I221" s="34" t="s">
        <v>283</v>
      </c>
      <c r="J221" s="44"/>
      <c r="K221" s="44" t="s">
        <v>340</v>
      </c>
      <c r="L221" s="2" t="str">
        <f>IF(AND(OR(I221="Identification",I221="ID"),K221="Identifier"),I221,IF(AND(OR(I221="Time",I221="Date"),K221="Date Time"),I221,K221))</f>
        <v>Identifier</v>
      </c>
      <c r="M221" s="100"/>
      <c r="N221" s="100"/>
      <c r="O221" s="44"/>
      <c r="P221" s="44" t="s">
        <v>341</v>
      </c>
      <c r="Q221" s="34" t="s">
        <v>210</v>
      </c>
      <c r="R221" s="68" t="s">
        <v>78</v>
      </c>
    </row>
    <row r="222" spans="4:18" s="1" customFormat="1" ht="22.5" customHeight="1">
      <c r="D222" s="25" t="str">
        <f>CONCATENATE(H222,IF(AND(J222="",I222=L222),IF(L222="Identification","ID",L222),CONCATENATE(IF(L222="Identification","ID",I222),J222,(IF(K222="Identifier","ID",IF(AND(J222="",K222="Text"),"",K222))))))</f>
        <v>RatePercentNumeric</v>
      </c>
      <c r="E222" s="25" t="str">
        <f>CONCATENATE(IF(F222="","",CONCATENATE(F222,"_ ")),G222,". ",IF(H222="","",CONCATENATE(H222,"_ ")),"",I222,IF(AND(J222="",I222=L222),"",CONCATENATE(". ",IF(J222="","",CONCATENATE(J222,"_ ")),K222)))</f>
        <v>Category Total. Rate_ Percent. Numeric</v>
      </c>
      <c r="G222" s="44" t="s">
        <v>70</v>
      </c>
      <c r="H222" s="34" t="s">
        <v>227</v>
      </c>
      <c r="I222" s="34" t="s">
        <v>230</v>
      </c>
      <c r="J222" s="44"/>
      <c r="K222" s="44" t="s">
        <v>221</v>
      </c>
      <c r="L222" s="2" t="str">
        <f>IF(AND(OR(I222="Identification",I222="ID"),K222="Identifier"),I222,IF(AND(OR(I222="Time",I222="Date"),K222="Date Time"),I222,K222))</f>
        <v>Numeric</v>
      </c>
      <c r="M222" s="100"/>
      <c r="N222" s="100"/>
      <c r="O222" s="44"/>
      <c r="P222" s="44" t="s">
        <v>341</v>
      </c>
      <c r="Q222" s="34" t="s">
        <v>210</v>
      </c>
      <c r="R222" s="68" t="s">
        <v>79</v>
      </c>
    </row>
    <row r="223" spans="4:18" s="16" customFormat="1" ht="22.5">
      <c r="D223" s="17" t="str">
        <f>CONCATENATE(IF(M223="","",CONCATENATE(M223,"")),"",N223)</f>
        <v>Tax Amounts</v>
      </c>
      <c r="E223" s="17" t="str">
        <f>CONCATENATE(IF(F223="","",CONCATENATE(F223,"_ ")),G223,". ",IF(M223="","",CONCATENATE(M223,"_ ")),"",N223)</f>
        <v>Category Total. Tax Amounts</v>
      </c>
      <c r="G223" s="30" t="s">
        <v>70</v>
      </c>
      <c r="H223" s="57"/>
      <c r="I223" s="30" t="s">
        <v>71</v>
      </c>
      <c r="J223" s="57"/>
      <c r="K223" s="30" t="s">
        <v>71</v>
      </c>
      <c r="L223" s="16" t="str">
        <f>IF(AND(OR(I223="Identification",I223="ID"),K223="Identifier"),I223,IF(AND(OR(I223="Time",I223="Date"),K223="Date Time"),I223,K223))</f>
        <v>Tax Amounts</v>
      </c>
      <c r="M223" s="30"/>
      <c r="N223" s="30" t="s">
        <v>71</v>
      </c>
      <c r="O223" s="45"/>
      <c r="P223" s="30" t="s">
        <v>341</v>
      </c>
      <c r="Q223" s="30" t="s">
        <v>166</v>
      </c>
      <c r="R223" s="84" t="s">
        <v>80</v>
      </c>
    </row>
    <row r="224" spans="4:18" s="11" customFormat="1" ht="45">
      <c r="D224" s="29" t="str">
        <f>CONCATENATE(IF(F224="","",CONCATENATE(F224,"")),"",G224)</f>
        <v>Legal Totals</v>
      </c>
      <c r="E224" s="29" t="str">
        <f>CONCATENATE(IF(F224="","",CONCATENATE(F224,"_ ")),"",G224,". Details")</f>
        <v>Legal Totals. Details</v>
      </c>
      <c r="G224" s="39" t="s">
        <v>135</v>
      </c>
      <c r="H224" s="63"/>
      <c r="I224" s="63"/>
      <c r="J224" s="63"/>
      <c r="K224" s="131" t="s">
        <v>148</v>
      </c>
      <c r="M224" s="39"/>
      <c r="N224" s="39"/>
      <c r="O224" s="39"/>
      <c r="P224" s="39"/>
      <c r="Q224" s="39" t="s">
        <v>164</v>
      </c>
      <c r="R224" s="120" t="s">
        <v>107</v>
      </c>
    </row>
    <row r="225" spans="1:37" s="24" customFormat="1" ht="33.75">
      <c r="A225" s="2"/>
      <c r="B225" s="2"/>
      <c r="C225" s="2"/>
      <c r="D225" s="25" t="str">
        <f>CONCATENATE(H225,IF(AND(J225="",I225=L225),IF(L225="Identification","ID",L225),CONCATENATE(IF(L225="Identification","ID",I225),J225,(IF(K225="Identifier","ID",IF(AND(J225="",K225="Text"),"",K225))))))</f>
        <v>Line ExtensionTotalAmount</v>
      </c>
      <c r="E225" s="25" t="str">
        <f>CONCATENATE(IF(F225="","",CONCATENATE(F225,"_ ")),G225,". ",IF(H225="","",CONCATENATE(H225,"_ ")),"",I225,IF(AND(J225="",I225=L225),"",CONCATENATE(". ",IF(J225="","",CONCATENATE(J225,"_ ")),K225)))</f>
        <v>Legal Totals. Line Extension_ Total. Amount</v>
      </c>
      <c r="F225" s="2"/>
      <c r="G225" s="49" t="s">
        <v>135</v>
      </c>
      <c r="H225" s="49" t="s">
        <v>269</v>
      </c>
      <c r="I225" s="31" t="s">
        <v>170</v>
      </c>
      <c r="J225" s="31"/>
      <c r="K225" s="49" t="s">
        <v>348</v>
      </c>
      <c r="L225" s="49" t="str">
        <f>IF(AND(OR(I225="Identification",I225="ID"),K225="Identifier"),I225,IF(AND(OR(I225="Time",I225="Date"),K225="Date Time"),I225,K225))</f>
        <v>Amount</v>
      </c>
      <c r="M225" s="56"/>
      <c r="N225" s="56"/>
      <c r="O225" s="49"/>
      <c r="P225" s="44" t="s">
        <v>341</v>
      </c>
      <c r="Q225" s="38" t="s">
        <v>210</v>
      </c>
      <c r="R225" s="28" t="s">
        <v>105</v>
      </c>
      <c r="S225" s="26"/>
      <c r="T225" s="7"/>
      <c r="U225" s="5"/>
      <c r="V225" s="2"/>
      <c r="AD225" s="2"/>
      <c r="AE225" s="2"/>
      <c r="AF225" s="2"/>
      <c r="AG225" s="2"/>
      <c r="AH225" s="2"/>
      <c r="AI225" s="2"/>
      <c r="AJ225" s="2"/>
      <c r="AK225" s="27"/>
    </row>
    <row r="226" spans="1:37" s="24" customFormat="1" ht="45">
      <c r="A226" s="2"/>
      <c r="B226" s="2"/>
      <c r="C226" s="2"/>
      <c r="D226" s="25" t="str">
        <f>CONCATENATE(H226,IF(AND(J226="",I226=L226),IF(L226="Identification","ID",L226),CONCATENATE(IF(L226="Identification","ID",I226),J226,(IF(K226="Identifier","ID",IF(AND(J226="",K226="Text"),"",K226))))))</f>
        <v>To Be PaidTotalAmount</v>
      </c>
      <c r="E226" s="25" t="str">
        <f>CONCATENATE(IF(F226="","",CONCATENATE(F226,"_ ")),G226,". ",IF(H226="","",CONCATENATE(H226,"_ ")),"",I226,IF(AND(J226="",I226=L226),"",CONCATENATE(". ",IF(J226="","",CONCATENATE(J226,"_ ")),K226)))</f>
        <v>Legal Totals. To Be Paid_ Total. Amount</v>
      </c>
      <c r="F226" s="2"/>
      <c r="G226" s="49" t="s">
        <v>135</v>
      </c>
      <c r="H226" s="49" t="s">
        <v>104</v>
      </c>
      <c r="I226" s="31" t="s">
        <v>170</v>
      </c>
      <c r="J226" s="31"/>
      <c r="K226" s="49" t="s">
        <v>348</v>
      </c>
      <c r="L226" s="49"/>
      <c r="M226" s="56"/>
      <c r="N226" s="56"/>
      <c r="O226" s="49"/>
      <c r="P226" s="44" t="s">
        <v>341</v>
      </c>
      <c r="Q226" s="38" t="s">
        <v>210</v>
      </c>
      <c r="R226" s="28" t="s">
        <v>106</v>
      </c>
      <c r="S226" s="26"/>
      <c r="T226" s="7"/>
      <c r="U226" s="5"/>
      <c r="V226" s="2"/>
      <c r="AD226" s="2"/>
      <c r="AE226" s="2"/>
      <c r="AF226" s="2"/>
      <c r="AG226" s="2"/>
      <c r="AH226" s="2"/>
      <c r="AI226" s="2"/>
      <c r="AJ226" s="2"/>
      <c r="AK226" s="27"/>
    </row>
    <row r="227" spans="2:18" s="1" customFormat="1" ht="56.25">
      <c r="B227" s="11"/>
      <c r="C227" s="11"/>
      <c r="D227" s="29" t="str">
        <f>CONCATENATE(IF(F227="","",CONCATENATE(F227,"")),"",G227)</f>
        <v>Invoice Line </v>
      </c>
      <c r="E227" s="29" t="str">
        <f>CONCATENATE(IF(F227="","",CONCATENATE(F227,"_ ")),"",G227,". Details")</f>
        <v>Invoice Line . Details</v>
      </c>
      <c r="F227" s="11"/>
      <c r="G227" s="33" t="s">
        <v>138</v>
      </c>
      <c r="H227" s="33"/>
      <c r="I227" s="33"/>
      <c r="J227" s="33"/>
      <c r="K227" s="131" t="s">
        <v>148</v>
      </c>
      <c r="L227" s="2" t="str">
        <f aca="true" t="shared" si="24" ref="L227:L233">IF(AND(OR(I227="Identification",I227="ID"),K227="Identifier"),I227,IF(AND(OR(I227="Time",I227="Date"),K227="DateTime"),I227,K227))</f>
        <v>Details</v>
      </c>
      <c r="M227" s="106"/>
      <c r="N227" s="106"/>
      <c r="O227" s="33"/>
      <c r="P227" s="33"/>
      <c r="Q227" s="40" t="s">
        <v>164</v>
      </c>
      <c r="R227" s="37" t="s">
        <v>45</v>
      </c>
    </row>
    <row r="228" spans="4:18" s="1" customFormat="1" ht="11.25">
      <c r="D228" s="25" t="str">
        <f>CONCATENATE(H228,IF(AND(J228="",I228=L228),IF(L228="Identification","ID",L228),CONCATENATE(IF(L228="Identification","ID",I228),J228,(IF(K228="Identifier","ID",IF(AND(J228="",K228="Text"),"",K228))))))</f>
        <v>ID</v>
      </c>
      <c r="E228" s="25" t="str">
        <f>CONCATENATE(IF(F228="","",CONCATENATE(F228,"_ ")),G228,". ",IF(H228="","",CONCATENATE(H228,"_ ")),"",I228,IF(AND(J228="",I228=L228),"",CONCATENATE(". ",IF(J228="","",CONCATENATE(J228,"_ ")),K228)))</f>
        <v>Invoice Line . Identification</v>
      </c>
      <c r="G228" s="34" t="s">
        <v>138</v>
      </c>
      <c r="H228" s="34"/>
      <c r="I228" s="34" t="s">
        <v>35</v>
      </c>
      <c r="J228" s="34"/>
      <c r="K228" s="34" t="s">
        <v>340</v>
      </c>
      <c r="L228" s="2" t="str">
        <f t="shared" si="24"/>
        <v>Identification</v>
      </c>
      <c r="M228" s="107"/>
      <c r="N228" s="107"/>
      <c r="O228" s="34"/>
      <c r="P228" s="43" t="s">
        <v>341</v>
      </c>
      <c r="Q228" s="43" t="s">
        <v>210</v>
      </c>
      <c r="R228" s="83" t="s">
        <v>139</v>
      </c>
    </row>
    <row r="229" spans="4:18" s="1" customFormat="1" ht="22.5">
      <c r="D229" s="25" t="str">
        <f>CONCATENATE(H229,IF(AND(J229="",I229=L229),IF(L229="Identification","ID",L229),CONCATENATE(IF(L229="Identification","ID",I229),J229,(IF(K229="Identifier","ID",IF(AND(J229="",K229="Text"),"",K229))))))</f>
        <v>InvoicedQuantity</v>
      </c>
      <c r="E229" s="25" t="str">
        <f>CONCATENATE(IF(F229="","",CONCATENATE(F229,"_ ")),G229,". ",IF(H229="","",CONCATENATE(H229,"_ ")),"",I229,IF(AND(J229="",I229=L229),"",CONCATENATE(". ",IF(J229="","",CONCATENATE(J229,"_ ")),K229)))</f>
        <v>Invoice Line . Invoiced_ Quantity</v>
      </c>
      <c r="G229" s="34" t="s">
        <v>138</v>
      </c>
      <c r="H229" s="34" t="s">
        <v>140</v>
      </c>
      <c r="I229" s="34" t="s">
        <v>347</v>
      </c>
      <c r="J229" s="34"/>
      <c r="K229" s="34" t="s">
        <v>347</v>
      </c>
      <c r="L229" s="2" t="str">
        <f t="shared" si="24"/>
        <v>Quantity</v>
      </c>
      <c r="M229" s="107"/>
      <c r="N229" s="107"/>
      <c r="O229" s="34"/>
      <c r="P229" s="43" t="s">
        <v>341</v>
      </c>
      <c r="Q229" s="43" t="s">
        <v>210</v>
      </c>
      <c r="R229" s="83" t="s">
        <v>100</v>
      </c>
    </row>
    <row r="230" spans="2:18" ht="56.25">
      <c r="B230" s="1"/>
      <c r="C230" s="1"/>
      <c r="D230" s="25" t="str">
        <f>CONCATENATE(H230,IF(AND(J230="",I230=L230),IF(L230="Identification","ID",L230),CONCATENATE(IF(L230="Identification","ID",I230),J230,(IF(K230="Identifier","ID",IF(AND(J230="",K230="Text"),"",K230))))))</f>
        <v>Line ExtensionAmount</v>
      </c>
      <c r="E230" s="25" t="str">
        <f>CONCATENATE(IF(F230="","",CONCATENATE(F230,"_ ")),G230,". ",IF(H230="","",CONCATENATE(H230,"_ ")),"",I230,IF(AND(J230="",I230=L230),"",CONCATENATE(". ",IF(J230="","",CONCATENATE(J230,"_ ")),K230)))</f>
        <v>Invoice Line . Line Extension_ Amount</v>
      </c>
      <c r="F230" s="1"/>
      <c r="G230" s="34" t="s">
        <v>138</v>
      </c>
      <c r="H230" s="44" t="s">
        <v>269</v>
      </c>
      <c r="I230" s="34" t="s">
        <v>348</v>
      </c>
      <c r="J230" s="34"/>
      <c r="K230" s="44" t="s">
        <v>348</v>
      </c>
      <c r="L230" s="49" t="str">
        <f>IF(AND(OR(I230="Identification",I230="ID"),K230="Identifier"),I230,IF(AND(OR(I230="Time",I230="Date"),K230="Date Time"),I230,K230))</f>
        <v>Amount</v>
      </c>
      <c r="M230" s="56"/>
      <c r="N230" s="56"/>
      <c r="O230" s="44"/>
      <c r="P230" s="53" t="s">
        <v>341</v>
      </c>
      <c r="Q230" s="43" t="s">
        <v>210</v>
      </c>
      <c r="R230" s="35" t="s">
        <v>46</v>
      </c>
    </row>
    <row r="231" spans="2:18" s="1" customFormat="1" ht="24.75" customHeight="1">
      <c r="B231" s="16"/>
      <c r="C231" s="16"/>
      <c r="D231" s="17" t="str">
        <f aca="true" t="shared" si="25" ref="D231:D236">CONCATENATE(IF(M231="","",CONCATENATE(M231,"")),"",N231)</f>
        <v>ReferencedOrder Item</v>
      </c>
      <c r="E231" s="17" t="str">
        <f aca="true" t="shared" si="26" ref="E231:E236">CONCATENATE(IF(F231="","",CONCATENATE(F231,"_ ")),G231,". ",IF(M231="","",CONCATENATE(M231,"_ ")),"",N231)</f>
        <v>Invoice Line . Referenced_ Order Item</v>
      </c>
      <c r="F231" s="16"/>
      <c r="G231" s="30" t="s">
        <v>138</v>
      </c>
      <c r="H231" s="30" t="s">
        <v>179</v>
      </c>
      <c r="I231" s="30" t="s">
        <v>271</v>
      </c>
      <c r="J231" s="61"/>
      <c r="K231" s="30" t="s">
        <v>271</v>
      </c>
      <c r="L231" s="2" t="str">
        <f t="shared" si="24"/>
        <v>Order Item</v>
      </c>
      <c r="M231" s="30" t="s">
        <v>179</v>
      </c>
      <c r="N231" s="30" t="s">
        <v>271</v>
      </c>
      <c r="O231" s="30"/>
      <c r="P231" s="30" t="s">
        <v>342</v>
      </c>
      <c r="Q231" s="30" t="s">
        <v>166</v>
      </c>
      <c r="R231" s="84" t="s">
        <v>141</v>
      </c>
    </row>
    <row r="232" spans="2:18" s="1" customFormat="1" ht="37.5" customHeight="1">
      <c r="B232" s="16"/>
      <c r="C232" s="16"/>
      <c r="D232" s="17" t="str">
        <f t="shared" si="25"/>
        <v>ReferencedDespatch Line</v>
      </c>
      <c r="E232" s="17" t="str">
        <f t="shared" si="26"/>
        <v>Invoice Line . Referenced_ Despatch Line</v>
      </c>
      <c r="F232" s="16"/>
      <c r="G232" s="30" t="s">
        <v>138</v>
      </c>
      <c r="H232" s="30" t="s">
        <v>179</v>
      </c>
      <c r="I232" s="30" t="s">
        <v>142</v>
      </c>
      <c r="J232" s="61"/>
      <c r="K232" s="30" t="s">
        <v>142</v>
      </c>
      <c r="L232" s="2" t="str">
        <f t="shared" si="24"/>
        <v>Despatch Line</v>
      </c>
      <c r="M232" s="30" t="s">
        <v>179</v>
      </c>
      <c r="N232" s="30" t="s">
        <v>142</v>
      </c>
      <c r="O232" s="30"/>
      <c r="P232" s="30" t="s">
        <v>342</v>
      </c>
      <c r="Q232" s="30" t="s">
        <v>166</v>
      </c>
      <c r="R232" s="84" t="s">
        <v>143</v>
      </c>
    </row>
    <row r="233" spans="2:18" s="1" customFormat="1" ht="34.5" customHeight="1">
      <c r="B233" s="16"/>
      <c r="C233" s="16"/>
      <c r="D233" s="17" t="str">
        <f t="shared" si="25"/>
        <v>ReferencedReceipt Line</v>
      </c>
      <c r="E233" s="17" t="str">
        <f t="shared" si="26"/>
        <v>Invoice Line . Referenced_ Receipt Line</v>
      </c>
      <c r="F233" s="16"/>
      <c r="G233" s="30" t="s">
        <v>138</v>
      </c>
      <c r="H233" s="30" t="s">
        <v>179</v>
      </c>
      <c r="I233" s="30" t="s">
        <v>144</v>
      </c>
      <c r="J233" s="61"/>
      <c r="K233" s="30" t="s">
        <v>144</v>
      </c>
      <c r="L233" s="2" t="str">
        <f t="shared" si="24"/>
        <v>Receipt Line</v>
      </c>
      <c r="M233" s="30" t="s">
        <v>179</v>
      </c>
      <c r="N233" s="30" t="s">
        <v>144</v>
      </c>
      <c r="O233" s="30"/>
      <c r="P233" s="30" t="s">
        <v>342</v>
      </c>
      <c r="Q233" s="30" t="s">
        <v>166</v>
      </c>
      <c r="R233" s="84" t="s">
        <v>145</v>
      </c>
    </row>
    <row r="234" spans="2:18" s="1" customFormat="1" ht="22.5">
      <c r="B234" s="16"/>
      <c r="C234" s="16"/>
      <c r="D234" s="17" t="str">
        <f t="shared" si="25"/>
        <v>Allowance Charge</v>
      </c>
      <c r="E234" s="17" t="str">
        <f t="shared" si="26"/>
        <v>Invoice Line . Allowance Charge</v>
      </c>
      <c r="F234" s="16"/>
      <c r="G234" s="30" t="s">
        <v>138</v>
      </c>
      <c r="H234" s="30"/>
      <c r="I234" s="30" t="s">
        <v>270</v>
      </c>
      <c r="J234" s="61"/>
      <c r="K234" s="30" t="s">
        <v>270</v>
      </c>
      <c r="L234" s="2"/>
      <c r="M234" s="30"/>
      <c r="N234" s="30" t="s">
        <v>270</v>
      </c>
      <c r="O234" s="30"/>
      <c r="P234" s="30" t="s">
        <v>349</v>
      </c>
      <c r="Q234" s="30" t="s">
        <v>166</v>
      </c>
      <c r="R234" s="84" t="s">
        <v>101</v>
      </c>
    </row>
    <row r="235" spans="2:18" s="1" customFormat="1" ht="33.75">
      <c r="B235" s="16"/>
      <c r="C235" s="16"/>
      <c r="D235" s="17" t="str">
        <f t="shared" si="25"/>
        <v>Item</v>
      </c>
      <c r="E235" s="17" t="str">
        <f t="shared" si="26"/>
        <v>Invoice Line . Item</v>
      </c>
      <c r="F235" s="16"/>
      <c r="G235" s="30" t="s">
        <v>138</v>
      </c>
      <c r="H235" s="30"/>
      <c r="I235" s="30" t="s">
        <v>34</v>
      </c>
      <c r="J235" s="61"/>
      <c r="K235" s="30" t="s">
        <v>34</v>
      </c>
      <c r="L235" s="2"/>
      <c r="M235" s="30"/>
      <c r="N235" s="30" t="s">
        <v>34</v>
      </c>
      <c r="O235" s="30"/>
      <c r="P235" s="30" t="s">
        <v>341</v>
      </c>
      <c r="Q235" s="30" t="s">
        <v>166</v>
      </c>
      <c r="R235" s="84" t="s">
        <v>102</v>
      </c>
    </row>
    <row r="236" spans="2:18" s="1" customFormat="1" ht="22.5">
      <c r="B236" s="16"/>
      <c r="C236" s="16"/>
      <c r="D236" s="17" t="str">
        <f t="shared" si="25"/>
        <v>Base Price</v>
      </c>
      <c r="E236" s="17" t="str">
        <f t="shared" si="26"/>
        <v>Invoice Line . Base Price</v>
      </c>
      <c r="F236" s="16"/>
      <c r="G236" s="30" t="s">
        <v>138</v>
      </c>
      <c r="H236" s="30"/>
      <c r="I236" s="30" t="s">
        <v>299</v>
      </c>
      <c r="J236" s="61"/>
      <c r="K236" s="30" t="s">
        <v>299</v>
      </c>
      <c r="L236" s="2"/>
      <c r="M236" s="30"/>
      <c r="N236" s="30" t="s">
        <v>299</v>
      </c>
      <c r="O236" s="30"/>
      <c r="P236" s="30" t="s">
        <v>341</v>
      </c>
      <c r="Q236" s="30" t="s">
        <v>166</v>
      </c>
      <c r="R236" s="84" t="s">
        <v>103</v>
      </c>
    </row>
    <row r="237" spans="2:18" ht="56.25">
      <c r="B237" s="11"/>
      <c r="C237" s="11"/>
      <c r="D237" s="29" t="str">
        <f>CONCATENATE(IF(F237="","",CONCATENATE(F237,"")),"",G237)</f>
        <v>ReferencedOrder Item</v>
      </c>
      <c r="E237" s="29" t="str">
        <f>CONCATENATE(IF(F237="","",CONCATENATE(F237,"_ ")),"",G237,". Details")</f>
        <v>Referenced_ Order Item. Details</v>
      </c>
      <c r="F237" s="11" t="s">
        <v>179</v>
      </c>
      <c r="G237" s="33" t="s">
        <v>271</v>
      </c>
      <c r="H237" s="33"/>
      <c r="I237" s="33"/>
      <c r="J237" s="33"/>
      <c r="K237" s="131" t="s">
        <v>148</v>
      </c>
      <c r="L237" s="2" t="str">
        <f aca="true" t="shared" si="27" ref="L237:L243">IF(AND(OR(I237="Identification",I237="ID"),K237="Identifier"),I237,IF(AND(OR(I237="Time",I237="Date"),K237="Date Time"),I237,K237))</f>
        <v>Details</v>
      </c>
      <c r="M237" s="106"/>
      <c r="N237" s="106"/>
      <c r="O237" s="33"/>
      <c r="P237" s="33"/>
      <c r="Q237" s="40" t="s">
        <v>164</v>
      </c>
      <c r="R237" s="37" t="s">
        <v>45</v>
      </c>
    </row>
    <row r="238" spans="4:18" ht="22.5">
      <c r="D238" s="25" t="str">
        <f>CONCATENATE(H238,IF(AND(J238="",I238=L238),IF(L238="Identification","ID",L238),CONCATENATE(IF(L238="Identification","ID",I238),J238,(IF(K238="Identifier","ID",IF(AND(J238="",K238="Text"),"",K238))))))</f>
        <v>Buyer'sID</v>
      </c>
      <c r="E238" s="25" t="str">
        <f>CONCATENATE(IF(F238="","",CONCATENATE(F238,"_ ")),G238,". ",IF(H238="","",CONCATENATE(H238,"_ ")),"",I238,IF(AND(J238="",I238=L238),"",CONCATENATE(". ",IF(J238="","",CONCATENATE(J238,"_ ")),K238)))</f>
        <v>Referenced_ Order Item. Buyer's_ Identification</v>
      </c>
      <c r="F238" s="1" t="s">
        <v>179</v>
      </c>
      <c r="G238" s="34" t="s">
        <v>271</v>
      </c>
      <c r="H238" s="34" t="s">
        <v>150</v>
      </c>
      <c r="I238" s="34" t="s">
        <v>35</v>
      </c>
      <c r="J238" s="34"/>
      <c r="K238" s="34" t="s">
        <v>340</v>
      </c>
      <c r="L238" s="2" t="str">
        <f t="shared" si="27"/>
        <v>Identification</v>
      </c>
      <c r="M238" s="107"/>
      <c r="N238" s="107"/>
      <c r="O238" s="34"/>
      <c r="P238" s="43" t="s">
        <v>341</v>
      </c>
      <c r="Q238" s="43" t="s">
        <v>210</v>
      </c>
      <c r="R238" s="35" t="s">
        <v>193</v>
      </c>
    </row>
    <row r="239" spans="4:18" ht="22.5">
      <c r="D239" s="25" t="str">
        <f>CONCATENATE(H239,IF(AND(J239="",I239=L239),IF(L239="Identification","ID",L239),CONCATENATE(IF(L239="Identification","ID",I239),J239,(IF(K239="Identifier","ID",IF(AND(J239="",K239="Text"),"",K239))))))</f>
        <v>Seller'sID</v>
      </c>
      <c r="E239" s="25" t="str">
        <f>CONCATENATE(IF(F239="","",CONCATENATE(F239,"_ ")),G239,". ",IF(H239="","",CONCATENATE(H239,"_ ")),"",I239,IF(AND(J239="",I239=L239),"",CONCATENATE(". ",IF(J239="","",CONCATENATE(J239,"_ ")),K239)))</f>
        <v>Referenced_ Order Item. Seller's_ Identification</v>
      </c>
      <c r="F239" s="1" t="s">
        <v>179</v>
      </c>
      <c r="G239" s="34" t="s">
        <v>271</v>
      </c>
      <c r="H239" s="34" t="s">
        <v>151</v>
      </c>
      <c r="I239" s="34" t="s">
        <v>35</v>
      </c>
      <c r="J239" s="34"/>
      <c r="K239" s="34" t="s">
        <v>340</v>
      </c>
      <c r="L239" s="2" t="str">
        <f t="shared" si="27"/>
        <v>Identification</v>
      </c>
      <c r="M239" s="107"/>
      <c r="N239" s="107"/>
      <c r="O239" s="34"/>
      <c r="P239" s="43" t="s">
        <v>341</v>
      </c>
      <c r="Q239" s="43" t="s">
        <v>210</v>
      </c>
      <c r="R239" s="35" t="s">
        <v>63</v>
      </c>
    </row>
    <row r="240" spans="2:18" ht="56.25">
      <c r="B240" s="108"/>
      <c r="C240" s="108"/>
      <c r="D240" s="29" t="str">
        <f>CONCATENATE(IF(F240="","",CONCATENATE(F240,"")),"",G240)</f>
        <v>ReferencedDespatch Line</v>
      </c>
      <c r="E240" s="29" t="str">
        <f>CONCATENATE(IF(F240="","",CONCATENATE(F240,"_ ")),"",G240,". Details")</f>
        <v>Referenced_ Despatch Line. Details</v>
      </c>
      <c r="F240" s="11" t="s">
        <v>179</v>
      </c>
      <c r="G240" s="42" t="s">
        <v>142</v>
      </c>
      <c r="H240" s="63"/>
      <c r="I240" s="63"/>
      <c r="J240" s="63"/>
      <c r="K240" s="131" t="s">
        <v>148</v>
      </c>
      <c r="L240" s="2" t="str">
        <f t="shared" si="27"/>
        <v>Details</v>
      </c>
      <c r="M240" s="42"/>
      <c r="N240" s="42"/>
      <c r="O240" s="42"/>
      <c r="P240" s="42"/>
      <c r="Q240" s="39" t="s">
        <v>164</v>
      </c>
      <c r="R240" s="11" t="s">
        <v>64</v>
      </c>
    </row>
    <row r="241" spans="4:18" ht="33.75">
      <c r="D241" s="25" t="str">
        <f>CONCATENATE(H241,IF(AND(J241="",I241=L241),IF(L241="Identification","ID",L241),CONCATENATE(IF(L241="Identification","ID",I241),J241,(IF(K241="Identifier","ID",IF(AND(J241="",K241="Text"),"",K241))))))</f>
        <v>LineIdID</v>
      </c>
      <c r="E241" s="25" t="str">
        <f>CONCATENATE(IF(F241="","",CONCATENATE(F241,"_ ")),G241,". ",IF(H241="","",CONCATENATE(H241,"_ ")),"",I241,IF(AND(J241="",I241=L241),"",CONCATENATE(". ",IF(J241="","",CONCATENATE(J241,"_ ")),K241)))</f>
        <v>Referenced_ Despatch Line. LineId. Identifier</v>
      </c>
      <c r="F241" s="1" t="s">
        <v>179</v>
      </c>
      <c r="G241" s="31" t="s">
        <v>142</v>
      </c>
      <c r="H241" s="31"/>
      <c r="I241" s="31" t="s">
        <v>65</v>
      </c>
      <c r="J241" s="31"/>
      <c r="K241" s="34" t="s">
        <v>340</v>
      </c>
      <c r="L241" s="2" t="str">
        <f t="shared" si="27"/>
        <v>Identifier</v>
      </c>
      <c r="M241" s="107"/>
      <c r="N241" s="107"/>
      <c r="O241" s="31"/>
      <c r="P241" s="31" t="s">
        <v>341</v>
      </c>
      <c r="Q241" s="31" t="s">
        <v>210</v>
      </c>
      <c r="R241" s="117" t="s">
        <v>66</v>
      </c>
    </row>
    <row r="242" spans="2:18" ht="45">
      <c r="B242" s="11"/>
      <c r="C242" s="11"/>
      <c r="D242" s="29" t="str">
        <f>CONCATENATE(IF(F242="","",CONCATENATE(F242,"")),"",G242)</f>
        <v>ReferencedReceipt Line</v>
      </c>
      <c r="E242" s="29" t="str">
        <f>CONCATENATE(IF(F242="","",CONCATENATE(F242,"_ ")),"",G242,". Details")</f>
        <v>Referenced_ Receipt Line. Details</v>
      </c>
      <c r="F242" s="11" t="s">
        <v>179</v>
      </c>
      <c r="G242" s="42" t="s">
        <v>144</v>
      </c>
      <c r="H242" s="63"/>
      <c r="I242" s="63"/>
      <c r="J242" s="63"/>
      <c r="K242" s="131" t="s">
        <v>148</v>
      </c>
      <c r="L242" s="2" t="str">
        <f t="shared" si="27"/>
        <v>Details</v>
      </c>
      <c r="M242" s="42"/>
      <c r="N242" s="42"/>
      <c r="O242" s="42"/>
      <c r="P242" s="42"/>
      <c r="Q242" s="39" t="s">
        <v>164</v>
      </c>
      <c r="R242" s="37" t="s">
        <v>67</v>
      </c>
    </row>
    <row r="243" spans="4:18" ht="22.5">
      <c r="D243" s="25" t="str">
        <f>CONCATENATE(H243,IF(AND(J243="",I243=L243),IF(L243="Identification","ID",L243),CONCATENATE(IF(L243="Identification","ID",I243),J243,(IF(K243="Identifier","ID",IF(AND(J243="",K243="Text"),"",K243))))))</f>
        <v>ID</v>
      </c>
      <c r="E243" s="25" t="str">
        <f>CONCATENATE(IF(F243="","",CONCATENATE(F243,"_ ")),G243,". ",IF(H243="","",CONCATENATE(H243,"_ ")),"",I243,IF(AND(J243="",I243=L243),"",CONCATENATE(". ",IF(J243="","",CONCATENATE(J243,"_ ")),K243)))</f>
        <v>Referenced_ Receipt Line. Identification</v>
      </c>
      <c r="F243" s="1" t="s">
        <v>179</v>
      </c>
      <c r="G243" s="34" t="s">
        <v>144</v>
      </c>
      <c r="H243" s="34"/>
      <c r="I243" s="34" t="s">
        <v>35</v>
      </c>
      <c r="J243" s="34"/>
      <c r="K243" s="34" t="s">
        <v>340</v>
      </c>
      <c r="L243" s="2" t="str">
        <f t="shared" si="27"/>
        <v>Identification</v>
      </c>
      <c r="M243" s="107"/>
      <c r="N243" s="107"/>
      <c r="O243" s="34"/>
      <c r="P243" s="43" t="s">
        <v>341</v>
      </c>
      <c r="Q243" s="43" t="s">
        <v>210</v>
      </c>
      <c r="R243" s="83" t="s">
        <v>68</v>
      </c>
    </row>
    <row r="244" spans="1:37" s="14" customFormat="1" ht="22.5">
      <c r="A244" s="11"/>
      <c r="B244" s="11"/>
      <c r="C244" s="11"/>
      <c r="D244" s="29" t="str">
        <f>CONCATENATE(IF(F244="","",CONCATENATE(F244,"")),"",G244)</f>
        <v>Item</v>
      </c>
      <c r="E244" s="29" t="str">
        <f>CONCATENATE(IF(F244="","",CONCATENATE(F244,"_ ")),"",G244,". Details")</f>
        <v>Item. Details</v>
      </c>
      <c r="F244" s="11"/>
      <c r="G244" s="46" t="s">
        <v>34</v>
      </c>
      <c r="H244" s="46"/>
      <c r="I244" s="46" t="s">
        <v>148</v>
      </c>
      <c r="J244" s="46"/>
      <c r="K244" s="46" t="s">
        <v>148</v>
      </c>
      <c r="L244" s="46"/>
      <c r="M244" s="60"/>
      <c r="N244" s="60"/>
      <c r="O244" s="46"/>
      <c r="P244" s="46"/>
      <c r="Q244" s="33" t="s">
        <v>164</v>
      </c>
      <c r="R244" s="48" t="s">
        <v>108</v>
      </c>
      <c r="S244" s="21"/>
      <c r="T244" s="12"/>
      <c r="U244" s="13"/>
      <c r="V244" s="11"/>
      <c r="AD244" s="11"/>
      <c r="AE244" s="11"/>
      <c r="AF244" s="11"/>
      <c r="AG244" s="11"/>
      <c r="AH244" s="11"/>
      <c r="AI244" s="11"/>
      <c r="AJ244" s="11"/>
      <c r="AK244" s="22"/>
    </row>
    <row r="245" spans="2:18" ht="12.75">
      <c r="B245" s="1"/>
      <c r="C245" s="1"/>
      <c r="D245" s="25" t="str">
        <f>CONCATENATE(H245,IF(AND(J245="",I245=L245),IF(L245="Identification","ID",L245),CONCATENATE(IF(L245="Identification","ID",I245),J245,(IF(K245="Identifier","ID",IF(AND(J245="",K245="Text"),"",K245))))))</f>
        <v>Identifier</v>
      </c>
      <c r="E245" s="25" t="str">
        <f>CONCATENATE(IF(F245="","",CONCATENATE(F245,"_ ")),G245,". ",IF(H245="","",CONCATENATE(H245,"_ ")),"",I245,IF(AND(J245="",I245=L245),"",CONCATENATE(". ",IF(J245="","",CONCATENATE(J245,"_ ")),K245)))</f>
        <v>Item. Identifier</v>
      </c>
      <c r="F245" s="1"/>
      <c r="G245" s="44" t="s">
        <v>34</v>
      </c>
      <c r="H245" s="44"/>
      <c r="I245" s="44" t="s">
        <v>340</v>
      </c>
      <c r="J245" s="44"/>
      <c r="K245" s="44" t="s">
        <v>340</v>
      </c>
      <c r="L245" s="49" t="str">
        <f>IF(AND(OR(I245="Identification",I245="ID"),K245="Identifier"),I245,IF(AND(OR(I245="Time",I245="Date"),K245="Date Time"),I245,K245))</f>
        <v>Identifier</v>
      </c>
      <c r="M245" s="56"/>
      <c r="N245" s="56"/>
      <c r="O245" s="44"/>
      <c r="P245" s="53" t="s">
        <v>341</v>
      </c>
      <c r="Q245" s="43" t="s">
        <v>165</v>
      </c>
      <c r="R245" s="68" t="s">
        <v>109</v>
      </c>
    </row>
    <row r="246" spans="2:18" ht="22.5">
      <c r="B246" s="1"/>
      <c r="C246" s="1"/>
      <c r="D246" s="25" t="str">
        <f>CONCATENATE(H246,IF(AND(J246="",I246=L246),IF(L246="Identification","ID",L246),CONCATENATE(IF(L246="Identification","ID",I246),J246,(IF(K246="Identifier","ID",IF(AND(J246="",K246="Text"),"",K246))))))</f>
        <v>Description</v>
      </c>
      <c r="E246" s="25" t="str">
        <f>CONCATENATE(IF(F246="","",CONCATENATE(F246,"_ ")),G246,". ",IF(H246="","",CONCATENATE(H246,"_ ")),"",I246,IF(AND(J246="",I246=L246),"",CONCATENATE(". ",IF(J246="","",CONCATENATE(J246,"_ ")),K246)))</f>
        <v>Item. Description. Text</v>
      </c>
      <c r="F246" s="1"/>
      <c r="G246" s="44" t="s">
        <v>34</v>
      </c>
      <c r="H246" s="44"/>
      <c r="I246" s="44" t="s">
        <v>110</v>
      </c>
      <c r="J246" s="44"/>
      <c r="K246" s="44" t="s">
        <v>357</v>
      </c>
      <c r="L246" s="49" t="str">
        <f>IF(AND(OR(I246="Identification",I246="ID"),K246="Identifier"),I246,IF(AND(OR(I246="Time",I246="Date"),K246="Date Time"),I246,K246))</f>
        <v>Text</v>
      </c>
      <c r="M246" s="56"/>
      <c r="N246" s="56"/>
      <c r="O246" s="44"/>
      <c r="P246" s="53" t="s">
        <v>342</v>
      </c>
      <c r="Q246" s="43" t="s">
        <v>165</v>
      </c>
      <c r="R246" s="68" t="s">
        <v>111</v>
      </c>
    </row>
    <row r="247" spans="2:18" ht="12.75">
      <c r="B247" s="1"/>
      <c r="C247" s="1"/>
      <c r="D247" s="25" t="str">
        <f>CONCATENATE(H247,IF(AND(J247="",I247=L247),IF(L247="Identification","ID",L247),CONCATENATE(IF(L247="Identification","ID",I247),J247,(IF(K247="Identifier","ID",IF(AND(J247="",K247="Text"),"",K247))))))</f>
        <v>PackQuantity</v>
      </c>
      <c r="E247" s="25" t="str">
        <f>CONCATENATE(IF(F247="","",CONCATENATE(F247,"_ ")),G247,". ",IF(H247="","",CONCATENATE(H247,"_ ")),"",I247,IF(AND(J247="",I247=L247),"",CONCATENATE(". ",IF(J247="","",CONCATENATE(J247,"_ ")),K247)))</f>
        <v>Item. Pack_ Quantity</v>
      </c>
      <c r="F247" s="1"/>
      <c r="G247" s="44" t="s">
        <v>34</v>
      </c>
      <c r="H247" s="44" t="s">
        <v>177</v>
      </c>
      <c r="I247" s="44" t="s">
        <v>347</v>
      </c>
      <c r="J247" s="44"/>
      <c r="K247" s="44" t="s">
        <v>347</v>
      </c>
      <c r="L247" s="49" t="str">
        <f>IF(AND(OR(I247="Identification",I247="ID"),K247="Identifier"),I247,IF(AND(OR(I247="Time",I247="Date"),K247="Date Time"),I247,K247))</f>
        <v>Quantity</v>
      </c>
      <c r="M247" s="56"/>
      <c r="N247" s="56"/>
      <c r="O247" s="44"/>
      <c r="P247" s="53" t="s">
        <v>342</v>
      </c>
      <c r="Q247" s="43" t="s">
        <v>165</v>
      </c>
      <c r="R247" s="105" t="s">
        <v>112</v>
      </c>
    </row>
    <row r="248" spans="2:18" ht="12.75">
      <c r="B248" s="1"/>
      <c r="C248" s="1"/>
      <c r="D248" s="25" t="str">
        <f>CONCATENATE(H248,IF(AND(J248="",I248=L248),IF(L248="Identification","ID",L248),CONCATENATE(IF(L248="Identification","ID",I248),J248,(IF(K248="Identifier","ID",IF(AND(J248="",K248="Text"),"",K248))))))</f>
        <v>PackSizeQuantity</v>
      </c>
      <c r="E248" s="25" t="str">
        <f>CONCATENATE(IF(F248="","",CONCATENATE(F248,"_ ")),G248,". ",IF(H248="","",CONCATENATE(H248,"_ ")),"",I248,IF(AND(J248="",I248=L248),"",CONCATENATE(". ",IF(J248="","",CONCATENATE(J248,"_ ")),K248)))</f>
        <v>Item. Pack_ Size. Quantity</v>
      </c>
      <c r="F248" s="1"/>
      <c r="G248" s="44" t="s">
        <v>34</v>
      </c>
      <c r="H248" s="44" t="s">
        <v>177</v>
      </c>
      <c r="I248" s="44" t="s">
        <v>178</v>
      </c>
      <c r="J248" s="44"/>
      <c r="K248" s="44" t="s">
        <v>347</v>
      </c>
      <c r="L248" s="49" t="str">
        <f>IF(AND(OR(I248="Identification",I248="ID"),K248="Identifier"),I248,IF(AND(OR(I248="Time",I248="Date"),K248="Date Time"),I248,K248))</f>
        <v>Quantity</v>
      </c>
      <c r="M248" s="56"/>
      <c r="N248" s="56"/>
      <c r="O248" s="44"/>
      <c r="P248" s="53" t="s">
        <v>342</v>
      </c>
      <c r="Q248" s="43" t="s">
        <v>165</v>
      </c>
      <c r="R248" s="105" t="s">
        <v>113</v>
      </c>
    </row>
    <row r="249" spans="1:37" s="15" customFormat="1" ht="22.5">
      <c r="A249" s="16"/>
      <c r="B249" s="16"/>
      <c r="C249" s="16"/>
      <c r="D249" s="17" t="str">
        <f aca="true" t="shared" si="28" ref="D249:D256">CONCATENATE(IF(M249="","",CONCATENATE(M249,"")),"",N249)</f>
        <v>Buyer'sItem Identification</v>
      </c>
      <c r="E249" s="17" t="str">
        <f aca="true" t="shared" si="29" ref="E249:E256">CONCATENATE(IF(F249="","",CONCATENATE(F249,"_ ")),G249,". ",IF(M249="","",CONCATENATE(M249,"_ ")),"",N249)</f>
        <v>Item. Buyer's_ Item Identification</v>
      </c>
      <c r="F249" s="16"/>
      <c r="G249" s="30" t="s">
        <v>34</v>
      </c>
      <c r="H249" s="30" t="s">
        <v>150</v>
      </c>
      <c r="I249" s="129" t="s">
        <v>34</v>
      </c>
      <c r="J249" s="139"/>
      <c r="K249" s="129" t="s">
        <v>35</v>
      </c>
      <c r="L249" s="55"/>
      <c r="M249" s="30" t="s">
        <v>150</v>
      </c>
      <c r="N249" s="30" t="s">
        <v>298</v>
      </c>
      <c r="O249" s="45"/>
      <c r="P249" s="30" t="s">
        <v>342</v>
      </c>
      <c r="Q249" s="30" t="s">
        <v>166</v>
      </c>
      <c r="R249" s="84" t="s">
        <v>194</v>
      </c>
      <c r="S249" s="23"/>
      <c r="T249" s="18"/>
      <c r="U249" s="19"/>
      <c r="V249" s="16"/>
      <c r="AD249" s="16"/>
      <c r="AE249" s="16"/>
      <c r="AF249" s="16"/>
      <c r="AG249" s="16"/>
      <c r="AH249" s="16"/>
      <c r="AI249" s="16"/>
      <c r="AJ249" s="16"/>
      <c r="AK249" s="20"/>
    </row>
    <row r="250" spans="1:37" s="15" customFormat="1" ht="22.5">
      <c r="A250" s="16"/>
      <c r="B250" s="16"/>
      <c r="C250" s="16"/>
      <c r="D250" s="17" t="str">
        <f t="shared" si="28"/>
        <v>Seller'sItem Identification</v>
      </c>
      <c r="E250" s="17" t="str">
        <f t="shared" si="29"/>
        <v>Item. Seller's_ Item Identification</v>
      </c>
      <c r="F250" s="16"/>
      <c r="G250" s="30" t="s">
        <v>34</v>
      </c>
      <c r="H250" s="30" t="s">
        <v>151</v>
      </c>
      <c r="I250" s="129" t="s">
        <v>34</v>
      </c>
      <c r="J250" s="139"/>
      <c r="K250" s="129" t="s">
        <v>35</v>
      </c>
      <c r="L250" s="55"/>
      <c r="M250" s="30" t="s">
        <v>151</v>
      </c>
      <c r="N250" s="30" t="s">
        <v>298</v>
      </c>
      <c r="O250" s="45"/>
      <c r="P250" s="30" t="s">
        <v>342</v>
      </c>
      <c r="Q250" s="30" t="s">
        <v>166</v>
      </c>
      <c r="R250" s="84" t="s">
        <v>195</v>
      </c>
      <c r="S250" s="23"/>
      <c r="T250" s="18"/>
      <c r="U250" s="19"/>
      <c r="V250" s="16"/>
      <c r="AD250" s="16"/>
      <c r="AE250" s="16"/>
      <c r="AF250" s="16"/>
      <c r="AG250" s="16"/>
      <c r="AH250" s="16"/>
      <c r="AI250" s="16"/>
      <c r="AJ250" s="16"/>
      <c r="AK250" s="20"/>
    </row>
    <row r="251" spans="1:37" s="15" customFormat="1" ht="22.5">
      <c r="A251" s="16"/>
      <c r="B251" s="16"/>
      <c r="C251" s="16"/>
      <c r="D251" s="17" t="str">
        <f t="shared" si="28"/>
        <v>Manufacturer'sItem Identification</v>
      </c>
      <c r="E251" s="17" t="str">
        <f t="shared" si="29"/>
        <v>Item. Manufacturer's_ Item Identification</v>
      </c>
      <c r="F251" s="16"/>
      <c r="G251" s="30" t="s">
        <v>34</v>
      </c>
      <c r="H251" s="30" t="s">
        <v>152</v>
      </c>
      <c r="I251" s="129" t="s">
        <v>34</v>
      </c>
      <c r="J251" s="139"/>
      <c r="K251" s="129" t="s">
        <v>35</v>
      </c>
      <c r="L251" s="55"/>
      <c r="M251" s="30" t="s">
        <v>152</v>
      </c>
      <c r="N251" s="30" t="s">
        <v>298</v>
      </c>
      <c r="O251" s="45"/>
      <c r="P251" s="30" t="s">
        <v>342</v>
      </c>
      <c r="Q251" s="30" t="s">
        <v>166</v>
      </c>
      <c r="R251" s="84" t="s">
        <v>196</v>
      </c>
      <c r="S251" s="23"/>
      <c r="T251" s="18"/>
      <c r="U251" s="19"/>
      <c r="V251" s="16"/>
      <c r="AD251" s="16"/>
      <c r="AE251" s="16"/>
      <c r="AF251" s="16"/>
      <c r="AG251" s="16"/>
      <c r="AH251" s="16"/>
      <c r="AI251" s="16"/>
      <c r="AJ251" s="16"/>
      <c r="AK251" s="20"/>
    </row>
    <row r="252" spans="1:37" s="15" customFormat="1" ht="22.5">
      <c r="A252" s="16"/>
      <c r="B252" s="16"/>
      <c r="C252" s="16"/>
      <c r="D252" s="17" t="str">
        <f t="shared" si="28"/>
        <v>StandardItem Identification</v>
      </c>
      <c r="E252" s="17" t="str">
        <f t="shared" si="29"/>
        <v>Item. Standard_ Item Identification</v>
      </c>
      <c r="F252" s="16"/>
      <c r="G252" s="30" t="s">
        <v>34</v>
      </c>
      <c r="H252" s="30" t="s">
        <v>153</v>
      </c>
      <c r="I252" s="129" t="s">
        <v>34</v>
      </c>
      <c r="J252" s="139"/>
      <c r="K252" s="129" t="s">
        <v>35</v>
      </c>
      <c r="L252" s="55"/>
      <c r="M252" s="30" t="s">
        <v>153</v>
      </c>
      <c r="N252" s="30" t="s">
        <v>298</v>
      </c>
      <c r="O252" s="45"/>
      <c r="P252" s="30" t="s">
        <v>342</v>
      </c>
      <c r="Q252" s="30" t="s">
        <v>166</v>
      </c>
      <c r="R252" s="84" t="s">
        <v>197</v>
      </c>
      <c r="S252" s="23"/>
      <c r="T252" s="18"/>
      <c r="U252" s="19"/>
      <c r="V252" s="16"/>
      <c r="AD252" s="16"/>
      <c r="AE252" s="16"/>
      <c r="AF252" s="16"/>
      <c r="AG252" s="16"/>
      <c r="AH252" s="16"/>
      <c r="AI252" s="16"/>
      <c r="AJ252" s="16"/>
      <c r="AK252" s="20"/>
    </row>
    <row r="253" spans="1:37" s="15" customFormat="1" ht="22.5">
      <c r="A253" s="16"/>
      <c r="B253" s="16"/>
      <c r="C253" s="16"/>
      <c r="D253" s="17" t="str">
        <f>CONCATENATE(IF(M253="","",CONCATENATE(M253,"")),"",N253)</f>
        <v>CatalogueItem Identification</v>
      </c>
      <c r="E253" s="17" t="str">
        <f t="shared" si="29"/>
        <v>Item. Catalogue_ Item Identification</v>
      </c>
      <c r="F253" s="16"/>
      <c r="G253" s="30" t="s">
        <v>34</v>
      </c>
      <c r="H253" s="30" t="s">
        <v>180</v>
      </c>
      <c r="I253" s="129" t="s">
        <v>34</v>
      </c>
      <c r="J253" s="139"/>
      <c r="K253" s="129" t="s">
        <v>35</v>
      </c>
      <c r="L253" s="55"/>
      <c r="M253" s="30" t="s">
        <v>180</v>
      </c>
      <c r="N253" s="30" t="s">
        <v>298</v>
      </c>
      <c r="O253" s="45"/>
      <c r="P253" s="30" t="s">
        <v>342</v>
      </c>
      <c r="Q253" s="30"/>
      <c r="R253" s="84"/>
      <c r="S253" s="23"/>
      <c r="T253" s="18"/>
      <c r="U253" s="19"/>
      <c r="V253" s="16"/>
      <c r="AD253" s="16"/>
      <c r="AE253" s="16"/>
      <c r="AF253" s="16"/>
      <c r="AG253" s="16"/>
      <c r="AH253" s="16"/>
      <c r="AI253" s="16"/>
      <c r="AJ253" s="16"/>
      <c r="AK253" s="20"/>
    </row>
    <row r="254" spans="1:37" s="15" customFormat="1" ht="22.5">
      <c r="A254" s="16"/>
      <c r="B254" s="16"/>
      <c r="C254" s="16"/>
      <c r="D254" s="17" t="str">
        <f>CONCATENATE(IF(M254="","",CONCATENATE(M254,"")),"",N254)</f>
        <v>ReferencedCatalogue</v>
      </c>
      <c r="E254" s="17" t="str">
        <f>CONCATENATE(IF(F254="","",CONCATENATE(F254,"_ ")),G254,". ",IF(M254="","",CONCATENATE(M254,"_ ")),"",N254)</f>
        <v>Item. Referenced_ Catalogue</v>
      </c>
      <c r="F254" s="16"/>
      <c r="G254" s="30" t="s">
        <v>34</v>
      </c>
      <c r="H254" s="30" t="s">
        <v>179</v>
      </c>
      <c r="I254" s="30" t="s">
        <v>180</v>
      </c>
      <c r="J254" s="55"/>
      <c r="K254" s="30" t="s">
        <v>180</v>
      </c>
      <c r="L254" s="55"/>
      <c r="M254" s="30" t="s">
        <v>179</v>
      </c>
      <c r="N254" s="30" t="s">
        <v>180</v>
      </c>
      <c r="O254" s="45"/>
      <c r="P254" s="30" t="s">
        <v>342</v>
      </c>
      <c r="Q254" s="30" t="s">
        <v>166</v>
      </c>
      <c r="R254" s="84" t="s">
        <v>181</v>
      </c>
      <c r="S254" s="23"/>
      <c r="T254" s="18"/>
      <c r="U254" s="19"/>
      <c r="V254" s="16"/>
      <c r="AD254" s="16"/>
      <c r="AE254" s="16"/>
      <c r="AF254" s="16"/>
      <c r="AG254" s="16"/>
      <c r="AH254" s="16"/>
      <c r="AI254" s="16"/>
      <c r="AJ254" s="16"/>
      <c r="AK254" s="20"/>
    </row>
    <row r="255" spans="1:37" s="15" customFormat="1" ht="12.75">
      <c r="A255" s="16"/>
      <c r="B255" s="16"/>
      <c r="C255" s="16"/>
      <c r="D255" s="17" t="str">
        <f t="shared" si="28"/>
        <v>Tax</v>
      </c>
      <c r="E255" s="17" t="str">
        <f t="shared" si="29"/>
        <v>Item. Tax</v>
      </c>
      <c r="F255" s="16"/>
      <c r="G255" s="30" t="s">
        <v>34</v>
      </c>
      <c r="H255" s="30"/>
      <c r="I255" s="30" t="s">
        <v>162</v>
      </c>
      <c r="J255" s="69"/>
      <c r="K255" s="30" t="s">
        <v>162</v>
      </c>
      <c r="L255" s="2" t="str">
        <f>IF(AND(OR(I255="Identification",I255="ID"),K255="Identifier"),I255,IF(AND(OR(I255="Time",I255="Date"),K255="Date Time"),I255,K255))</f>
        <v>Tax</v>
      </c>
      <c r="M255" s="30"/>
      <c r="N255" s="30" t="s">
        <v>162</v>
      </c>
      <c r="O255" s="45"/>
      <c r="P255" s="30" t="s">
        <v>349</v>
      </c>
      <c r="Q255" s="30" t="s">
        <v>166</v>
      </c>
      <c r="R255" s="84" t="s">
        <v>323</v>
      </c>
      <c r="S255" s="23"/>
      <c r="T255" s="18"/>
      <c r="U255" s="19"/>
      <c r="V255" s="16"/>
      <c r="AD255" s="16"/>
      <c r="AE255" s="16"/>
      <c r="AF255" s="16"/>
      <c r="AG255" s="16"/>
      <c r="AH255" s="16"/>
      <c r="AI255" s="16"/>
      <c r="AJ255" s="16"/>
      <c r="AK255" s="20"/>
    </row>
    <row r="256" spans="1:37" s="15" customFormat="1" ht="22.5">
      <c r="A256" s="16"/>
      <c r="B256" s="16"/>
      <c r="C256" s="16"/>
      <c r="D256" s="17" t="str">
        <f t="shared" si="28"/>
        <v>Base Price</v>
      </c>
      <c r="E256" s="17" t="str">
        <f t="shared" si="29"/>
        <v>Item. Base Price</v>
      </c>
      <c r="F256" s="16"/>
      <c r="G256" s="30" t="s">
        <v>34</v>
      </c>
      <c r="H256" s="30"/>
      <c r="I256" s="30" t="s">
        <v>299</v>
      </c>
      <c r="J256" s="69"/>
      <c r="K256" s="30" t="s">
        <v>299</v>
      </c>
      <c r="L256" s="2" t="str">
        <f>IF(AND(OR(I256="Identification",I256="ID"),K256="Identifier"),I256,IF(AND(OR(I256="Time",I256="Date"),K256="Date Time"),I256,K256))</f>
        <v>Base Price</v>
      </c>
      <c r="M256" s="30"/>
      <c r="N256" s="30" t="s">
        <v>299</v>
      </c>
      <c r="O256" s="45"/>
      <c r="P256" s="30" t="s">
        <v>44</v>
      </c>
      <c r="Q256" s="30" t="s">
        <v>166</v>
      </c>
      <c r="R256" s="84" t="s">
        <v>324</v>
      </c>
      <c r="S256" s="23"/>
      <c r="T256" s="18"/>
      <c r="U256" s="19"/>
      <c r="V256" s="16"/>
      <c r="AD256" s="16"/>
      <c r="AE256" s="16"/>
      <c r="AF256" s="16"/>
      <c r="AG256" s="16"/>
      <c r="AH256" s="16"/>
      <c r="AI256" s="16"/>
      <c r="AJ256" s="16"/>
      <c r="AK256" s="20"/>
    </row>
    <row r="257" spans="1:37" s="14" customFormat="1" ht="33.75">
      <c r="A257" s="11"/>
      <c r="B257" s="11"/>
      <c r="C257" s="11"/>
      <c r="D257" s="29" t="str">
        <f>CONCATENATE(IF(F257="","",CONCATENATE(F257,"")),"",G257)</f>
        <v>Buyer'sItem Identification</v>
      </c>
      <c r="E257" s="29" t="str">
        <f>CONCATENATE(IF(F257="","",CONCATENATE(F257,"_ ")),"",G257,". Details")</f>
        <v>Buyer's_ Item Identification. Details</v>
      </c>
      <c r="F257" s="11" t="s">
        <v>150</v>
      </c>
      <c r="G257" s="46" t="s">
        <v>298</v>
      </c>
      <c r="H257" s="46"/>
      <c r="I257" s="46" t="s">
        <v>148</v>
      </c>
      <c r="J257" s="46"/>
      <c r="K257" s="46" t="s">
        <v>148</v>
      </c>
      <c r="L257" s="46"/>
      <c r="M257" s="60"/>
      <c r="N257" s="60"/>
      <c r="O257" s="46"/>
      <c r="P257" s="46"/>
      <c r="Q257" s="33" t="s">
        <v>164</v>
      </c>
      <c r="R257" s="48" t="s">
        <v>326</v>
      </c>
      <c r="S257" s="21"/>
      <c r="T257" s="12"/>
      <c r="U257" s="13"/>
      <c r="V257" s="11"/>
      <c r="AD257" s="11"/>
      <c r="AE257" s="11"/>
      <c r="AF257" s="11"/>
      <c r="AG257" s="11"/>
      <c r="AH257" s="11"/>
      <c r="AI257" s="11"/>
      <c r="AJ257" s="11"/>
      <c r="AK257" s="22"/>
    </row>
    <row r="258" spans="2:18" ht="33.75">
      <c r="B258" s="1"/>
      <c r="C258" s="1"/>
      <c r="D258" s="25" t="str">
        <f>CONCATENATE(H258,IF(AND(J258="",I258=L258),IF(L258="Identification","ID",L258),CONCATENATE(IF(L258="Identification","ID",I258),J258,(IF(K258="Identifier","ID",IF(AND(J258="",K258="Text"),"",K258))))))</f>
        <v>ID</v>
      </c>
      <c r="E258" s="25" t="str">
        <f>CONCATENATE(IF(F258="","",CONCATENATE(F258,"_ ")),G258,". ",IF(H258="","",CONCATENATE(H258,"_ ")),"",I258,IF(AND(J258="",I258=L258),"",CONCATENATE(". ",IF(J258="","",CONCATENATE(J258,"_ ")),K258)))</f>
        <v>Buyer's_ Item Identification. Identification</v>
      </c>
      <c r="F258" s="1" t="s">
        <v>150</v>
      </c>
      <c r="G258" s="44" t="s">
        <v>298</v>
      </c>
      <c r="H258" s="44"/>
      <c r="I258" s="44" t="s">
        <v>35</v>
      </c>
      <c r="J258" s="44"/>
      <c r="K258" s="44" t="s">
        <v>340</v>
      </c>
      <c r="L258" s="49" t="str">
        <f>IF(AND(OR(I258="Identification",I258="ID"),K258="Identifier"),I258,IF(AND(OR(I258="Time",I258="Date"),K258="Date Time"),I258,K258))</f>
        <v>Identification</v>
      </c>
      <c r="M258" s="56"/>
      <c r="N258" s="56"/>
      <c r="O258" s="44"/>
      <c r="P258" s="53" t="s">
        <v>341</v>
      </c>
      <c r="Q258" s="43" t="s">
        <v>165</v>
      </c>
      <c r="R258" s="66" t="s">
        <v>115</v>
      </c>
    </row>
    <row r="259" spans="4:37" s="1" customFormat="1" ht="22.5">
      <c r="D259" s="25" t="str">
        <f>CONCATENATE(H259,IF(AND(J259="",I259=L259),IF(L259="Identification","ID",L259),CONCATENATE(IF(L259="Identification","ID",I259),J259,(IF(K259="Identifier","ID",IF(AND(J259="",K259="Text"),"",K259))))))</f>
        <v>Extension</v>
      </c>
      <c r="E259" s="25" t="str">
        <f>CONCATENATE(IF(F259="","",CONCATENATE(F259,"_ ")),G259,". ",IF(H259="","",CONCATENATE(H259,"_ ")),"",I259,IF(AND(J259="",I259=L259),"",CONCATENATE(". ",IF(J259="","",CONCATENATE(J259,"_ ")),K259)))</f>
        <v>Buyer's_ Item Identification. Extension. Text</v>
      </c>
      <c r="F259" s="1" t="s">
        <v>150</v>
      </c>
      <c r="G259" s="44" t="s">
        <v>298</v>
      </c>
      <c r="H259" s="44"/>
      <c r="I259" s="34" t="s">
        <v>147</v>
      </c>
      <c r="J259" s="44"/>
      <c r="K259" s="34" t="s">
        <v>357</v>
      </c>
      <c r="L259" s="2" t="str">
        <f>IF(AND(OR(I259="Identification",I259="ID"),K259="Identifier"),I259,IF(AND(OR(I259="Time",I259="Date"),K259="Date Time"),I259,K259))</f>
        <v>Text</v>
      </c>
      <c r="M259" s="100"/>
      <c r="N259" s="100"/>
      <c r="O259" s="44"/>
      <c r="P259" s="34" t="s">
        <v>342</v>
      </c>
      <c r="Q259" s="34" t="s">
        <v>210</v>
      </c>
      <c r="R259" s="82" t="s">
        <v>325</v>
      </c>
      <c r="S259" s="6"/>
      <c r="T259" s="8"/>
      <c r="U259" s="6"/>
      <c r="AK259" s="3"/>
    </row>
    <row r="260" spans="1:37" s="15" customFormat="1" ht="56.25">
      <c r="A260" s="16"/>
      <c r="B260" s="16"/>
      <c r="C260" s="16"/>
      <c r="D260" s="17" t="str">
        <f>CONCATENATE(IF(M260="","",CONCATENATE(M260,"")),"",N260)</f>
        <v>Physical Attribute</v>
      </c>
      <c r="E260" s="17" t="str">
        <f>CONCATENATE(IF(F260="","",CONCATENATE(F260,"_ ")),G260,". ",IF(M260="","",CONCATENATE(M260,"_ ")),"",N260)</f>
        <v>Buyer's_ Item Identification. Physical Attribute</v>
      </c>
      <c r="F260" s="16" t="s">
        <v>150</v>
      </c>
      <c r="G260" s="30" t="s">
        <v>298</v>
      </c>
      <c r="H260" s="57"/>
      <c r="I260" s="30" t="s">
        <v>300</v>
      </c>
      <c r="J260" s="55"/>
      <c r="K260" s="30" t="s">
        <v>300</v>
      </c>
      <c r="L260" s="55"/>
      <c r="M260" s="30"/>
      <c r="N260" s="30" t="s">
        <v>300</v>
      </c>
      <c r="O260" s="45"/>
      <c r="P260" s="30" t="s">
        <v>349</v>
      </c>
      <c r="Q260" s="30" t="s">
        <v>166</v>
      </c>
      <c r="R260" s="84" t="s">
        <v>199</v>
      </c>
      <c r="S260" s="23"/>
      <c r="T260" s="18"/>
      <c r="U260" s="19"/>
      <c r="V260" s="16"/>
      <c r="AD260" s="16"/>
      <c r="AE260" s="16"/>
      <c r="AF260" s="16"/>
      <c r="AG260" s="16"/>
      <c r="AH260" s="16"/>
      <c r="AI260" s="16"/>
      <c r="AJ260" s="16"/>
      <c r="AK260" s="20"/>
    </row>
    <row r="261" spans="4:37" s="16" customFormat="1" ht="45">
      <c r="D261" s="17" t="str">
        <f>CONCATENATE(IF(M261="","",CONCATENATE(M261,"")),"",N261)</f>
        <v>Item Measurement</v>
      </c>
      <c r="E261" s="17" t="str">
        <f>CONCATENATE(IF(F261="","",CONCATENATE(F261,"_ ")),G261,". ",IF(M261="","",CONCATENATE(M261,"_ ")),"",N261)</f>
        <v>Buyer's_ Item Identification. Item Measurement</v>
      </c>
      <c r="F261" s="16" t="s">
        <v>150</v>
      </c>
      <c r="G261" s="30" t="s">
        <v>298</v>
      </c>
      <c r="H261" s="69"/>
      <c r="I261" s="30" t="s">
        <v>301</v>
      </c>
      <c r="J261" s="69"/>
      <c r="K261" s="30" t="s">
        <v>301</v>
      </c>
      <c r="L261" s="2" t="str">
        <f>IF(AND(OR(I261="Identification",I261="ID"),K261="Identifier"),I261,IF(AND(OR(I261="Time",I261="Date"),K261="Date Time"),I261,K261))</f>
        <v>Item Measurement</v>
      </c>
      <c r="M261" s="30"/>
      <c r="N261" s="30" t="s">
        <v>301</v>
      </c>
      <c r="O261" s="45"/>
      <c r="P261" s="30" t="s">
        <v>349</v>
      </c>
      <c r="Q261" s="30" t="s">
        <v>166</v>
      </c>
      <c r="R261" s="84" t="s">
        <v>198</v>
      </c>
      <c r="S261" s="19"/>
      <c r="T261" s="18"/>
      <c r="U261" s="19"/>
      <c r="AK261" s="20"/>
    </row>
    <row r="262" spans="1:37" s="14" customFormat="1" ht="33.75">
      <c r="A262" s="11"/>
      <c r="B262" s="11"/>
      <c r="C262" s="11"/>
      <c r="D262" s="29" t="str">
        <f>CONCATENATE(IF(F262="","",CONCATENATE(F262,"")),"",G262)</f>
        <v>Seller'sItem Identification</v>
      </c>
      <c r="E262" s="29" t="str">
        <f>CONCATENATE(IF(F262="","",CONCATENATE(F262,"_ ")),"",G262,". Details")</f>
        <v>Seller's_ Item Identification. Details</v>
      </c>
      <c r="F262" s="11" t="s">
        <v>151</v>
      </c>
      <c r="G262" s="46" t="s">
        <v>298</v>
      </c>
      <c r="H262" s="46"/>
      <c r="I262" s="46" t="s">
        <v>148</v>
      </c>
      <c r="J262" s="46"/>
      <c r="K262" s="46" t="s">
        <v>148</v>
      </c>
      <c r="L262" s="46"/>
      <c r="M262" s="60"/>
      <c r="N262" s="60"/>
      <c r="O262" s="46"/>
      <c r="P262" s="46"/>
      <c r="Q262" s="33" t="s">
        <v>164</v>
      </c>
      <c r="R262" s="48" t="s">
        <v>327</v>
      </c>
      <c r="S262" s="21"/>
      <c r="T262" s="12"/>
      <c r="U262" s="13"/>
      <c r="V262" s="11"/>
      <c r="AD262" s="11"/>
      <c r="AE262" s="11"/>
      <c r="AF262" s="11"/>
      <c r="AG262" s="11"/>
      <c r="AH262" s="11"/>
      <c r="AI262" s="11"/>
      <c r="AJ262" s="11"/>
      <c r="AK262" s="22"/>
    </row>
    <row r="263" spans="2:18" ht="33.75">
      <c r="B263" s="1"/>
      <c r="C263" s="1"/>
      <c r="D263" s="25" t="str">
        <f>CONCATENATE(H263,IF(AND(J263="",I263=L263),IF(L263="Identification","ID",L263),CONCATENATE(IF(L263="Identification","ID",I263),J263,(IF(K263="Identifier","ID",IF(AND(J263="",K263="Text"),"",K263))))))</f>
        <v>ID</v>
      </c>
      <c r="E263" s="25" t="str">
        <f>CONCATENATE(IF(F263="","",CONCATENATE(F263,"_ ")),G263,". ",IF(H263="","",CONCATENATE(H263,"_ ")),"",I263,IF(AND(J263="",I263=L263),"",CONCATENATE(". ",IF(J263="","",CONCATENATE(J263,"_ ")),K263)))</f>
        <v>Seller's_ Item Identification. Identification</v>
      </c>
      <c r="F263" s="1" t="s">
        <v>151</v>
      </c>
      <c r="G263" s="44" t="s">
        <v>298</v>
      </c>
      <c r="H263" s="44"/>
      <c r="I263" s="44" t="s">
        <v>35</v>
      </c>
      <c r="J263" s="44"/>
      <c r="K263" s="44" t="s">
        <v>340</v>
      </c>
      <c r="L263" s="49" t="str">
        <f>IF(AND(OR(I263="Identification",I263="ID"),K263="Identifier"),I263,IF(AND(OR(I263="Time",I263="Date"),K263="Date Time"),I263,K263))</f>
        <v>Identification</v>
      </c>
      <c r="M263" s="56"/>
      <c r="N263" s="56"/>
      <c r="O263" s="44"/>
      <c r="P263" s="53" t="s">
        <v>341</v>
      </c>
      <c r="Q263" s="43" t="s">
        <v>165</v>
      </c>
      <c r="R263" s="66" t="s">
        <v>115</v>
      </c>
    </row>
    <row r="264" spans="4:37" s="1" customFormat="1" ht="22.5">
      <c r="D264" s="25" t="str">
        <f>CONCATENATE(H264,IF(AND(J264="",I264=L264),IF(L264="Identification","ID",L264),CONCATENATE(IF(L264="Identification","ID",I264),J264,(IF(K264="Identifier","ID",IF(AND(J264="",K264="Text"),"",K264))))))</f>
        <v>Extension</v>
      </c>
      <c r="E264" s="25" t="str">
        <f>CONCATENATE(IF(F264="","",CONCATENATE(F264,"_ ")),G264,". ",IF(H264="","",CONCATENATE(H264,"_ ")),"",I264,IF(AND(J264="",I264=L264),"",CONCATENATE(". ",IF(J264="","",CONCATENATE(J264,"_ ")),K264)))</f>
        <v>Seller's_ Item Identification. Extension. Text</v>
      </c>
      <c r="F264" s="1" t="s">
        <v>151</v>
      </c>
      <c r="G264" s="44" t="s">
        <v>298</v>
      </c>
      <c r="H264" s="44"/>
      <c r="I264" s="34" t="s">
        <v>147</v>
      </c>
      <c r="J264" s="44"/>
      <c r="K264" s="34" t="s">
        <v>357</v>
      </c>
      <c r="L264" s="2" t="str">
        <f>IF(AND(OR(I264="Identification",I264="ID"),K264="Identifier"),I264,IF(AND(OR(I264="Time",I264="Date"),K264="Date Time"),I264,K264))</f>
        <v>Text</v>
      </c>
      <c r="M264" s="100"/>
      <c r="N264" s="100"/>
      <c r="O264" s="44"/>
      <c r="P264" s="34" t="s">
        <v>342</v>
      </c>
      <c r="Q264" s="34" t="s">
        <v>210</v>
      </c>
      <c r="R264" s="82" t="s">
        <v>325</v>
      </c>
      <c r="S264" s="6"/>
      <c r="T264" s="8"/>
      <c r="U264" s="6"/>
      <c r="AK264" s="3"/>
    </row>
    <row r="265" spans="1:37" s="15" customFormat="1" ht="56.25">
      <c r="A265" s="16"/>
      <c r="B265" s="16"/>
      <c r="C265" s="16"/>
      <c r="D265" s="17" t="str">
        <f>CONCATENATE(IF(M265="","",CONCATENATE(M265,"")),"",N265)</f>
        <v>Physical Attribute</v>
      </c>
      <c r="E265" s="17" t="str">
        <f>CONCATENATE(IF(F265="","",CONCATENATE(F265,"_ ")),G265,". ",IF(M265="","",CONCATENATE(M265,"_ ")),"",N265)</f>
        <v>Seller's_ Item Identification. Physical Attribute</v>
      </c>
      <c r="F265" s="16" t="s">
        <v>151</v>
      </c>
      <c r="G265" s="30" t="s">
        <v>298</v>
      </c>
      <c r="H265" s="57"/>
      <c r="I265" s="30" t="s">
        <v>300</v>
      </c>
      <c r="J265" s="55"/>
      <c r="K265" s="30" t="s">
        <v>300</v>
      </c>
      <c r="L265" s="55"/>
      <c r="M265" s="30"/>
      <c r="N265" s="30" t="s">
        <v>300</v>
      </c>
      <c r="O265" s="45"/>
      <c r="P265" s="30" t="s">
        <v>349</v>
      </c>
      <c r="Q265" s="30" t="s">
        <v>166</v>
      </c>
      <c r="R265" s="84" t="s">
        <v>199</v>
      </c>
      <c r="S265" s="23"/>
      <c r="T265" s="18"/>
      <c r="U265" s="19"/>
      <c r="V265" s="16"/>
      <c r="AD265" s="16"/>
      <c r="AE265" s="16"/>
      <c r="AF265" s="16"/>
      <c r="AG265" s="16"/>
      <c r="AH265" s="16"/>
      <c r="AI265" s="16"/>
      <c r="AJ265" s="16"/>
      <c r="AK265" s="20"/>
    </row>
    <row r="266" spans="4:37" s="16" customFormat="1" ht="45">
      <c r="D266" s="17" t="str">
        <f>CONCATENATE(IF(M266="","",CONCATENATE(M266,"")),"",N266)</f>
        <v>Item Measurement</v>
      </c>
      <c r="E266" s="17" t="str">
        <f>CONCATENATE(IF(F266="","",CONCATENATE(F266,"_ ")),G266,". ",IF(M266="","",CONCATENATE(M266,"_ ")),"",N266)</f>
        <v>Seller's_ Item Identification. Item Measurement</v>
      </c>
      <c r="F266" s="16" t="s">
        <v>151</v>
      </c>
      <c r="G266" s="30" t="s">
        <v>298</v>
      </c>
      <c r="H266" s="69"/>
      <c r="I266" s="30" t="s">
        <v>301</v>
      </c>
      <c r="J266" s="69"/>
      <c r="K266" s="30" t="s">
        <v>301</v>
      </c>
      <c r="L266" s="2" t="str">
        <f>IF(AND(OR(I266="Identification",I266="ID"),K266="Identifier"),I266,IF(AND(OR(I266="Time",I266="Date"),K266="Date Time"),I266,K266))</f>
        <v>Item Measurement</v>
      </c>
      <c r="M266" s="30"/>
      <c r="N266" s="30" t="s">
        <v>301</v>
      </c>
      <c r="O266" s="45"/>
      <c r="P266" s="30" t="s">
        <v>349</v>
      </c>
      <c r="Q266" s="30" t="s">
        <v>166</v>
      </c>
      <c r="R266" s="84" t="s">
        <v>198</v>
      </c>
      <c r="S266" s="19"/>
      <c r="T266" s="18"/>
      <c r="U266" s="19"/>
      <c r="AK266" s="20"/>
    </row>
    <row r="267" spans="1:37" s="14" customFormat="1" ht="33.75">
      <c r="A267" s="11"/>
      <c r="B267" s="11"/>
      <c r="C267" s="11"/>
      <c r="D267" s="29" t="str">
        <f>CONCATENATE(IF(F267="","",CONCATENATE(F267,"")),"",G267)</f>
        <v>Manufacturer'sItem Identification</v>
      </c>
      <c r="E267" s="29" t="str">
        <f>CONCATENATE(IF(F267="","",CONCATENATE(F267,"_ ")),"",G267,". Details")</f>
        <v>Manufacturer's_ Item Identification. Details</v>
      </c>
      <c r="F267" s="11" t="s">
        <v>152</v>
      </c>
      <c r="G267" s="46" t="s">
        <v>298</v>
      </c>
      <c r="H267" s="46"/>
      <c r="I267" s="46" t="s">
        <v>148</v>
      </c>
      <c r="J267" s="46"/>
      <c r="K267" s="46" t="s">
        <v>148</v>
      </c>
      <c r="L267" s="46"/>
      <c r="M267" s="60"/>
      <c r="N267" s="60"/>
      <c r="O267" s="46"/>
      <c r="P267" s="46"/>
      <c r="Q267" s="33" t="s">
        <v>164</v>
      </c>
      <c r="R267" s="48" t="s">
        <v>328</v>
      </c>
      <c r="S267" s="21"/>
      <c r="T267" s="12"/>
      <c r="U267" s="13"/>
      <c r="V267" s="11"/>
      <c r="AD267" s="11"/>
      <c r="AE267" s="11"/>
      <c r="AF267" s="11"/>
      <c r="AG267" s="11"/>
      <c r="AH267" s="11"/>
      <c r="AI267" s="11"/>
      <c r="AJ267" s="11"/>
      <c r="AK267" s="22"/>
    </row>
    <row r="268" spans="2:18" ht="33.75">
      <c r="B268" s="1"/>
      <c r="C268" s="1"/>
      <c r="D268" s="25" t="str">
        <f>CONCATENATE(H268,IF(AND(J268="",I268=L268),IF(L268="Identification","ID",L268),CONCATENATE(IF(L268="Identification","ID",I268),J268,(IF(K268="Identifier","ID",IF(AND(J268="",K268="Text"),"",K268))))))</f>
        <v>ID</v>
      </c>
      <c r="E268" s="25" t="str">
        <f>CONCATENATE(IF(F268="","",CONCATENATE(F268,"_ ")),G268,". ",IF(H268="","",CONCATENATE(H268,"_ ")),"",I268,IF(AND(J268="",I268=L268),"",CONCATENATE(". ",IF(J268="","",CONCATENATE(J268,"_ ")),K268)))</f>
        <v>Manufacturer's_ Item Identification. Identification</v>
      </c>
      <c r="F268" s="1" t="s">
        <v>152</v>
      </c>
      <c r="G268" s="44" t="s">
        <v>298</v>
      </c>
      <c r="H268" s="44"/>
      <c r="I268" s="44" t="s">
        <v>35</v>
      </c>
      <c r="J268" s="44"/>
      <c r="K268" s="44" t="s">
        <v>340</v>
      </c>
      <c r="L268" s="49" t="str">
        <f>IF(AND(OR(I268="Identification",I268="ID"),K268="Identifier"),I268,IF(AND(OR(I268="Time",I268="Date"),K268="Date Time"),I268,K268))</f>
        <v>Identification</v>
      </c>
      <c r="M268" s="56"/>
      <c r="N268" s="56"/>
      <c r="O268" s="44"/>
      <c r="P268" s="53" t="s">
        <v>341</v>
      </c>
      <c r="Q268" s="43" t="s">
        <v>165</v>
      </c>
      <c r="R268" s="66" t="s">
        <v>115</v>
      </c>
    </row>
    <row r="269" spans="4:37" s="1" customFormat="1" ht="22.5">
      <c r="D269" s="25" t="str">
        <f>CONCATENATE(H269,IF(AND(J269="",I269=L269),IF(L269="Identification","ID",L269),CONCATENATE(IF(L269="Identification","ID",I269),J269,(IF(K269="Identifier","ID",IF(AND(J269="",K269="Text"),"",K269))))))</f>
        <v>Extension</v>
      </c>
      <c r="E269" s="25" t="str">
        <f>CONCATENATE(IF(F269="","",CONCATENATE(F269,"_ ")),G269,". ",IF(H269="","",CONCATENATE(H269,"_ ")),"",I269,IF(AND(J269="",I269=L269),"",CONCATENATE(". ",IF(J269="","",CONCATENATE(J269,"_ ")),K269)))</f>
        <v>Manufacturer's_ Item Identification. Extension. Text</v>
      </c>
      <c r="F269" s="1" t="s">
        <v>152</v>
      </c>
      <c r="G269" s="44" t="s">
        <v>298</v>
      </c>
      <c r="H269" s="44"/>
      <c r="I269" s="34" t="s">
        <v>147</v>
      </c>
      <c r="J269" s="44"/>
      <c r="K269" s="34" t="s">
        <v>357</v>
      </c>
      <c r="L269" s="2" t="str">
        <f>IF(AND(OR(I269="Identification",I269="ID"),K269="Identifier"),I269,IF(AND(OR(I269="Time",I269="Date"),K269="Date Time"),I269,K269))</f>
        <v>Text</v>
      </c>
      <c r="M269" s="100"/>
      <c r="N269" s="100"/>
      <c r="O269" s="44"/>
      <c r="P269" s="34" t="s">
        <v>342</v>
      </c>
      <c r="Q269" s="34" t="s">
        <v>210</v>
      </c>
      <c r="R269" s="82" t="s">
        <v>325</v>
      </c>
      <c r="S269" s="6"/>
      <c r="T269" s="8"/>
      <c r="U269" s="6"/>
      <c r="AK269" s="3"/>
    </row>
    <row r="270" spans="1:37" s="15" customFormat="1" ht="56.25">
      <c r="A270" s="16"/>
      <c r="B270" s="16"/>
      <c r="C270" s="16"/>
      <c r="D270" s="17" t="str">
        <f>CONCATENATE(IF(M270="","",CONCATENATE(M270,"")),"",N270)</f>
        <v>Physical Attribute</v>
      </c>
      <c r="E270" s="17" t="str">
        <f>CONCATENATE(IF(F270="","",CONCATENATE(F270,"_ ")),G270,". ",IF(M270="","",CONCATENATE(M270,"_ ")),"",N270)</f>
        <v>Manufacturer's_ Item Identification. Physical Attribute</v>
      </c>
      <c r="F270" s="16" t="s">
        <v>152</v>
      </c>
      <c r="G270" s="30" t="s">
        <v>298</v>
      </c>
      <c r="H270" s="57"/>
      <c r="I270" s="30" t="s">
        <v>300</v>
      </c>
      <c r="J270" s="55"/>
      <c r="K270" s="30" t="s">
        <v>300</v>
      </c>
      <c r="L270" s="55"/>
      <c r="M270" s="30"/>
      <c r="N270" s="30" t="s">
        <v>300</v>
      </c>
      <c r="O270" s="45"/>
      <c r="P270" s="30" t="s">
        <v>349</v>
      </c>
      <c r="Q270" s="30" t="s">
        <v>166</v>
      </c>
      <c r="R270" s="84" t="s">
        <v>199</v>
      </c>
      <c r="S270" s="23"/>
      <c r="T270" s="18"/>
      <c r="U270" s="19"/>
      <c r="V270" s="16"/>
      <c r="AD270" s="16"/>
      <c r="AE270" s="16"/>
      <c r="AF270" s="16"/>
      <c r="AG270" s="16"/>
      <c r="AH270" s="16"/>
      <c r="AI270" s="16"/>
      <c r="AJ270" s="16"/>
      <c r="AK270" s="20"/>
    </row>
    <row r="271" spans="4:37" s="16" customFormat="1" ht="45">
      <c r="D271" s="17" t="str">
        <f>CONCATENATE(IF(M271="","",CONCATENATE(M271,"")),"",N271)</f>
        <v>Item Measurement</v>
      </c>
      <c r="E271" s="17" t="str">
        <f>CONCATENATE(IF(F271="","",CONCATENATE(F271,"_ ")),G271,". ",IF(M271="","",CONCATENATE(M271,"_ ")),"",N271)</f>
        <v>Manufacturer's_ Item Identification. Item Measurement</v>
      </c>
      <c r="F271" s="16" t="s">
        <v>152</v>
      </c>
      <c r="G271" s="30" t="s">
        <v>298</v>
      </c>
      <c r="H271" s="69"/>
      <c r="I271" s="30" t="s">
        <v>301</v>
      </c>
      <c r="J271" s="69"/>
      <c r="K271" s="30" t="s">
        <v>301</v>
      </c>
      <c r="L271" s="2" t="str">
        <f>IF(AND(OR(I271="Identification",I271="ID"),K271="Identifier"),I271,IF(AND(OR(I271="Time",I271="Date"),K271="Date Time"),I271,K271))</f>
        <v>Item Measurement</v>
      </c>
      <c r="M271" s="30"/>
      <c r="N271" s="30" t="s">
        <v>301</v>
      </c>
      <c r="O271" s="45"/>
      <c r="P271" s="30" t="s">
        <v>349</v>
      </c>
      <c r="Q271" s="30" t="s">
        <v>166</v>
      </c>
      <c r="R271" s="84" t="s">
        <v>198</v>
      </c>
      <c r="S271" s="19"/>
      <c r="T271" s="18"/>
      <c r="U271" s="19"/>
      <c r="AK271" s="20"/>
    </row>
    <row r="272" spans="1:37" s="14" customFormat="1" ht="33.75">
      <c r="A272" s="11"/>
      <c r="B272" s="11"/>
      <c r="C272" s="11"/>
      <c r="D272" s="29" t="str">
        <f>CONCATENATE(IF(F272="","",CONCATENATE(F272,"")),"",G272)</f>
        <v>StandardItem Identification</v>
      </c>
      <c r="E272" s="29" t="str">
        <f>CONCATENATE(IF(F272="","",CONCATENATE(F272,"_ ")),"",G272,". Details")</f>
        <v>Standard_ Item Identification. Details</v>
      </c>
      <c r="F272" s="11" t="s">
        <v>153</v>
      </c>
      <c r="G272" s="46" t="s">
        <v>298</v>
      </c>
      <c r="H272" s="46"/>
      <c r="I272" s="46" t="s">
        <v>148</v>
      </c>
      <c r="J272" s="46"/>
      <c r="K272" s="46" t="s">
        <v>148</v>
      </c>
      <c r="L272" s="46"/>
      <c r="M272" s="60"/>
      <c r="N272" s="60"/>
      <c r="O272" s="46"/>
      <c r="P272" s="46"/>
      <c r="Q272" s="33" t="s">
        <v>164</v>
      </c>
      <c r="R272" s="48" t="s">
        <v>329</v>
      </c>
      <c r="S272" s="21"/>
      <c r="T272" s="12"/>
      <c r="U272" s="13"/>
      <c r="V272" s="11"/>
      <c r="AD272" s="11"/>
      <c r="AE272" s="11"/>
      <c r="AF272" s="11"/>
      <c r="AG272" s="11"/>
      <c r="AH272" s="11"/>
      <c r="AI272" s="11"/>
      <c r="AJ272" s="11"/>
      <c r="AK272" s="22"/>
    </row>
    <row r="273" spans="2:18" ht="33.75">
      <c r="B273" s="1"/>
      <c r="C273" s="1"/>
      <c r="D273" s="25" t="str">
        <f>CONCATENATE(H273,IF(AND(J273="",I273=L273),IF(L273="Identification","ID",L273),CONCATENATE(IF(L273="Identification","ID",I273),J273,(IF(K273="Identifier","ID",IF(AND(J273="",K273="Text"),"",K273))))))</f>
        <v>ID</v>
      </c>
      <c r="E273" s="25" t="str">
        <f>CONCATENATE(IF(F273="","",CONCATENATE(F273,"_ ")),G273,". ",IF(H273="","",CONCATENATE(H273,"_ ")),"",I273,IF(AND(J273="",I273=L273),"",CONCATENATE(". ",IF(J273="","",CONCATENATE(J273,"_ ")),K273)))</f>
        <v>Standard_ Item Identification. Identification</v>
      </c>
      <c r="F273" s="1" t="s">
        <v>153</v>
      </c>
      <c r="G273" s="44" t="s">
        <v>298</v>
      </c>
      <c r="H273" s="44"/>
      <c r="I273" s="44" t="s">
        <v>35</v>
      </c>
      <c r="J273" s="44"/>
      <c r="K273" s="44" t="s">
        <v>340</v>
      </c>
      <c r="L273" s="49" t="str">
        <f>IF(AND(OR(I273="Identification",I273="ID"),K273="Identifier"),I273,IF(AND(OR(I273="Time",I273="Date"),K273="Date Time"),I273,K273))</f>
        <v>Identification</v>
      </c>
      <c r="M273" s="56"/>
      <c r="N273" s="56"/>
      <c r="O273" s="44"/>
      <c r="P273" s="53" t="s">
        <v>341</v>
      </c>
      <c r="Q273" s="43" t="s">
        <v>165</v>
      </c>
      <c r="R273" s="66" t="s">
        <v>115</v>
      </c>
    </row>
    <row r="274" spans="4:37" s="1" customFormat="1" ht="22.5">
      <c r="D274" s="25" t="str">
        <f>CONCATENATE(H274,IF(AND(J274="",I274=L274),IF(L274="Identification","ID",L274),CONCATENATE(IF(L274="Identification","ID",I274),J274,(IF(K274="Identifier","ID",IF(AND(J274="",K274="Text"),"",K274))))))</f>
        <v>Extension</v>
      </c>
      <c r="E274" s="25" t="str">
        <f>CONCATENATE(IF(F274="","",CONCATENATE(F274,"_ ")),G274,". ",IF(H274="","",CONCATENATE(H274,"_ ")),"",I274,IF(AND(J274="",I274=L274),"",CONCATENATE(". ",IF(J274="","",CONCATENATE(J274,"_ ")),K274)))</f>
        <v>Standard_ Item Identification. Extension. Text</v>
      </c>
      <c r="F274" s="1" t="s">
        <v>153</v>
      </c>
      <c r="G274" s="44" t="s">
        <v>298</v>
      </c>
      <c r="H274" s="44"/>
      <c r="I274" s="34" t="s">
        <v>147</v>
      </c>
      <c r="J274" s="44"/>
      <c r="K274" s="34" t="s">
        <v>357</v>
      </c>
      <c r="L274" s="2" t="str">
        <f>IF(AND(OR(I274="Identification",I274="ID"),K274="Identifier"),I274,IF(AND(OR(I274="Time",I274="Date"),K274="Date Time"),I274,K274))</f>
        <v>Text</v>
      </c>
      <c r="M274" s="100"/>
      <c r="N274" s="100"/>
      <c r="O274" s="44"/>
      <c r="P274" s="34" t="s">
        <v>342</v>
      </c>
      <c r="Q274" s="34" t="s">
        <v>210</v>
      </c>
      <c r="R274" s="82" t="s">
        <v>325</v>
      </c>
      <c r="S274" s="6"/>
      <c r="T274" s="8"/>
      <c r="U274" s="6"/>
      <c r="AK274" s="3"/>
    </row>
    <row r="275" spans="1:37" s="15" customFormat="1" ht="56.25">
      <c r="A275" s="16"/>
      <c r="B275" s="16"/>
      <c r="C275" s="16"/>
      <c r="D275" s="17" t="str">
        <f>CONCATENATE(IF(M275="","",CONCATENATE(M275,"")),"",N275)</f>
        <v>Physical Attribute</v>
      </c>
      <c r="E275" s="17" t="str">
        <f>CONCATENATE(IF(F275="","",CONCATENATE(F275,"_ ")),G275,". ",IF(M275="","",CONCATENATE(M275,"_ ")),"",N275)</f>
        <v>Standard_ Item Identification. Physical Attribute</v>
      </c>
      <c r="F275" s="16" t="s">
        <v>153</v>
      </c>
      <c r="G275" s="30" t="s">
        <v>298</v>
      </c>
      <c r="H275" s="57"/>
      <c r="I275" s="30" t="s">
        <v>300</v>
      </c>
      <c r="J275" s="55"/>
      <c r="K275" s="30" t="s">
        <v>300</v>
      </c>
      <c r="L275" s="55"/>
      <c r="M275" s="30"/>
      <c r="N275" s="30" t="s">
        <v>300</v>
      </c>
      <c r="O275" s="45"/>
      <c r="P275" s="30" t="s">
        <v>349</v>
      </c>
      <c r="Q275" s="30" t="s">
        <v>166</v>
      </c>
      <c r="R275" s="84" t="s">
        <v>199</v>
      </c>
      <c r="S275" s="23"/>
      <c r="T275" s="18"/>
      <c r="U275" s="19"/>
      <c r="V275" s="16"/>
      <c r="AD275" s="16"/>
      <c r="AE275" s="16"/>
      <c r="AF275" s="16"/>
      <c r="AG275" s="16"/>
      <c r="AH275" s="16"/>
      <c r="AI275" s="16"/>
      <c r="AJ275" s="16"/>
      <c r="AK275" s="20"/>
    </row>
    <row r="276" spans="4:37" s="16" customFormat="1" ht="45">
      <c r="D276" s="17" t="str">
        <f>CONCATENATE(IF(M276="","",CONCATENATE(M276,"")),"",N276)</f>
        <v>Item Measurement</v>
      </c>
      <c r="E276" s="17" t="str">
        <f>CONCATENATE(IF(F276="","",CONCATENATE(F276,"_ ")),G276,". ",IF(M276="","",CONCATENATE(M276,"_ ")),"",N276)</f>
        <v>Standard_ Item Identification. Item Measurement</v>
      </c>
      <c r="F276" s="16" t="s">
        <v>153</v>
      </c>
      <c r="G276" s="30" t="s">
        <v>298</v>
      </c>
      <c r="H276" s="69"/>
      <c r="I276" s="30" t="s">
        <v>301</v>
      </c>
      <c r="J276" s="69"/>
      <c r="K276" s="30" t="s">
        <v>301</v>
      </c>
      <c r="L276" s="2" t="str">
        <f>IF(AND(OR(I276="Identification",I276="ID"),K276="Identifier"),I276,IF(AND(OR(I276="Time",I276="Date"),K276="Date Time"),I276,K276))</f>
        <v>Item Measurement</v>
      </c>
      <c r="M276" s="30"/>
      <c r="N276" s="30" t="s">
        <v>301</v>
      </c>
      <c r="O276" s="45"/>
      <c r="P276" s="30" t="s">
        <v>349</v>
      </c>
      <c r="Q276" s="30" t="s">
        <v>166</v>
      </c>
      <c r="R276" s="84" t="s">
        <v>198</v>
      </c>
      <c r="S276" s="19"/>
      <c r="T276" s="18"/>
      <c r="U276" s="19"/>
      <c r="AK276" s="20"/>
    </row>
    <row r="277" spans="1:37" s="14" customFormat="1" ht="33.75">
      <c r="A277" s="11"/>
      <c r="B277" s="11"/>
      <c r="C277" s="11"/>
      <c r="D277" s="29" t="str">
        <f>CONCATENATE(IF(F277="","",CONCATENATE(F277,"")),"",G277)</f>
        <v>CatalogueItem Identification</v>
      </c>
      <c r="E277" s="29" t="str">
        <f>CONCATENATE(IF(F277="","",CONCATENATE(F277,"_ ")),"",G277,". Details")</f>
        <v>Catalogue_ Item Identification. Details</v>
      </c>
      <c r="F277" s="11" t="s">
        <v>180</v>
      </c>
      <c r="G277" s="46" t="s">
        <v>298</v>
      </c>
      <c r="H277" s="46"/>
      <c r="I277" s="46" t="s">
        <v>148</v>
      </c>
      <c r="J277" s="46"/>
      <c r="K277" s="46" t="s">
        <v>148</v>
      </c>
      <c r="L277" s="46"/>
      <c r="M277" s="60"/>
      <c r="N277" s="60"/>
      <c r="O277" s="46"/>
      <c r="P277" s="46"/>
      <c r="Q277" s="33" t="s">
        <v>164</v>
      </c>
      <c r="R277" s="48" t="s">
        <v>182</v>
      </c>
      <c r="S277" s="21"/>
      <c r="T277" s="12"/>
      <c r="U277" s="13"/>
      <c r="V277" s="11"/>
      <c r="AD277" s="11"/>
      <c r="AE277" s="11"/>
      <c r="AF277" s="11"/>
      <c r="AG277" s="11"/>
      <c r="AH277" s="11"/>
      <c r="AI277" s="11"/>
      <c r="AJ277" s="11"/>
      <c r="AK277" s="22"/>
    </row>
    <row r="278" spans="2:18" ht="33.75">
      <c r="B278" s="1"/>
      <c r="C278" s="1"/>
      <c r="D278" s="25" t="str">
        <f>CONCATENATE(H278,IF(AND(J278="",I278=L278),IF(L278="Identification","ID",L278),CONCATENATE(IF(L278="Identification","ID",I278),J278,(IF(K278="Identifier","ID",IF(AND(J278="",K278="Text"),"",K278))))))</f>
        <v>ID</v>
      </c>
      <c r="E278" s="25" t="str">
        <f>CONCATENATE(IF(F278="","",CONCATENATE(F278,"_ ")),G278,". ",IF(H278="","",CONCATENATE(H278,"_ ")),"",I278,IF(AND(J278="",I278=L278),"",CONCATENATE(". ",IF(J278="","",CONCATENATE(J278,"_ ")),K278)))</f>
        <v>Catalogue_ Item Identification. Identification</v>
      </c>
      <c r="F278" s="1" t="s">
        <v>180</v>
      </c>
      <c r="G278" s="44" t="s">
        <v>298</v>
      </c>
      <c r="H278" s="44"/>
      <c r="I278" s="44" t="s">
        <v>35</v>
      </c>
      <c r="J278" s="44"/>
      <c r="K278" s="44" t="s">
        <v>340</v>
      </c>
      <c r="L278" s="49" t="str">
        <f>IF(AND(OR(I278="Identification",I278="ID"),K278="Identifier"),I278,IF(AND(OR(I278="Time",I278="Date"),K278="Date Time"),I278,K278))</f>
        <v>Identification</v>
      </c>
      <c r="M278" s="56"/>
      <c r="N278" s="56"/>
      <c r="O278" s="44"/>
      <c r="P278" s="53" t="s">
        <v>341</v>
      </c>
      <c r="Q278" s="43" t="s">
        <v>165</v>
      </c>
      <c r="R278" s="66" t="s">
        <v>115</v>
      </c>
    </row>
    <row r="279" spans="4:37" s="1" customFormat="1" ht="22.5">
      <c r="D279" s="25" t="str">
        <f>CONCATENATE(H279,IF(AND(J279="",I279=L279),IF(L279="Identification","ID",L279),CONCATENATE(IF(L279="Identification","ID",I279),J279,(IF(K279="Identifier","ID",IF(AND(J279="",K279="Text"),"",K279))))))</f>
        <v>Extension</v>
      </c>
      <c r="E279" s="25" t="str">
        <f>CONCATENATE(IF(F279="","",CONCATENATE(F279,"_ ")),G279,". ",IF(H279="","",CONCATENATE(H279,"_ ")),"",I279,IF(AND(J279="",I279=L279),"",CONCATENATE(". ",IF(J279="","",CONCATENATE(J279,"_ ")),K279)))</f>
        <v>Catalogue_ Item Identification. Extension. Text</v>
      </c>
      <c r="F279" s="1" t="s">
        <v>180</v>
      </c>
      <c r="G279" s="44" t="s">
        <v>298</v>
      </c>
      <c r="H279" s="44"/>
      <c r="I279" s="34" t="s">
        <v>147</v>
      </c>
      <c r="J279" s="44"/>
      <c r="K279" s="34" t="s">
        <v>357</v>
      </c>
      <c r="L279" s="2" t="str">
        <f>IF(AND(OR(I279="Identification",I279="ID"),K279="Identifier"),I279,IF(AND(OR(I279="Time",I279="Date"),K279="Date Time"),I279,K279))</f>
        <v>Text</v>
      </c>
      <c r="M279" s="100"/>
      <c r="N279" s="100"/>
      <c r="O279" s="44"/>
      <c r="P279" s="34" t="s">
        <v>342</v>
      </c>
      <c r="Q279" s="34" t="s">
        <v>210</v>
      </c>
      <c r="R279" s="82" t="s">
        <v>325</v>
      </c>
      <c r="S279" s="6"/>
      <c r="T279" s="8"/>
      <c r="U279" s="6"/>
      <c r="AK279" s="3"/>
    </row>
    <row r="280" spans="1:37" s="15" customFormat="1" ht="56.25">
      <c r="A280" s="16"/>
      <c r="B280" s="16"/>
      <c r="C280" s="16"/>
      <c r="D280" s="17" t="str">
        <f>CONCATENATE(IF(M280="","",CONCATENATE(M280,"")),"",N280)</f>
        <v>Physical Attribute</v>
      </c>
      <c r="E280" s="17" t="str">
        <f>CONCATENATE(IF(F280="","",CONCATENATE(F280,"_ ")),G280,". ",IF(M280="","",CONCATENATE(M280,"_ ")),"",N280)</f>
        <v>Catalogue_ Item Identification. Physical Attribute</v>
      </c>
      <c r="F280" s="16" t="s">
        <v>180</v>
      </c>
      <c r="G280" s="30" t="s">
        <v>298</v>
      </c>
      <c r="H280" s="57"/>
      <c r="I280" s="30" t="s">
        <v>300</v>
      </c>
      <c r="J280" s="55"/>
      <c r="K280" s="30" t="s">
        <v>300</v>
      </c>
      <c r="L280" s="55"/>
      <c r="M280" s="30"/>
      <c r="N280" s="30" t="s">
        <v>300</v>
      </c>
      <c r="O280" s="45"/>
      <c r="P280" s="30" t="s">
        <v>349</v>
      </c>
      <c r="Q280" s="30" t="s">
        <v>166</v>
      </c>
      <c r="R280" s="84" t="s">
        <v>199</v>
      </c>
      <c r="S280" s="23"/>
      <c r="T280" s="18"/>
      <c r="U280" s="19"/>
      <c r="V280" s="16"/>
      <c r="AD280" s="16"/>
      <c r="AE280" s="16"/>
      <c r="AF280" s="16"/>
      <c r="AG280" s="16"/>
      <c r="AH280" s="16"/>
      <c r="AI280" s="16"/>
      <c r="AJ280" s="16"/>
      <c r="AK280" s="20"/>
    </row>
    <row r="281" spans="4:37" s="16" customFormat="1" ht="45">
      <c r="D281" s="17" t="str">
        <f>CONCATENATE(IF(M281="","",CONCATENATE(M281,"")),"",N281)</f>
        <v>Item Measurement</v>
      </c>
      <c r="E281" s="17" t="str">
        <f>CONCATENATE(IF(F281="","",CONCATENATE(F281,"_ ")),G281,". ",IF(M281="","",CONCATENATE(M281,"_ ")),"",N281)</f>
        <v>Catalogue_ Item Identification. Item Measurement</v>
      </c>
      <c r="F281" s="16" t="s">
        <v>180</v>
      </c>
      <c r="G281" s="30" t="s">
        <v>298</v>
      </c>
      <c r="H281" s="69"/>
      <c r="I281" s="30" t="s">
        <v>301</v>
      </c>
      <c r="J281" s="69"/>
      <c r="K281" s="30" t="s">
        <v>301</v>
      </c>
      <c r="L281" s="2" t="str">
        <f>IF(AND(OR(I281="Identification",I281="ID"),K281="Identifier"),I281,IF(AND(OR(I281="Time",I281="Date"),K281="Date Time"),I281,K281))</f>
        <v>Item Measurement</v>
      </c>
      <c r="M281" s="30"/>
      <c r="N281" s="30" t="s">
        <v>301</v>
      </c>
      <c r="O281" s="45"/>
      <c r="P281" s="30" t="s">
        <v>349</v>
      </c>
      <c r="Q281" s="30" t="s">
        <v>166</v>
      </c>
      <c r="R281" s="84" t="s">
        <v>198</v>
      </c>
      <c r="S281" s="19"/>
      <c r="T281" s="18"/>
      <c r="U281" s="19"/>
      <c r="AK281" s="20"/>
    </row>
    <row r="282" spans="1:37" s="14" customFormat="1" ht="33.75">
      <c r="A282" s="11"/>
      <c r="B282" s="11"/>
      <c r="C282" s="11"/>
      <c r="D282" s="29" t="str">
        <f>CONCATENATE(IF(F282="","",CONCATENATE(F282,"")),"",G282)</f>
        <v>Physical Attribute</v>
      </c>
      <c r="E282" s="29" t="str">
        <f>CONCATENATE(IF(F282="","",CONCATENATE(F282,"_ ")),"",G282,". Details")</f>
        <v>Physical Attribute. Details</v>
      </c>
      <c r="F282" s="11"/>
      <c r="G282" s="46" t="s">
        <v>300</v>
      </c>
      <c r="H282" s="46"/>
      <c r="I282" s="46" t="s">
        <v>148</v>
      </c>
      <c r="J282" s="46"/>
      <c r="K282" s="46" t="s">
        <v>148</v>
      </c>
      <c r="L282" s="46"/>
      <c r="M282" s="60"/>
      <c r="N282" s="60"/>
      <c r="O282" s="46"/>
      <c r="P282" s="46"/>
      <c r="Q282" s="33" t="s">
        <v>164</v>
      </c>
      <c r="R282" s="37" t="s">
        <v>202</v>
      </c>
      <c r="S282" s="21"/>
      <c r="T282" s="12"/>
      <c r="U282" s="13"/>
      <c r="V282" s="11"/>
      <c r="AD282" s="11"/>
      <c r="AE282" s="11"/>
      <c r="AF282" s="11"/>
      <c r="AG282" s="11"/>
      <c r="AH282" s="11"/>
      <c r="AI282" s="11"/>
      <c r="AJ282" s="11"/>
      <c r="AK282" s="22"/>
    </row>
    <row r="283" spans="2:18" ht="33.75">
      <c r="B283" s="1"/>
      <c r="C283" s="1"/>
      <c r="D283" s="25" t="str">
        <f>CONCATENATE(H283,IF(AND(J283="",I283=L283),IF(L283="Identification","ID",L283),CONCATENATE(IF(L283="Identification","ID",I283),J283,(IF(K283="Identifier","ID",IF(AND(J283="",K283="Text"),"",K283))))))</f>
        <v>AttributeID</v>
      </c>
      <c r="E283" s="25" t="str">
        <f>CONCATENATE(IF(F283="","",CONCATENATE(F283,"_ ")),G283,". ",IF(H283="","",CONCATENATE(H283,"_ ")),"",I283,IF(AND(J283="",I283=L283),"",CONCATENATE(". ",IF(J283="","",CONCATENATE(J283,"_ ")),K283)))</f>
        <v>Physical Attribute. Attribute_ Identification</v>
      </c>
      <c r="F283" s="1"/>
      <c r="G283" s="1" t="s">
        <v>300</v>
      </c>
      <c r="H283" s="1" t="s">
        <v>163</v>
      </c>
      <c r="I283" s="34" t="s">
        <v>35</v>
      </c>
      <c r="J283" s="34"/>
      <c r="K283" s="34" t="s">
        <v>340</v>
      </c>
      <c r="L283" s="49" t="str">
        <f>IF(AND(OR(I283="Identification",I283="ID"),K283="Identifier"),I283,IF(AND(OR(I283="Time",I283="Date"),K283="Date Time"),I283,K283))</f>
        <v>Identification</v>
      </c>
      <c r="M283" s="56"/>
      <c r="N283" s="56"/>
      <c r="O283" s="34"/>
      <c r="P283" s="43" t="s">
        <v>341</v>
      </c>
      <c r="Q283" s="43" t="s">
        <v>165</v>
      </c>
      <c r="R283" s="35" t="s">
        <v>117</v>
      </c>
    </row>
    <row r="284" spans="2:18" ht="22.5">
      <c r="B284" s="1"/>
      <c r="C284" s="1"/>
      <c r="D284" s="25" t="str">
        <f>CONCATENATE(H284,IF(AND(J284="",I284=L284),IF(L284="Identification","ID",L284),CONCATENATE(IF(L284="Identification","ID",I284),J284,(IF(K284="Identifier","ID",IF(AND(J284="",K284="Text"),"",K284))))))</f>
        <v>PositionCode</v>
      </c>
      <c r="E284" s="25" t="str">
        <f>CONCATENATE(IF(F284="","",CONCATENATE(F284,"_ ")),G284,". ",IF(H284="","",CONCATENATE(H284,"_ ")),"",I284,IF(AND(J284="",I284=L284),"",CONCATENATE(". ",IF(J284="","",CONCATENATE(J284,"_ ")),K284)))</f>
        <v>Physical Attribute. Position. Code</v>
      </c>
      <c r="F284" s="1"/>
      <c r="G284" s="1" t="s">
        <v>300</v>
      </c>
      <c r="I284" s="34" t="s">
        <v>119</v>
      </c>
      <c r="J284" s="34"/>
      <c r="K284" s="34" t="s">
        <v>345</v>
      </c>
      <c r="L284" s="49" t="str">
        <f>IF(AND(OR(I284="Identification",I284="ID"),K284="Identifier"),I284,IF(AND(OR(I284="Time",I284="Date"),K284="Date Time"),I284,K284))</f>
        <v>Code</v>
      </c>
      <c r="M284" s="56"/>
      <c r="N284" s="56"/>
      <c r="O284" s="34"/>
      <c r="P284" s="43" t="s">
        <v>342</v>
      </c>
      <c r="Q284" s="43" t="s">
        <v>165</v>
      </c>
      <c r="R284" s="35" t="s">
        <v>120</v>
      </c>
    </row>
    <row r="285" spans="2:18" ht="33.75">
      <c r="B285" s="1"/>
      <c r="C285" s="1"/>
      <c r="D285" s="25" t="str">
        <f>CONCATENATE(H285,IF(AND(J285="",I285=L285),IF(L285="Identification","ID",L285),CONCATENATE(IF(L285="Identification","ID",I285),J285,(IF(K285="Identifier","ID",IF(AND(J285="",K285="Text"),"",K285))))))</f>
        <v>Description IdentificationID</v>
      </c>
      <c r="E285" s="25" t="str">
        <f>CONCATENATE(IF(F285="","",CONCATENATE(F285,"_ ")),G285,". ",IF(H285="","",CONCATENATE(H285,"_ ")),"",I285,IF(AND(J285="",I285=L285),"",CONCATENATE(". ",IF(J285="","",CONCATENATE(J285,"_ ")),K285)))</f>
        <v>Physical Attribute. Description Identification. Identifier</v>
      </c>
      <c r="F285" s="1"/>
      <c r="G285" s="1" t="s">
        <v>300</v>
      </c>
      <c r="I285" s="1" t="s">
        <v>383</v>
      </c>
      <c r="J285" s="1"/>
      <c r="K285" s="34" t="s">
        <v>340</v>
      </c>
      <c r="L285" s="49" t="str">
        <f>IF(AND(OR(I285="Identification",I285="ID"),K285="Identifier"),I285,IF(AND(OR(I285="Time",I285="Date"),K285="Date Time"),I285,K285))</f>
        <v>Identifier</v>
      </c>
      <c r="M285" s="56"/>
      <c r="N285" s="56"/>
      <c r="O285" s="34"/>
      <c r="P285" s="43" t="s">
        <v>342</v>
      </c>
      <c r="Q285" s="43" t="s">
        <v>165</v>
      </c>
      <c r="R285" s="35" t="s">
        <v>121</v>
      </c>
    </row>
    <row r="286" spans="2:18" ht="22.5">
      <c r="B286" s="1"/>
      <c r="C286" s="1"/>
      <c r="D286" s="25" t="str">
        <f>CONCATENATE(H286,IF(AND(J286="",I286=L286),IF(L286="Identification","ID",L286),CONCATENATE(IF(L286="Identification","ID",I286),J286,(IF(K286="Identifier","ID",IF(AND(J286="",K286="Text"),"",K286))))))</f>
        <v>Description</v>
      </c>
      <c r="E286" s="25" t="str">
        <f>CONCATENATE(IF(F286="","",CONCATENATE(F286,"_ ")),G286,". ",IF(H286="","",CONCATENATE(H286,"_ ")),"",I286,IF(AND(J286="",I286=L286),"",CONCATENATE(". ",IF(J286="","",CONCATENATE(J286,"_ ")),K286)))</f>
        <v>Physical Attribute. Description. Text</v>
      </c>
      <c r="F286" s="1"/>
      <c r="G286" s="1" t="s">
        <v>300</v>
      </c>
      <c r="I286" s="1" t="s">
        <v>110</v>
      </c>
      <c r="J286" s="1"/>
      <c r="K286" s="1" t="s">
        <v>357</v>
      </c>
      <c r="L286" s="49" t="str">
        <f>IF(AND(OR(I286="Identification",I286="ID"),K286="Identifier"),I286,IF(AND(OR(I286="Time",I286="Date"),K286="Date Time"),I286,K286))</f>
        <v>Text</v>
      </c>
      <c r="M286" s="56"/>
      <c r="N286" s="56"/>
      <c r="P286" s="1" t="s">
        <v>342</v>
      </c>
      <c r="Q286" s="43" t="s">
        <v>165</v>
      </c>
      <c r="R286" s="35" t="s">
        <v>122</v>
      </c>
    </row>
    <row r="287" spans="1:37" s="14" customFormat="1" ht="22.5">
      <c r="A287" s="11"/>
      <c r="B287" s="11"/>
      <c r="C287" s="11"/>
      <c r="D287" s="29" t="str">
        <f>CONCATENATE(IF(F287="","",CONCATENATE(F287,"")),"",G287)</f>
        <v>Item Measurement</v>
      </c>
      <c r="E287" s="29" t="str">
        <f>CONCATENATE(IF(F287="","",CONCATENATE(F287,"_ ")),"",G287,". Details")</f>
        <v>Item Measurement. Details</v>
      </c>
      <c r="F287" s="11"/>
      <c r="G287" s="46" t="s">
        <v>301</v>
      </c>
      <c r="H287" s="46"/>
      <c r="I287" s="46" t="s">
        <v>148</v>
      </c>
      <c r="J287" s="46"/>
      <c r="K287" s="46" t="s">
        <v>148</v>
      </c>
      <c r="L287" s="46"/>
      <c r="M287" s="60"/>
      <c r="N287" s="60"/>
      <c r="O287" s="46"/>
      <c r="P287" s="46"/>
      <c r="Q287" s="33" t="s">
        <v>164</v>
      </c>
      <c r="R287" s="48" t="s">
        <v>116</v>
      </c>
      <c r="S287" s="21"/>
      <c r="T287" s="12"/>
      <c r="U287" s="13"/>
      <c r="V287" s="11"/>
      <c r="AD287" s="11"/>
      <c r="AE287" s="11"/>
      <c r="AF287" s="11"/>
      <c r="AG287" s="11"/>
      <c r="AH287" s="11"/>
      <c r="AI287" s="11"/>
      <c r="AJ287" s="11"/>
      <c r="AK287" s="22"/>
    </row>
    <row r="288" spans="2:18" ht="33.75">
      <c r="B288" s="1"/>
      <c r="C288" s="1"/>
      <c r="D288" s="25" t="str">
        <f>CONCATENATE(H288,IF(AND(J288="",I288=L288),IF(L288="Identification","ID",L288),CONCATENATE(IF(L288="Identification","ID",I288),J288,(IF(K288="Identifier","ID",IF(AND(J288="",K288="Text"),"",K288))))))</f>
        <v>AttributeID</v>
      </c>
      <c r="E288" s="25" t="str">
        <f>CONCATENATE(IF(F288="","",CONCATENATE(F288,"_ ")),G288,". ",IF(H288="","",CONCATENATE(H288,"_ ")),"",I288,IF(AND(J288="",I288=L288),"",CONCATENATE(". ",IF(J288="","",CONCATENATE(J288,"_ ")),K288)))</f>
        <v>Item Measurement. Attribute_ Identification</v>
      </c>
      <c r="F288" s="1"/>
      <c r="G288" s="44" t="s">
        <v>301</v>
      </c>
      <c r="H288" s="44" t="s">
        <v>163</v>
      </c>
      <c r="I288" s="44" t="s">
        <v>35</v>
      </c>
      <c r="J288" s="44"/>
      <c r="K288" s="44" t="s">
        <v>340</v>
      </c>
      <c r="L288" s="49" t="str">
        <f>IF(AND(OR(I288="Identification",I288="ID"),K288="Identifier"),I288,IF(AND(OR(I288="Time",I288="Date"),K288="Date Time"),I288,K288))</f>
        <v>Identification</v>
      </c>
      <c r="M288" s="56"/>
      <c r="N288" s="56"/>
      <c r="O288" s="44"/>
      <c r="P288" s="53" t="s">
        <v>341</v>
      </c>
      <c r="Q288" s="43" t="s">
        <v>165</v>
      </c>
      <c r="R288" s="68" t="s">
        <v>117</v>
      </c>
    </row>
    <row r="289" spans="2:18" ht="12.75">
      <c r="B289" s="1"/>
      <c r="C289" s="1"/>
      <c r="D289" s="25" t="str">
        <f>CONCATENATE(H289,IF(AND(J289="",I289=L289),IF(L289="Identification","ID",L289),CONCATENATE(IF(L289="Identification","ID",I289),J289,(IF(K289="Identifier","ID",IF(AND(J289="",K289="Text"),"",K289))))))</f>
        <v>Measure</v>
      </c>
      <c r="E289" s="25" t="str">
        <f>CONCATENATE(IF(F289="","",CONCATENATE(F289,"_ ")),G289,". ",IF(H289="","",CONCATENATE(H289,"_ ")),"",I289,IF(AND(J289="",I289=L289),"",CONCATENATE(". ",IF(J289="","",CONCATENATE(J289,"_ ")),K289)))</f>
        <v>Item Measurement. Measure</v>
      </c>
      <c r="F289" s="1"/>
      <c r="G289" s="44" t="s">
        <v>301</v>
      </c>
      <c r="H289" s="44"/>
      <c r="I289" s="44" t="s">
        <v>346</v>
      </c>
      <c r="J289" s="44"/>
      <c r="K289" s="44" t="s">
        <v>346</v>
      </c>
      <c r="L289" s="49" t="str">
        <f>IF(AND(OR(I289="Identification",I289="ID"),K289="Identifier"),I289,IF(AND(OR(I289="Time",I289="Date"),K289="Date Time"),I289,K289))</f>
        <v>Measure</v>
      </c>
      <c r="M289" s="56"/>
      <c r="N289" s="56"/>
      <c r="O289" s="44"/>
      <c r="P289" s="53" t="s">
        <v>342</v>
      </c>
      <c r="Q289" s="43" t="s">
        <v>165</v>
      </c>
      <c r="R289" s="68" t="s">
        <v>118</v>
      </c>
    </row>
    <row r="290" spans="2:18" ht="22.5">
      <c r="B290" s="1"/>
      <c r="C290" s="1"/>
      <c r="D290" s="25" t="str">
        <f>CONCATENATE(H290,IF(AND(J290="",I290=L290),IF(L290="Identification","ID",L290),CONCATENATE(IF(L290="Identification","ID",I290),J290,(IF(K290="Identifier","ID",IF(AND(J290="",K290="Text"),"",K290))))))</f>
        <v>Description</v>
      </c>
      <c r="E290" s="25" t="str">
        <f>CONCATENATE(IF(F290="","",CONCATENATE(F290,"_ ")),G290,". ",IF(H290="","",CONCATENATE(H290,"_ ")),"",I290,IF(AND(J290="",I290=L290),"",CONCATENATE(". ",IF(J290="","",CONCATENATE(J290,"_ ")),K290)))</f>
        <v>Item Measurement. Description. Text</v>
      </c>
      <c r="F290" s="1"/>
      <c r="G290" s="44" t="s">
        <v>301</v>
      </c>
      <c r="H290" s="44"/>
      <c r="I290" s="44" t="s">
        <v>110</v>
      </c>
      <c r="J290" s="44"/>
      <c r="K290" s="44" t="s">
        <v>357</v>
      </c>
      <c r="L290" s="49" t="str">
        <f>IF(AND(OR(I290="Identification",I290="ID"),K290="Identifier"),I290,IF(AND(OR(I290="Time",I290="Date"),K290="Date Time"),I290,K290))</f>
        <v>Text</v>
      </c>
      <c r="M290" s="56"/>
      <c r="N290" s="56"/>
      <c r="O290" s="44"/>
      <c r="P290" s="53" t="s">
        <v>341</v>
      </c>
      <c r="Q290" s="43" t="s">
        <v>165</v>
      </c>
      <c r="R290" s="35" t="s">
        <v>200</v>
      </c>
    </row>
    <row r="291" spans="2:18" ht="22.5">
      <c r="B291" s="1"/>
      <c r="C291" s="1"/>
      <c r="D291" s="25" t="str">
        <f>CONCATENATE(H291,IF(AND(J291="",I291=L291),IF(L291="Identification","ID",L291),CONCATENATE(IF(L291="Identification","ID",I291),J291,(IF(K291="Identifier","ID",IF(AND(J291="",K291="Text"),"",K291))))))</f>
        <v>MinimumMeasure</v>
      </c>
      <c r="E291" s="25" t="str">
        <f>CONCATENATE(IF(F291="","",CONCATENATE(F291,"_ ")),G291,". ",IF(H291="","",CONCATENATE(H291,"_ ")),"",I291,IF(AND(J291="",I291=L291),"",CONCATENATE(". ",IF(J291="","",CONCATENATE(J291,"_ ")),K291)))</f>
        <v>Item Measurement. Minimum_ Measure</v>
      </c>
      <c r="F291" s="1"/>
      <c r="G291" s="44" t="s">
        <v>301</v>
      </c>
      <c r="H291" s="44" t="s">
        <v>175</v>
      </c>
      <c r="I291" s="44" t="s">
        <v>346</v>
      </c>
      <c r="J291" s="44"/>
      <c r="K291" s="44" t="s">
        <v>346</v>
      </c>
      <c r="L291" s="49" t="str">
        <f>IF(AND(OR(I291="Identification",I291="ID"),K291="Identifier"),I291,IF(AND(OR(I291="Time",I291="Date"),K291="Date Time"),I291,K291))</f>
        <v>Measure</v>
      </c>
      <c r="M291" s="56"/>
      <c r="N291" s="56"/>
      <c r="O291" s="44"/>
      <c r="P291" s="53" t="s">
        <v>342</v>
      </c>
      <c r="Q291" s="43" t="s">
        <v>165</v>
      </c>
      <c r="R291" s="68" t="s">
        <v>330</v>
      </c>
    </row>
    <row r="292" spans="2:18" ht="22.5">
      <c r="B292" s="1"/>
      <c r="C292" s="1"/>
      <c r="D292" s="25" t="str">
        <f>CONCATENATE(H292,IF(AND(J292="",I292=L292),IF(L292="Identification","ID",L292),CONCATENATE(IF(L292="Identification","ID",I292),J292,(IF(K292="Identifier","ID",IF(AND(J292="",K292="Text"),"",K292))))))</f>
        <v>MaximumMeasure</v>
      </c>
      <c r="E292" s="25" t="str">
        <f>CONCATENATE(IF(F292="","",CONCATENATE(F292,"_ ")),G292,". ",IF(H292="","",CONCATENATE(H292,"_ ")),"",I292,IF(AND(J292="",I292=L292),"",CONCATENATE(". ",IF(J292="","",CONCATENATE(J292,"_ ")),K292)))</f>
        <v>Item Measurement. Maximum_ Measure</v>
      </c>
      <c r="F292" s="1"/>
      <c r="G292" s="44" t="s">
        <v>301</v>
      </c>
      <c r="H292" s="44" t="s">
        <v>176</v>
      </c>
      <c r="I292" s="44" t="s">
        <v>346</v>
      </c>
      <c r="J292" s="44"/>
      <c r="K292" s="44" t="s">
        <v>346</v>
      </c>
      <c r="L292" s="49" t="str">
        <f>IF(AND(OR(I292="Identification",I292="ID"),K292="Identifier"),I292,IF(AND(OR(I292="Time",I292="Date"),K292="Date Time"),I292,K292))</f>
        <v>Measure</v>
      </c>
      <c r="M292" s="56"/>
      <c r="N292" s="56"/>
      <c r="O292" s="44"/>
      <c r="P292" s="53" t="s">
        <v>342</v>
      </c>
      <c r="Q292" s="43" t="s">
        <v>165</v>
      </c>
      <c r="R292" s="35" t="s">
        <v>201</v>
      </c>
    </row>
    <row r="293" spans="1:37" s="14" customFormat="1" ht="22.5">
      <c r="A293" s="11"/>
      <c r="B293" s="11"/>
      <c r="C293" s="11"/>
      <c r="D293" s="29" t="str">
        <f>CONCATENATE(IF(F293="","",CONCATENATE(F293,"")),"",G293)</f>
        <v>ReferencedCatalogue</v>
      </c>
      <c r="E293" s="29" t="str">
        <f>CONCATENATE(IF(F293="","",CONCATENATE(F293,"_ ")),"",G293,". Details")</f>
        <v>Referenced_ Catalogue. Details</v>
      </c>
      <c r="F293" s="11" t="s">
        <v>179</v>
      </c>
      <c r="G293" s="11" t="s">
        <v>180</v>
      </c>
      <c r="H293" s="74"/>
      <c r="I293" s="39" t="s">
        <v>148</v>
      </c>
      <c r="J293" s="39"/>
      <c r="K293" s="39" t="s">
        <v>148</v>
      </c>
      <c r="L293" s="39"/>
      <c r="M293" s="60"/>
      <c r="N293" s="60"/>
      <c r="O293" s="74"/>
      <c r="P293" s="40"/>
      <c r="Q293" s="33" t="s">
        <v>164</v>
      </c>
      <c r="R293" s="41" t="s">
        <v>184</v>
      </c>
      <c r="S293" s="21"/>
      <c r="T293" s="12"/>
      <c r="U293" s="13"/>
      <c r="V293" s="11"/>
      <c r="AD293" s="11"/>
      <c r="AE293" s="11"/>
      <c r="AF293" s="11"/>
      <c r="AG293" s="11"/>
      <c r="AH293" s="11"/>
      <c r="AI293" s="11"/>
      <c r="AJ293" s="11"/>
      <c r="AK293" s="22"/>
    </row>
    <row r="294" spans="1:37" s="24" customFormat="1" ht="12.75">
      <c r="A294" s="2"/>
      <c r="B294" s="2"/>
      <c r="C294" s="2"/>
      <c r="D294" s="25" t="str">
        <f>CONCATENATE(H294,IF(AND(J294="",I294=L294),IF(L294="Identification","ID",L294),CONCATENATE(IF(L294="Identification","ID",I294),J294,(IF(K294="Identifier","ID",IF(AND(J294="",K294="Text"),"",K294))))))</f>
        <v>Identifier</v>
      </c>
      <c r="E294" s="25" t="str">
        <f>CONCATENATE(IF(F294="","",CONCATENATE(F294,"_ ")),G294,". ",IF(H294="","",CONCATENATE(H294,"_ ")),"",I294,IF(AND(J294="",I294=L294),"",CONCATENATE(". ",IF(J294="","",CONCATENATE(J294,"_ ")),K294)))</f>
        <v>Catalogue. Identifier</v>
      </c>
      <c r="F294" s="2"/>
      <c r="G294" s="2" t="s">
        <v>180</v>
      </c>
      <c r="H294" s="2"/>
      <c r="I294" s="49" t="s">
        <v>340</v>
      </c>
      <c r="J294" s="31"/>
      <c r="K294" s="31" t="s">
        <v>340</v>
      </c>
      <c r="L294" s="49" t="str">
        <f>IF(AND(OR(I294="Identification",I294="ID"),K294="Identifier"),I294,IF(AND(OR(I294="Time",I294="Date"),K294="Date Time"),I294,K294))</f>
        <v>Identifier</v>
      </c>
      <c r="M294" s="56"/>
      <c r="N294" s="56"/>
      <c r="O294" s="49"/>
      <c r="P294" s="31" t="s">
        <v>341</v>
      </c>
      <c r="Q294" s="38" t="s">
        <v>210</v>
      </c>
      <c r="R294" s="68" t="s">
        <v>183</v>
      </c>
      <c r="S294" s="26"/>
      <c r="T294" s="7"/>
      <c r="U294" s="5"/>
      <c r="V294" s="2"/>
      <c r="AD294" s="2"/>
      <c r="AE294" s="2"/>
      <c r="AF294" s="2"/>
      <c r="AG294" s="2"/>
      <c r="AH294" s="2"/>
      <c r="AI294" s="2"/>
      <c r="AJ294" s="2"/>
      <c r="AK294" s="27"/>
    </row>
    <row r="295" spans="1:37" s="24" customFormat="1" ht="12.75">
      <c r="A295" s="2"/>
      <c r="B295" s="2"/>
      <c r="C295" s="2"/>
      <c r="D295" s="25" t="str">
        <f>CONCATENATE(H295,IF(AND(J295="",I295=L295),IF(L295="Identification","ID",L295),CONCATENATE(IF(L295="Identification","ID",I295),J295,(IF(K295="Identifier","ID",IF(AND(J295="",K295="Text"),"",K295))))))</f>
        <v>IssueDate</v>
      </c>
      <c r="E295" s="25" t="str">
        <f>CONCATENATE(IF(F295="","",CONCATENATE(F295,"_ ")),G295,". ",IF(H295="","",CONCATENATE(H295,"_ ")),"",I295,IF(AND(J295="",I295=L295),"",CONCATENATE(". ",IF(J295="","",CONCATENATE(J295,"_ ")),K295)))</f>
        <v>Catalogue. Issue_ Date</v>
      </c>
      <c r="F295" s="2"/>
      <c r="G295" s="2" t="s">
        <v>180</v>
      </c>
      <c r="H295" s="49" t="s">
        <v>156</v>
      </c>
      <c r="I295" s="49" t="s">
        <v>154</v>
      </c>
      <c r="J295" s="49"/>
      <c r="K295" s="137" t="s">
        <v>154</v>
      </c>
      <c r="L295" s="49" t="str">
        <f>IF(AND(OR(I295="Identification",I295="ID"),K295="Identifier"),I295,IF(AND(OR(I295="Time",I295="Date"),K295="Date Time"),I295,K295))</f>
        <v>Date</v>
      </c>
      <c r="M295" s="56"/>
      <c r="N295" s="56"/>
      <c r="O295" s="49"/>
      <c r="P295" s="49" t="s">
        <v>342</v>
      </c>
      <c r="Q295" s="38" t="s">
        <v>210</v>
      </c>
      <c r="R295" s="68" t="s">
        <v>185</v>
      </c>
      <c r="S295" s="26"/>
      <c r="T295" s="7"/>
      <c r="U295" s="5"/>
      <c r="V295" s="2"/>
      <c r="AD295" s="2"/>
      <c r="AE295" s="2"/>
      <c r="AF295" s="2"/>
      <c r="AG295" s="2"/>
      <c r="AH295" s="2"/>
      <c r="AI295" s="2"/>
      <c r="AJ295" s="2"/>
      <c r="AK295" s="27"/>
    </row>
    <row r="296" spans="2:18" ht="22.5">
      <c r="B296" s="14"/>
      <c r="C296" s="14"/>
      <c r="D296" s="29" t="str">
        <f>CONCATENATE(IF(F296="","",CONCATENATE(F296,"")),"",G296)</f>
        <v>Base Price</v>
      </c>
      <c r="E296" s="29" t="str">
        <f>CONCATENATE(IF(F296="","",CONCATENATE(F296,"_ ")),"",G296,". Details")</f>
        <v>Base Price. Details</v>
      </c>
      <c r="F296" s="14"/>
      <c r="G296" s="33" t="s">
        <v>299</v>
      </c>
      <c r="H296" s="33"/>
      <c r="I296" s="46" t="s">
        <v>148</v>
      </c>
      <c r="J296" s="33"/>
      <c r="K296" s="46" t="s">
        <v>148</v>
      </c>
      <c r="L296" s="2" t="str">
        <f aca="true" t="shared" si="30" ref="L296:L302">IF(AND(OR(I296="Identification",I296="ID"),K296="Identifier"),I296,IF(AND(OR(I296="Time",I296="Date"),K296="Date Time"),I296,K296))</f>
        <v>Details</v>
      </c>
      <c r="M296" s="106"/>
      <c r="N296" s="106"/>
      <c r="O296" s="33"/>
      <c r="P296" s="33"/>
      <c r="Q296" s="40" t="s">
        <v>164</v>
      </c>
      <c r="R296" s="37" t="s">
        <v>331</v>
      </c>
    </row>
    <row r="297" spans="4:18" ht="12.75">
      <c r="D297" s="25" t="str">
        <f aca="true" t="shared" si="31" ref="D297:D302">CONCATENATE(H297,IF(AND(J297="",I297=L297),IF(L297="Identification","ID",L297),CONCATENATE(IF(L297="Identification","ID",I297),J297,(IF(K297="Identifier","ID",IF(AND(J297="",K297="Text"),"",K297))))))</f>
        <v>PriceAmount</v>
      </c>
      <c r="E297" s="25" t="str">
        <f aca="true" t="shared" si="32" ref="E297:E302">CONCATENATE(IF(F297="","",CONCATENATE(F297,"_ ")),G297,". ",IF(H297="","",CONCATENATE(H297,"_ ")),"",I297,IF(AND(J297="",I297=L297),"",CONCATENATE(". ",IF(J297="","",CONCATENATE(J297,"_ ")),K297)))</f>
        <v>Base Price. Price_ Amount</v>
      </c>
      <c r="G297" s="34" t="s">
        <v>299</v>
      </c>
      <c r="H297" s="34" t="s">
        <v>332</v>
      </c>
      <c r="I297" s="34" t="s">
        <v>348</v>
      </c>
      <c r="J297" s="34"/>
      <c r="K297" s="34" t="s">
        <v>348</v>
      </c>
      <c r="L297" s="2" t="str">
        <f t="shared" si="30"/>
        <v>Amount</v>
      </c>
      <c r="M297" s="107"/>
      <c r="N297" s="107"/>
      <c r="O297" s="34"/>
      <c r="P297" s="43" t="s">
        <v>341</v>
      </c>
      <c r="Q297" s="43" t="s">
        <v>210</v>
      </c>
      <c r="R297" s="35" t="s">
        <v>333</v>
      </c>
    </row>
    <row r="298" spans="4:18" ht="22.5">
      <c r="D298" s="25" t="str">
        <f t="shared" si="31"/>
        <v>BaseQuantity</v>
      </c>
      <c r="E298" s="25" t="str">
        <f t="shared" si="32"/>
        <v>Base Price. Base_ Quantity</v>
      </c>
      <c r="G298" s="34" t="s">
        <v>299</v>
      </c>
      <c r="H298" s="34" t="s">
        <v>334</v>
      </c>
      <c r="I298" s="34" t="s">
        <v>347</v>
      </c>
      <c r="J298" s="34"/>
      <c r="K298" s="34" t="s">
        <v>347</v>
      </c>
      <c r="L298" s="2" t="str">
        <f t="shared" si="30"/>
        <v>Quantity</v>
      </c>
      <c r="M298" s="107"/>
      <c r="N298" s="107"/>
      <c r="O298" s="34"/>
      <c r="P298" s="43" t="s">
        <v>342</v>
      </c>
      <c r="Q298" s="43" t="s">
        <v>210</v>
      </c>
      <c r="R298" s="35" t="s">
        <v>335</v>
      </c>
    </row>
    <row r="299" spans="4:18" ht="22.5">
      <c r="D299" s="25" t="str">
        <f t="shared" si="31"/>
        <v>MaximumQuantity</v>
      </c>
      <c r="E299" s="25" t="str">
        <f t="shared" si="32"/>
        <v>Base Price. Maximum_ Quantity</v>
      </c>
      <c r="G299" s="34" t="s">
        <v>299</v>
      </c>
      <c r="H299" s="34" t="s">
        <v>176</v>
      </c>
      <c r="I299" s="34" t="s">
        <v>347</v>
      </c>
      <c r="J299" s="34"/>
      <c r="K299" s="34" t="s">
        <v>347</v>
      </c>
      <c r="L299" s="2" t="str">
        <f t="shared" si="30"/>
        <v>Quantity</v>
      </c>
      <c r="M299" s="107"/>
      <c r="N299" s="107"/>
      <c r="O299" s="34"/>
      <c r="P299" s="43" t="s">
        <v>342</v>
      </c>
      <c r="Q299" s="43" t="s">
        <v>210</v>
      </c>
      <c r="R299" s="35" t="s">
        <v>336</v>
      </c>
    </row>
    <row r="300" spans="4:18" ht="22.5">
      <c r="D300" s="25" t="str">
        <f t="shared" si="31"/>
        <v>MinimumQuantity</v>
      </c>
      <c r="E300" s="25" t="str">
        <f t="shared" si="32"/>
        <v>Base Price. Minimum_ Quantity</v>
      </c>
      <c r="G300" s="34" t="s">
        <v>299</v>
      </c>
      <c r="H300" s="34" t="s">
        <v>175</v>
      </c>
      <c r="I300" s="34" t="s">
        <v>347</v>
      </c>
      <c r="J300" s="34"/>
      <c r="K300" s="34" t="s">
        <v>347</v>
      </c>
      <c r="L300" s="2" t="str">
        <f t="shared" si="30"/>
        <v>Quantity</v>
      </c>
      <c r="M300" s="107"/>
      <c r="N300" s="107"/>
      <c r="O300" s="34"/>
      <c r="P300" s="43" t="s">
        <v>342</v>
      </c>
      <c r="Q300" s="43" t="s">
        <v>210</v>
      </c>
      <c r="R300" s="35" t="s">
        <v>337</v>
      </c>
    </row>
    <row r="301" spans="4:18" ht="22.5">
      <c r="D301" s="25" t="str">
        <f t="shared" si="31"/>
        <v>MaximumAmount</v>
      </c>
      <c r="E301" s="25" t="str">
        <f t="shared" si="32"/>
        <v>Base Price. Maximum_ Amount</v>
      </c>
      <c r="G301" s="34" t="s">
        <v>299</v>
      </c>
      <c r="H301" s="34" t="s">
        <v>176</v>
      </c>
      <c r="I301" s="34" t="s">
        <v>348</v>
      </c>
      <c r="J301" s="34"/>
      <c r="K301" s="34" t="s">
        <v>348</v>
      </c>
      <c r="L301" s="2" t="str">
        <f t="shared" si="30"/>
        <v>Amount</v>
      </c>
      <c r="M301" s="107"/>
      <c r="N301" s="107"/>
      <c r="O301" s="34"/>
      <c r="P301" s="43" t="s">
        <v>342</v>
      </c>
      <c r="Q301" s="43" t="s">
        <v>210</v>
      </c>
      <c r="R301" s="35" t="s">
        <v>338</v>
      </c>
    </row>
    <row r="302" spans="4:18" ht="22.5">
      <c r="D302" s="25" t="str">
        <f t="shared" si="31"/>
        <v>MinimumAmount</v>
      </c>
      <c r="E302" s="25" t="str">
        <f t="shared" si="32"/>
        <v>Base Price. Minimum_ Amount</v>
      </c>
      <c r="G302" s="34" t="s">
        <v>299</v>
      </c>
      <c r="H302" s="34" t="s">
        <v>175</v>
      </c>
      <c r="I302" s="34" t="s">
        <v>348</v>
      </c>
      <c r="J302" s="34"/>
      <c r="K302" s="34" t="s">
        <v>348</v>
      </c>
      <c r="L302" s="2" t="str">
        <f t="shared" si="30"/>
        <v>Amount</v>
      </c>
      <c r="M302" s="107"/>
      <c r="N302" s="107"/>
      <c r="O302" s="34"/>
      <c r="P302" s="43" t="s">
        <v>342</v>
      </c>
      <c r="Q302" s="43" t="s">
        <v>210</v>
      </c>
      <c r="R302" s="35" t="s">
        <v>339</v>
      </c>
    </row>
    <row r="303" spans="1:37" s="122" customFormat="1" ht="12.75">
      <c r="A303" s="121"/>
      <c r="H303" s="121"/>
      <c r="K303" s="121"/>
      <c r="L303" s="121"/>
      <c r="M303" s="121"/>
      <c r="N303" s="121"/>
      <c r="O303" s="121"/>
      <c r="P303" s="123"/>
      <c r="Q303" s="128" t="s">
        <v>360</v>
      </c>
      <c r="R303" s="124"/>
      <c r="S303" s="124"/>
      <c r="T303" s="125"/>
      <c r="U303" s="126"/>
      <c r="V303" s="121"/>
      <c r="AD303" s="121"/>
      <c r="AE303" s="121"/>
      <c r="AF303" s="121"/>
      <c r="AG303" s="121"/>
      <c r="AH303" s="121"/>
      <c r="AI303" s="121"/>
      <c r="AJ303" s="121"/>
      <c r="AK303" s="127"/>
    </row>
  </sheetData>
  <printOptions headings="1"/>
  <pageMargins left="0.1968503937007874" right="0.2362204724409449" top="0.5905511811023623" bottom="0.5905511811023623" header="0.2755905511811024" footer="0.02755905511811024"/>
  <pageSetup fitToHeight="0" fitToWidth="1" horizontalDpi="300" verticalDpi="300" orientation="landscape" paperSize="9" scale="61" r:id="rId3"/>
  <headerFooter alignWithMargins="0">
    <oddHeader>&amp;LUBL-LCSC&amp;CUBL Library Op 70 Invoice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Spreadsheet</dc:title>
  <dc:subject>UBL Data Dictionary Entries</dc:subject>
  <dc:creator>Lisa Seaburg</dc:creator>
  <cp:keywords/>
  <dc:description>Version 0.2 - January 24, 2002</dc:description>
  <cp:lastModifiedBy>Mike Adcock</cp:lastModifiedBy>
  <cp:lastPrinted>2002-12-19T10:05:59Z</cp:lastPrinted>
  <dcterms:created xsi:type="dcterms:W3CDTF">2001-08-29T17:59:20Z</dcterms:created>
  <dcterms:modified xsi:type="dcterms:W3CDTF">2002-12-19T15:55:56Z</dcterms:modified>
  <cp:category/>
  <cp:version/>
  <cp:contentType/>
  <cp:contentStatus/>
</cp:coreProperties>
</file>