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120" windowHeight="9120" activeTab="0"/>
  </bookViews>
  <sheets>
    <sheet name="Order" sheetId="1" r:id="rId1"/>
  </sheets>
  <definedNames>
    <definedName name="BuiltIn_AutoFilter___1">'Order'!$N$1:$P$1</definedName>
    <definedName name="_xlnm.Print_Area" localSheetId="0">'Order'!$A$2:$T$30</definedName>
    <definedName name="_xlnm.Print_Titles" localSheetId="0">'Order'!$1:$1</definedName>
  </definedNames>
  <calcPr fullCalcOnLoad="1"/>
</workbook>
</file>

<file path=xl/comments1.xml><?xml version="1.0" encoding="utf-8"?>
<comments xmlns="http://schemas.openxmlformats.org/spreadsheetml/2006/main">
  <authors>
    <author/>
    <author>Tim McGrath</author>
    <author>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is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For example, when the BIE is used is another context.
Property Qualifiers appear to be useful only used for Associate BIEs.  Here it is often the 'context' of the relationship with another ABIE.  That is, it is the role this Object Class plays within its association with another Object Class. In such cases, they then duplicate the Association Object Class Qualifier.
We suspect that if a Basic BIE needs a qualifier then it is either (a) and inadequate property name, (b) a semantically different Basic BIE or (c) a possible group of Basic BIEs that may be another Aggregate.</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adjectives preceeding a mandatory noun.  The adjectives 'specialise'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is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is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0"/>
          </rPr>
          <t xml:space="preserve">Business Term: (Optional). This is a synonym term under which the Business Information Entity is commonly known and used in the business for a specific Context. A Business Information Entity may have several Business Terms or synonyms. </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Code Lists/Standards: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E1" authorId="0">
      <text>
        <r>
          <rPr>
            <sz val="10"/>
            <rFont val="Arial"/>
            <family val="0"/>
          </rPr>
          <t xml:space="preserve">10
</t>
        </r>
      </text>
    </comment>
    <comment ref="A2" authorId="1">
      <text>
        <r>
          <rPr>
            <sz val="8"/>
            <rFont val="Tahoma"/>
            <family val="0"/>
          </rPr>
          <t>Line colour: 
This colour denotes an ABIE - Aggregate Business Information Entity - line. This is also denoted by "ABIE" in the "BIE Type" column.</t>
        </r>
      </text>
    </comment>
    <comment ref="M1" authorId="1">
      <text>
        <r>
          <rPr>
            <sz val="8"/>
            <rFont val="Tahoma"/>
            <family val="0"/>
          </rPr>
          <t>Associated Object Class:
Associated Object Class  is the Object Class at the other end of this association.
It will refer to another ABIE in this model.</t>
        </r>
      </text>
    </comment>
    <comment ref="A3" authorId="1">
      <text>
        <r>
          <rPr>
            <sz val="8"/>
            <rFont val="Tahoma"/>
            <family val="0"/>
          </rPr>
          <t>Line colour: 
This colour denotes an BBIE - Basic Business Information Entity - line. This is also denoted by "BBIE" in the "BIE Type" column.</t>
        </r>
      </text>
    </comment>
    <comment ref="A20" authorId="2">
      <text>
        <r>
          <rPr>
            <sz val="8"/>
            <rFont val="Tahoma"/>
            <family val="2"/>
          </rPr>
          <t xml:space="preserve">Line colour: 
This colour denotes an ASBIE - Associated Business Information Entity - line. This is also denoted by "ASBIE" in the "BIE Type" column. </t>
        </r>
        <r>
          <rPr>
            <sz val="8"/>
            <rFont val="Tahoma"/>
            <family val="0"/>
          </rPr>
          <t xml:space="preserve">
</t>
        </r>
      </text>
    </comment>
    <comment ref="K1" authorId="2">
      <text>
        <r>
          <rPr>
            <sz val="8"/>
            <rFont val="Tahoma"/>
            <family val="0"/>
          </rPr>
          <t>An XML representation of a Core Component Type as defined in the CCTS</t>
        </r>
      </text>
    </comment>
    <comment ref="J1" authorId="2">
      <text>
        <r>
          <rPr>
            <sz val="8"/>
            <rFont val="Tahoma"/>
            <family val="0"/>
          </rPr>
          <t>A qualifier is a word or words which help define and differentiate a Business Information Entity from other Business Information Entities. For example, when the BIE is used is another context.
A DataType Qualifier describes a contextualization of a data type.</t>
        </r>
      </text>
    </comment>
  </commentList>
</comments>
</file>

<file path=xl/sharedStrings.xml><?xml version="1.0" encoding="utf-8"?>
<sst xmlns="http://schemas.openxmlformats.org/spreadsheetml/2006/main" count="238" uniqueCount="229">
  <si>
    <t>UBL Name</t>
  </si>
  <si>
    <t>BIE Dictionary Entry Name</t>
  </si>
  <si>
    <t>Object Class Qualifier</t>
  </si>
  <si>
    <t>Object Class</t>
  </si>
  <si>
    <t>Property Qualifier</t>
  </si>
  <si>
    <t>Representation Term Qualifier</t>
  </si>
  <si>
    <t>Representation Term</t>
  </si>
  <si>
    <t>Business Terms (Synonyms)</t>
  </si>
  <si>
    <t>Occurrence</t>
  </si>
  <si>
    <t>UBL Definition</t>
  </si>
  <si>
    <t>Code Lists/Standards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</si>
  <si>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</si>
  <si>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</si>
  <si>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</si>
  <si>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</si>
  <si>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</si>
  <si>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</si>
  <si>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</si>
  <si>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</si>
  <si>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</si>
  <si>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</si>
  <si>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</si>
  <si>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</si>
  <si>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</si>
  <si>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</si>
  <si>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</si>
  <si>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</si>
  <si>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</si>
  <si>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</si>
  <si>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Details</t>
  </si>
  <si>
    <t>Details</t>
  </si>
  <si>
    <t>ABIE</t>
  </si>
  <si>
    <t>Order</t>
  </si>
  <si>
    <t>Identification</t>
  </si>
  <si>
    <t>Identifier</t>
  </si>
  <si>
    <t>1..1</t>
  </si>
  <si>
    <t>BBIE</t>
  </si>
  <si>
    <t>The OrderId element is a unique number assigned to the Order in respect to the parties assigning the number.</t>
  </si>
  <si>
    <t>Order</t>
  </si>
  <si>
    <t>Issue</t>
  </si>
  <si>
    <t>Date</t>
  </si>
  <si>
    <t>Date</t>
  </si>
  <si>
    <t>1..1</t>
  </si>
  <si>
    <t>BBIE</t>
  </si>
  <si>
    <t>a date (and potentially time) stamp denoting when the Order was issued.</t>
  </si>
  <si>
    <t>Order</t>
  </si>
  <si>
    <t>Acknowledgement Response</t>
  </si>
  <si>
    <t>Code</t>
  </si>
  <si>
    <t>0..1</t>
  </si>
  <si>
    <t>BBIE</t>
  </si>
  <si>
    <t>Order</t>
  </si>
  <si>
    <t>Transaction</t>
  </si>
  <si>
    <t>Currency</t>
  </si>
  <si>
    <t>Code</t>
  </si>
  <si>
    <t>0..1</t>
  </si>
  <si>
    <t>BBIE</t>
  </si>
  <si>
    <t>Order</t>
  </si>
  <si>
    <t>Pricing</t>
  </si>
  <si>
    <t>Currency</t>
  </si>
  <si>
    <t>Code</t>
  </si>
  <si>
    <t>0..1</t>
  </si>
  <si>
    <t>BBIE</t>
  </si>
  <si>
    <t>the currency in which all pricing on the transaction will be specified.</t>
  </si>
  <si>
    <t>Order</t>
  </si>
  <si>
    <t>Earliest</t>
  </si>
  <si>
    <t>Date</t>
  </si>
  <si>
    <t>Date</t>
  </si>
  <si>
    <t>0..1</t>
  </si>
  <si>
    <t>BBIE</t>
  </si>
  <si>
    <t>the starting date on or after which Order should be considered valid</t>
  </si>
  <si>
    <t>Order</t>
  </si>
  <si>
    <t>Cancelled By</t>
  </si>
  <si>
    <t>Date</t>
  </si>
  <si>
    <t>Date</t>
  </si>
  <si>
    <t>0..1</t>
  </si>
  <si>
    <t>BBIE</t>
  </si>
  <si>
    <t>Order</t>
  </si>
  <si>
    <t>Validity</t>
  </si>
  <si>
    <t>Duration</t>
  </si>
  <si>
    <t>Measure</t>
  </si>
  <si>
    <t>0..1</t>
  </si>
  <si>
    <t>BBIE</t>
  </si>
  <si>
    <t>Order</t>
  </si>
  <si>
    <t>LineItem</t>
  </si>
  <si>
    <t>Count</t>
  </si>
  <si>
    <t>Quantity</t>
  </si>
  <si>
    <t>0..1</t>
  </si>
  <si>
    <t>BBIE</t>
  </si>
  <si>
    <t>Order</t>
  </si>
  <si>
    <t>Tax</t>
  </si>
  <si>
    <t>Total</t>
  </si>
  <si>
    <t>Amount</t>
  </si>
  <si>
    <t>0..1</t>
  </si>
  <si>
    <t>BBIE</t>
  </si>
  <si>
    <t>Order</t>
  </si>
  <si>
    <t>Line Extension</t>
  </si>
  <si>
    <t>Total</t>
  </si>
  <si>
    <t>Amount</t>
  </si>
  <si>
    <t>0..1</t>
  </si>
  <si>
    <t>BBIE</t>
  </si>
  <si>
    <t>the total of line item extension amounts for the entire Order, but not adjusted by any payment settlement discount or taxation.</t>
  </si>
  <si>
    <t>Order</t>
  </si>
  <si>
    <t>Total Packages</t>
  </si>
  <si>
    <t>Count</t>
  </si>
  <si>
    <t>Quantity</t>
  </si>
  <si>
    <t>0..1</t>
  </si>
  <si>
    <t>BBIE</t>
  </si>
  <si>
    <t>Order</t>
  </si>
  <si>
    <t>Gross</t>
  </si>
  <si>
    <t>Weight</t>
  </si>
  <si>
    <t>Measure</t>
  </si>
  <si>
    <t>0..1</t>
  </si>
  <si>
    <t>BBIE</t>
  </si>
  <si>
    <t>Order</t>
  </si>
  <si>
    <t>Net</t>
  </si>
  <si>
    <t>Weight</t>
  </si>
  <si>
    <t>Measure</t>
  </si>
  <si>
    <t>0..1</t>
  </si>
  <si>
    <t>BBIE</t>
  </si>
  <si>
    <t>Order</t>
  </si>
  <si>
    <t>Net Net</t>
  </si>
  <si>
    <t>Weight</t>
  </si>
  <si>
    <t>Measure</t>
  </si>
  <si>
    <t>0..1</t>
  </si>
  <si>
    <t>BBIE</t>
  </si>
  <si>
    <t>Order</t>
  </si>
  <si>
    <t>Gross</t>
  </si>
  <si>
    <t>Volume</t>
  </si>
  <si>
    <t>Measure</t>
  </si>
  <si>
    <t>0..1</t>
  </si>
  <si>
    <t>BBIE</t>
  </si>
  <si>
    <t>Order</t>
  </si>
  <si>
    <t>Net</t>
  </si>
  <si>
    <t>Volume</t>
  </si>
  <si>
    <t>Measure</t>
  </si>
  <si>
    <t>0..1</t>
  </si>
  <si>
    <t>BBIE</t>
  </si>
  <si>
    <t>Order</t>
  </si>
  <si>
    <t>Buyer</t>
  </si>
  <si>
    <t>Buyer</t>
  </si>
  <si>
    <t>Party</t>
  </si>
  <si>
    <t>1..1</t>
  </si>
  <si>
    <t>ASBIE</t>
  </si>
  <si>
    <t>Order</t>
  </si>
  <si>
    <t>Seller</t>
  </si>
  <si>
    <t>Seller</t>
  </si>
  <si>
    <t>Party</t>
  </si>
  <si>
    <t>1..1</t>
  </si>
  <si>
    <t>ASBIE</t>
  </si>
  <si>
    <t>Order</t>
  </si>
  <si>
    <t>Freight Forwarder</t>
  </si>
  <si>
    <t>Freight Forwarder</t>
  </si>
  <si>
    <t>Party</t>
  </si>
  <si>
    <t>0..1</t>
  </si>
  <si>
    <t>ASBIE</t>
  </si>
  <si>
    <t>Order</t>
  </si>
  <si>
    <t>Allowance Charge</t>
  </si>
  <si>
    <t>0..n</t>
  </si>
  <si>
    <t>ASBIE</t>
  </si>
  <si>
    <t>Order</t>
  </si>
  <si>
    <t>Sales Conditions</t>
  </si>
  <si>
    <t>0..1</t>
  </si>
  <si>
    <t>ASBIE</t>
  </si>
  <si>
    <t>Order</t>
  </si>
  <si>
    <t>Delivery Terms</t>
  </si>
  <si>
    <t>0..1</t>
  </si>
  <si>
    <t>ASBIE</t>
  </si>
  <si>
    <t>Order</t>
  </si>
  <si>
    <t>Destination</t>
  </si>
  <si>
    <t>Destination</t>
  </si>
  <si>
    <t>Country</t>
  </si>
  <si>
    <t>0..1</t>
  </si>
  <si>
    <t>ASBIE</t>
  </si>
  <si>
    <t>Order</t>
  </si>
  <si>
    <t>Order Line</t>
  </si>
  <si>
    <t>1..n</t>
  </si>
  <si>
    <t>ASBIE</t>
  </si>
  <si>
    <t>Order</t>
  </si>
  <si>
    <t>Contract</t>
  </si>
  <si>
    <t>0..1</t>
  </si>
  <si>
    <t>ASBIE</t>
  </si>
  <si>
    <t>Order</t>
  </si>
  <si>
    <t>Quote</t>
  </si>
  <si>
    <t>0..1</t>
  </si>
  <si>
    <t>ASBIE</t>
  </si>
  <si>
    <t>END</t>
  </si>
  <si>
    <t>a document that contains information directly relating to the economic event of ordering products.</t>
  </si>
  <si>
    <t>Purchase Order</t>
  </si>
  <si>
    <t>the default currency of the transaction, to be used for Invoicing.</t>
  </si>
  <si>
    <t>the date on or after which Order should be cancelled if not satisfied.</t>
  </si>
  <si>
    <t>the period for which the Order is valid.</t>
  </si>
  <si>
    <t>the total tax amount to be paid for the Order.</t>
  </si>
  <si>
    <t>the count of the total number of packages contained in the Order.</t>
  </si>
  <si>
    <t>the total net weight of the order. (goods plus packaging)</t>
  </si>
  <si>
    <t>the total gross weight of the order. (goods plus packaging plus transport equipment)</t>
  </si>
  <si>
    <t>the total volume of the goods plus packaging on the Order.</t>
  </si>
  <si>
    <t>associates the Order with information about the buyer involved in the transaction.</t>
  </si>
  <si>
    <t>associates the Order with information about the seller involved in the transaction.</t>
  </si>
  <si>
    <t>associates the Order with one or more pricing components for overall charges allowances etc.</t>
  </si>
  <si>
    <t>associates the Order with information about the freight forwarder involved in the transaction.</t>
  </si>
  <si>
    <t>Carrier</t>
  </si>
  <si>
    <t>associates the Order with a sales condition applying to the whole order.</t>
  </si>
  <si>
    <t>associates the Order with the delivery terms agreed between seller and buyer with regard to the delivery of goods.</t>
  </si>
  <si>
    <t xml:space="preserve">associates the Order with the country of destination (for Customs purposes). </t>
  </si>
  <si>
    <t>associates the Order with one or more Line items.</t>
  </si>
  <si>
    <t>associates the Order with a prior quote.</t>
  </si>
  <si>
    <t>associates the Order with a previously agreed Contract.</t>
  </si>
  <si>
    <t>BIE Type</t>
  </si>
  <si>
    <t>Associated Object Class</t>
  </si>
  <si>
    <t>Associated Object Class Qualifier</t>
  </si>
  <si>
    <t xml:space="preserve">the weight (mass) of the goods themselves without any packing. </t>
  </si>
  <si>
    <t>a count of the number of Line Items on the Order.</t>
  </si>
  <si>
    <t>Example Instances</t>
  </si>
  <si>
    <t>"USD", "EUR"</t>
  </si>
  <si>
    <t>100 Kg</t>
  </si>
  <si>
    <t>30 Kg</t>
  </si>
  <si>
    <t>25 Kg</t>
  </si>
  <si>
    <t>the total volume of the Order. (goods less packaging)</t>
  </si>
  <si>
    <t>2 m3</t>
  </si>
  <si>
    <t>1.8 m3</t>
  </si>
  <si>
    <t>specifies the type of Response for the Order that the Buyer requires from the Seller.</t>
  </si>
  <si>
    <t>"OrderResponseSimple", "OrderResponseComplex"</t>
  </si>
  <si>
    <t>Additional</t>
  </si>
  <si>
    <t>associates the Order with one or more other identification means</t>
  </si>
  <si>
    <t>Document Identification</t>
  </si>
  <si>
    <t>Data Type</t>
  </si>
  <si>
    <t>Data Type Qualifier</t>
  </si>
  <si>
    <t>Property Term Adjective(s)</t>
  </si>
  <si>
    <t>Property Term Noun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</si>
</sst>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s>
  <fonts count="10">
    <font>
      <sz val="10"/>
      <name val="Arial"/>
      <family val="0"/>
    </font>
    <font>
      <sz val="8"/>
      <color indexed="8"/>
      <name val="Arial"/>
      <family val="2"/>
    </font>
    <font>
      <sz val="10"/>
      <color indexed="8"/>
      <name val="Arial"/>
      <family val="0"/>
    </font>
    <font>
      <sz val="9"/>
      <color indexed="8"/>
      <name val="Arial"/>
      <family val="2"/>
    </font>
    <font>
      <b/>
      <sz val="8"/>
      <color indexed="16"/>
      <name val="Arial"/>
      <family val="2"/>
    </font>
    <font>
      <b/>
      <sz val="10"/>
      <color indexed="16"/>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15"/>
        <bgColor indexed="64"/>
      </patternFill>
    </fill>
    <fill>
      <patternFill patternType="solid">
        <fgColor indexed="14"/>
        <bgColor indexed="64"/>
      </patternFill>
    </fill>
    <fill>
      <patternFill patternType="solid">
        <fgColor indexed="12"/>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color indexed="8"/>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Alignment="1">
      <alignment horizontal="center" wrapText="1"/>
    </xf>
    <xf numFmtId="0" fontId="3" fillId="2" borderId="1" xfId="0" applyAlignment="1">
      <alignment horizontal="center" wrapText="1"/>
    </xf>
    <xf numFmtId="49" fontId="3" fillId="2" borderId="1" xfId="0" applyAlignment="1">
      <alignment horizontal="center" wrapText="1"/>
    </xf>
    <xf numFmtId="0" fontId="3" fillId="2" borderId="1" xfId="0" applyAlignment="1">
      <alignment/>
    </xf>
    <xf numFmtId="0" fontId="3" fillId="2" borderId="1" xfId="0" applyAlignment="1">
      <alignment wrapText="1"/>
    </xf>
    <xf numFmtId="49" fontId="3" fillId="2" borderId="1" xfId="0" applyAlignment="1">
      <alignment wrapText="1"/>
    </xf>
    <xf numFmtId="0" fontId="3" fillId="2" borderId="1" xfId="0" applyAlignment="1">
      <alignment horizontal="center" textRotation="90" wrapText="1"/>
    </xf>
    <xf numFmtId="0" fontId="1" fillId="3" borderId="0" xfId="0" applyAlignment="1">
      <alignment vertical="top" wrapText="1"/>
    </xf>
    <xf numFmtId="49" fontId="1" fillId="3" borderId="0" xfId="0" applyAlignment="1">
      <alignment vertical="top" wrapText="1"/>
    </xf>
    <xf numFmtId="0" fontId="1" fillId="4" borderId="0" xfId="0" applyAlignment="1">
      <alignment vertical="top" wrapText="1"/>
    </xf>
    <xf numFmtId="49" fontId="2" fillId="3" borderId="0" xfId="0" applyAlignment="1">
      <alignment vertical="top" wrapText="1"/>
    </xf>
    <xf numFmtId="0" fontId="1" fillId="3" borderId="0" xfId="0" applyAlignment="1">
      <alignment horizontal="left" vertical="top" wrapText="1"/>
    </xf>
    <xf numFmtId="0" fontId="2" fillId="3" borderId="0" xfId="0" applyAlignment="1">
      <alignment vertical="top" wrapText="1"/>
    </xf>
    <xf numFmtId="0" fontId="1" fillId="0" borderId="0" xfId="0" applyAlignment="1">
      <alignment vertical="top" wrapText="1"/>
    </xf>
    <xf numFmtId="49" fontId="1" fillId="0" borderId="0" xfId="0" applyAlignment="1">
      <alignment vertical="top" wrapText="1"/>
    </xf>
    <xf numFmtId="0" fontId="1" fillId="0" borderId="0" xfId="0" applyAlignment="1">
      <alignment horizontal="left" vertical="top" wrapText="1"/>
    </xf>
    <xf numFmtId="0" fontId="1" fillId="0" borderId="0" xfId="0" applyAlignment="1">
      <alignment vertical="top" wrapText="1"/>
    </xf>
    <xf numFmtId="49" fontId="2" fillId="0" borderId="0" xfId="0" applyAlignment="1">
      <alignment vertical="top" wrapText="1"/>
    </xf>
    <xf numFmtId="0" fontId="2" fillId="0" borderId="0" xfId="0" applyAlignment="1">
      <alignment vertical="top" wrapText="1"/>
    </xf>
    <xf numFmtId="0" fontId="1" fillId="5" borderId="0" xfId="0" applyAlignment="1">
      <alignment vertical="top" wrapText="1"/>
    </xf>
    <xf numFmtId="49" fontId="1" fillId="5" borderId="0" xfId="0" applyAlignment="1">
      <alignment vertical="top" wrapText="1"/>
    </xf>
    <xf numFmtId="0" fontId="1" fillId="6" borderId="0" xfId="0" applyAlignment="1">
      <alignment vertical="top" wrapText="1"/>
    </xf>
    <xf numFmtId="49" fontId="1" fillId="6" borderId="0" xfId="0" applyAlignment="1">
      <alignment vertical="top" wrapText="1"/>
    </xf>
    <xf numFmtId="0" fontId="1" fillId="5" borderId="0" xfId="0" applyAlignment="1">
      <alignment horizontal="left" vertical="top" wrapText="1"/>
    </xf>
    <xf numFmtId="49" fontId="2" fillId="5" borderId="0" xfId="0" applyAlignment="1">
      <alignment vertical="top" wrapText="1"/>
    </xf>
    <xf numFmtId="0" fontId="2" fillId="5" borderId="0" xfId="0" applyAlignment="1">
      <alignment vertical="top" wrapText="1"/>
    </xf>
    <xf numFmtId="0" fontId="1" fillId="7" borderId="0" xfId="0" applyAlignment="1">
      <alignment vertical="top" wrapText="1"/>
    </xf>
    <xf numFmtId="0" fontId="2" fillId="7" borderId="0" xfId="0" applyAlignment="1">
      <alignment vertical="top" wrapText="1"/>
    </xf>
    <xf numFmtId="0" fontId="4" fillId="7" borderId="0" xfId="0" applyAlignment="1">
      <alignment vertical="top" wrapText="1"/>
    </xf>
    <xf numFmtId="0" fontId="5" fillId="7" borderId="0" xfId="0" applyAlignment="1">
      <alignment horizontal="left" vertical="top" wrapText="1"/>
    </xf>
    <xf numFmtId="0" fontId="5" fillId="7" borderId="0" xfId="0" applyAlignment="1">
      <alignment vertical="top" wrapText="1"/>
    </xf>
    <xf numFmtId="49" fontId="2" fillId="7" borderId="0" xfId="0" applyAlignment="1">
      <alignment vertical="top" wrapText="1"/>
    </xf>
    <xf numFmtId="0" fontId="1" fillId="7" borderId="0" xfId="0" applyAlignment="1">
      <alignment horizontal="left" vertical="top" wrapText="1"/>
    </xf>
    <xf numFmtId="49" fontId="1" fillId="7" borderId="0" xfId="0" applyAlignment="1">
      <alignment vertical="top" wrapText="1"/>
    </xf>
    <xf numFmtId="0" fontId="1" fillId="0" borderId="0" xfId="0" applyFont="1" applyAlignment="1">
      <alignment vertical="top" wrapText="1"/>
    </xf>
    <xf numFmtId="0" fontId="1" fillId="3" borderId="0" xfId="0" applyFont="1" applyAlignment="1">
      <alignment vertical="top" wrapText="1"/>
    </xf>
    <xf numFmtId="0" fontId="1" fillId="3" borderId="0" xfId="0" applyFont="1" applyAlignment="1">
      <alignment vertical="top" wrapText="1"/>
    </xf>
    <xf numFmtId="0" fontId="1" fillId="0" borderId="0" xfId="0" applyFont="1" applyAlignment="1">
      <alignment vertical="top" wrapText="1"/>
    </xf>
    <xf numFmtId="0" fontId="1" fillId="5" borderId="0" xfId="0" applyFont="1" applyAlignment="1">
      <alignment vertical="top" wrapText="1"/>
    </xf>
    <xf numFmtId="0" fontId="1" fillId="5" borderId="0" xfId="0" applyFont="1" applyAlignment="1">
      <alignment vertical="top" wrapText="1"/>
    </xf>
    <xf numFmtId="0" fontId="1" fillId="5" borderId="0" xfId="0" applyFont="1" applyAlignment="1">
      <alignment horizontal="left" vertical="top" wrapText="1"/>
    </xf>
    <xf numFmtId="0" fontId="3" fillId="2" borderId="1" xfId="0" applyFont="1" applyAlignment="1">
      <alignment horizontal="center" wrapText="1"/>
    </xf>
    <xf numFmtId="0" fontId="3" fillId="2" borderId="1" xfId="0" applyFont="1" applyAlignment="1">
      <alignment wrapText="1"/>
    </xf>
    <xf numFmtId="49" fontId="3" fillId="2" borderId="1" xfId="0" applyFont="1" applyAlignment="1">
      <alignment wrapText="1"/>
    </xf>
    <xf numFmtId="0" fontId="1" fillId="5" borderId="0" xfId="0" applyFont="1" applyAlignment="1">
      <alignment horizontal="left" vertical="top" wrapText="1"/>
    </xf>
    <xf numFmtId="0" fontId="3" fillId="2" borderId="1" xfId="0" applyFont="1" applyAlignment="1">
      <alignment/>
    </xf>
    <xf numFmtId="0" fontId="3" fillId="8" borderId="1" xfId="0"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3366FF"/>
      <rgbColor rgb="00CBFBCB"/>
      <rgbColor rgb="00CCFFCC"/>
      <rgbColor rgb="00F898C8"/>
      <rgbColor rgb="00FBFBFB"/>
      <rgbColor rgb="00FF99CC"/>
      <rgbColor rgb="00FFFF00"/>
      <rgbColor rgb="00FFFFFF"/>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1"/>
  <sheetViews>
    <sheetView tabSelected="1" workbookViewId="0" topLeftCell="F1">
      <selection activeCell="F1" sqref="F1:G1"/>
    </sheetView>
  </sheetViews>
  <sheetFormatPr defaultColWidth="9.140625" defaultRowHeight="12.75"/>
  <cols>
    <col min="1" max="1" width="23.57421875" style="0" customWidth="1"/>
    <col min="2" max="2" width="24.8515625" style="0" customWidth="1"/>
    <col min="3" max="3" width="15.57421875" style="0" customWidth="1"/>
    <col min="4" max="5" width="14.8515625" style="0" customWidth="1"/>
    <col min="6" max="6" width="11.00390625" style="0" customWidth="1"/>
    <col min="7" max="8" width="10.8515625" style="0" customWidth="1"/>
    <col min="9" max="10" width="12.8515625" style="0" customWidth="1"/>
    <col min="12" max="12" width="16.140625" style="0" customWidth="1"/>
    <col min="13" max="13" width="16.00390625" style="0" customWidth="1"/>
    <col min="14" max="14" width="12.57421875" style="0" customWidth="1"/>
    <col min="15" max="15" width="4.57421875" style="0" customWidth="1"/>
    <col min="16" max="16" width="6.421875" style="0" customWidth="1"/>
    <col min="17" max="17" width="33.28125" style="0" customWidth="1"/>
    <col min="18" max="18" width="19.28125" style="0" bestFit="1" customWidth="1"/>
    <col min="19" max="19" width="18.421875" style="0" bestFit="1" customWidth="1"/>
    <col min="20" max="20" width="11.7109375" style="0" bestFit="1" customWidth="1"/>
    <col min="21" max="21" width="12.140625" style="0" bestFit="1" customWidth="1"/>
    <col min="22" max="22" width="8.57421875" style="0" bestFit="1" customWidth="1"/>
    <col min="23" max="23" width="10.8515625" style="0" bestFit="1" customWidth="1"/>
    <col min="24" max="24" width="10.140625" style="0" bestFit="1" customWidth="1"/>
    <col min="25" max="29" width="10.8515625" style="0" customWidth="1"/>
    <col min="30" max="30" width="29.8515625" style="0" customWidth="1"/>
    <col min="31" max="36" width="5.57421875" style="0" customWidth="1"/>
  </cols>
  <sheetData>
    <row r="1" spans="1:254" ht="48">
      <c r="A1" s="47" t="s">
        <v>0</v>
      </c>
      <c r="B1" s="47" t="s">
        <v>1</v>
      </c>
      <c r="C1" s="2" t="s">
        <v>2</v>
      </c>
      <c r="D1" s="3" t="s">
        <v>3</v>
      </c>
      <c r="E1" s="4" t="s">
        <v>4</v>
      </c>
      <c r="F1" s="46" t="s">
        <v>227</v>
      </c>
      <c r="G1" s="46" t="s">
        <v>228</v>
      </c>
      <c r="H1" s="5" t="s">
        <v>5</v>
      </c>
      <c r="I1" s="5" t="s">
        <v>6</v>
      </c>
      <c r="J1" s="43" t="s">
        <v>226</v>
      </c>
      <c r="K1" s="43" t="s">
        <v>225</v>
      </c>
      <c r="L1" s="42" t="s">
        <v>209</v>
      </c>
      <c r="M1" s="43" t="s">
        <v>208</v>
      </c>
      <c r="N1" s="2" t="s">
        <v>7</v>
      </c>
      <c r="O1" s="2" t="s">
        <v>8</v>
      </c>
      <c r="P1" s="42" t="s">
        <v>207</v>
      </c>
      <c r="Q1" s="6" t="s">
        <v>9</v>
      </c>
      <c r="R1" s="44" t="s">
        <v>212</v>
      </c>
      <c r="S1" s="3" t="s">
        <v>10</v>
      </c>
      <c r="T1" s="3" t="s">
        <v>11</v>
      </c>
      <c r="U1" s="3" t="s">
        <v>12</v>
      </c>
      <c r="V1" s="2" t="s">
        <v>13</v>
      </c>
      <c r="W1" s="2" t="s">
        <v>14</v>
      </c>
      <c r="X1" s="2" t="s">
        <v>15</v>
      </c>
      <c r="Y1" s="2" t="s">
        <v>16</v>
      </c>
      <c r="Z1" s="2" t="s">
        <v>17</v>
      </c>
      <c r="AA1" s="2" t="s">
        <v>18</v>
      </c>
      <c r="AB1" s="2" t="s">
        <v>19</v>
      </c>
      <c r="AC1" s="2" t="s">
        <v>20</v>
      </c>
      <c r="AD1" s="2" t="s">
        <v>21</v>
      </c>
      <c r="AE1" s="7" t="s">
        <v>22</v>
      </c>
      <c r="AF1" s="7" t="s">
        <v>23</v>
      </c>
      <c r="AG1" s="7" t="s">
        <v>24</v>
      </c>
      <c r="AH1" s="7" t="s">
        <v>25</v>
      </c>
      <c r="AI1" s="7" t="s">
        <v>26</v>
      </c>
      <c r="AJ1" s="7" t="s">
        <v>27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33.75">
      <c r="A2" s="9" t="str">
        <f>SUBSTITUTE(SUBSTITUTE(CONCATENATE(IF(C2="","",CONCATENATE(C2,"")),"",D2)," ",""),"'","")</f>
        <v>Order</v>
      </c>
      <c r="B2" s="9" t="str">
        <f>CONCATENATE(IF(C2="","",CONCATENATE(C2,"_ ")),"",D2,". Details")</f>
        <v>Order. Details</v>
      </c>
      <c r="C2" s="8"/>
      <c r="D2" s="8" t="s">
        <v>28</v>
      </c>
      <c r="E2" s="8"/>
      <c r="F2" s="8"/>
      <c r="G2" s="8" t="s">
        <v>29</v>
      </c>
      <c r="H2" s="8"/>
      <c r="I2" s="8" t="s">
        <v>30</v>
      </c>
      <c r="J2" s="8"/>
      <c r="K2" s="8"/>
      <c r="L2" s="10"/>
      <c r="M2" s="10"/>
      <c r="N2" s="37" t="s">
        <v>187</v>
      </c>
      <c r="O2" s="8"/>
      <c r="P2" s="8" t="s">
        <v>31</v>
      </c>
      <c r="Q2" s="36" t="s">
        <v>186</v>
      </c>
      <c r="R2" s="36"/>
      <c r="S2" s="11"/>
      <c r="T2" s="12"/>
      <c r="U2" s="9"/>
      <c r="V2" s="8"/>
      <c r="W2" s="13"/>
      <c r="X2" s="13"/>
      <c r="Y2" s="13"/>
      <c r="Z2" s="13"/>
      <c r="AA2" s="13"/>
      <c r="AB2" s="13"/>
      <c r="AC2" s="13"/>
      <c r="AD2" s="8"/>
      <c r="AE2" s="8"/>
      <c r="AF2" s="8"/>
      <c r="AG2" s="8"/>
      <c r="AH2" s="8"/>
      <c r="AI2" s="8"/>
      <c r="AJ2" s="8"/>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row>
    <row r="3" spans="1:254" ht="33.75">
      <c r="A3" s="15" t="str">
        <f aca="true" t="shared" si="0" ref="A3:A19">SUBSTITUTE(SUBSTITUTE(CONCATENATE(F3,IF(AND(H3="",G3=K3),IF(K3="Identification","ID",K3),CONCATENATE(IF(K3="Identification","ID",G3),H3,(IF(I3="Identifier","ID",IF(AND(H3="",I3="Text"),"",I3))))))," ",""),"'","")</f>
        <v>ID</v>
      </c>
      <c r="B3" s="15" t="str">
        <f aca="true" t="shared" si="1" ref="B3:B19">CONCATENATE(IF(C3="","",CONCATENATE(C3,"_ ")),D3,". ",IF(F3="","",CONCATENATE(F3,"_ ")),"",G3,IF(AND(H3="",G3=K3),"",CONCATENATE(". ",IF(H3="","",CONCATENATE(H3,"_ ")),I3)))</f>
        <v>Order. Identification</v>
      </c>
      <c r="C3" s="14"/>
      <c r="D3" s="14" t="s">
        <v>32</v>
      </c>
      <c r="E3" s="14"/>
      <c r="F3" s="14"/>
      <c r="G3" s="14" t="s">
        <v>33</v>
      </c>
      <c r="H3" s="14"/>
      <c r="I3" s="14" t="s">
        <v>34</v>
      </c>
      <c r="J3" s="35">
        <f>IF(G3&lt;&gt;K3,G3,"")</f>
      </c>
      <c r="K3" s="15" t="str">
        <f aca="true" t="shared" si="2" ref="K3:K19">IF(AND(OR(G3="Identification",G3="ID"),I3="Identifier"),G3,IF(AND(OR(G3="Time",G3="Date"),I3="Date Time"),G3,I3))</f>
        <v>Identification</v>
      </c>
      <c r="L3" s="14"/>
      <c r="M3" s="14"/>
      <c r="N3" s="14"/>
      <c r="O3" s="16" t="s">
        <v>35</v>
      </c>
      <c r="P3" s="16" t="s">
        <v>36</v>
      </c>
      <c r="Q3" s="17" t="s">
        <v>37</v>
      </c>
      <c r="R3" s="17"/>
      <c r="S3" s="18"/>
      <c r="T3" s="16"/>
      <c r="U3" s="15"/>
      <c r="V3" s="14"/>
      <c r="W3" s="19"/>
      <c r="X3" s="19"/>
      <c r="Y3" s="19"/>
      <c r="Z3" s="19"/>
      <c r="AA3" s="19"/>
      <c r="AB3" s="19"/>
      <c r="AC3" s="19"/>
      <c r="AD3" s="14"/>
      <c r="AE3" s="14"/>
      <c r="AF3" s="14"/>
      <c r="AG3" s="14"/>
      <c r="AH3" s="14"/>
      <c r="AI3" s="14"/>
      <c r="AJ3" s="14"/>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row>
    <row r="4" spans="1:254" ht="22.5">
      <c r="A4" s="15" t="str">
        <f t="shared" si="0"/>
        <v>IssueDate</v>
      </c>
      <c r="B4" s="15" t="str">
        <f t="shared" si="1"/>
        <v>Order. Issue_ Date</v>
      </c>
      <c r="C4" s="14"/>
      <c r="D4" s="14" t="s">
        <v>38</v>
      </c>
      <c r="E4" s="14"/>
      <c r="F4" s="14" t="s">
        <v>39</v>
      </c>
      <c r="G4" s="14" t="s">
        <v>40</v>
      </c>
      <c r="H4" s="14"/>
      <c r="I4" s="14" t="s">
        <v>41</v>
      </c>
      <c r="J4" s="35">
        <f>IF(G4&lt;&gt;K4,G4,"")</f>
      </c>
      <c r="K4" s="15" t="str">
        <f t="shared" si="2"/>
        <v>Date</v>
      </c>
      <c r="L4" s="14"/>
      <c r="M4" s="14"/>
      <c r="N4" s="14"/>
      <c r="O4" s="16" t="s">
        <v>42</v>
      </c>
      <c r="P4" s="16" t="s">
        <v>43</v>
      </c>
      <c r="Q4" s="17" t="s">
        <v>44</v>
      </c>
      <c r="R4" s="17"/>
      <c r="S4" s="18"/>
      <c r="T4" s="16"/>
      <c r="U4" s="15"/>
      <c r="V4" s="14"/>
      <c r="W4" s="19"/>
      <c r="X4" s="19"/>
      <c r="Y4" s="19"/>
      <c r="Z4" s="19"/>
      <c r="AA4" s="19"/>
      <c r="AB4" s="19"/>
      <c r="AC4" s="19"/>
      <c r="AD4" s="14"/>
      <c r="AE4" s="14"/>
      <c r="AF4" s="14"/>
      <c r="AG4" s="14"/>
      <c r="AH4" s="14"/>
      <c r="AI4" s="14"/>
      <c r="AJ4" s="14"/>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row>
    <row r="5" spans="1:254" ht="45">
      <c r="A5" s="15" t="str">
        <f t="shared" si="0"/>
        <v>AcknowledgementResponseCode</v>
      </c>
      <c r="B5" s="15" t="str">
        <f t="shared" si="1"/>
        <v>Order. Acknowledgement Response. Code</v>
      </c>
      <c r="C5" s="14"/>
      <c r="D5" s="14" t="s">
        <v>45</v>
      </c>
      <c r="E5" s="14"/>
      <c r="F5" s="14"/>
      <c r="G5" s="14" t="s">
        <v>46</v>
      </c>
      <c r="H5" s="14"/>
      <c r="I5" s="14" t="s">
        <v>47</v>
      </c>
      <c r="J5" s="35" t="str">
        <f>IF(G5&lt;&gt;K5,G5,"")</f>
        <v>Acknowledgement Response</v>
      </c>
      <c r="K5" s="15" t="str">
        <f t="shared" si="2"/>
        <v>Code</v>
      </c>
      <c r="L5" s="14"/>
      <c r="M5" s="14"/>
      <c r="N5" s="14"/>
      <c r="O5" s="16" t="s">
        <v>48</v>
      </c>
      <c r="P5" s="16" t="s">
        <v>49</v>
      </c>
      <c r="Q5" s="38" t="s">
        <v>220</v>
      </c>
      <c r="R5" s="38" t="s">
        <v>221</v>
      </c>
      <c r="S5" s="18"/>
      <c r="T5" s="16"/>
      <c r="U5" s="15"/>
      <c r="V5" s="14"/>
      <c r="W5" s="19"/>
      <c r="X5" s="19"/>
      <c r="Y5" s="19"/>
      <c r="Z5" s="19"/>
      <c r="AA5" s="19"/>
      <c r="AB5" s="19"/>
      <c r="AC5" s="19"/>
      <c r="AD5" s="14"/>
      <c r="AE5" s="14"/>
      <c r="AF5" s="14"/>
      <c r="AG5" s="14"/>
      <c r="AH5" s="14"/>
      <c r="AI5" s="14"/>
      <c r="AJ5" s="14"/>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row>
    <row r="6" spans="1:254" ht="22.5">
      <c r="A6" s="15" t="str">
        <f t="shared" si="0"/>
        <v>TransactionCurrencyCode</v>
      </c>
      <c r="B6" s="15" t="str">
        <f t="shared" si="1"/>
        <v>Order. Transaction_ Currency. Code</v>
      </c>
      <c r="C6" s="14"/>
      <c r="D6" s="14" t="s">
        <v>50</v>
      </c>
      <c r="E6" s="14"/>
      <c r="F6" s="14" t="s">
        <v>51</v>
      </c>
      <c r="G6" s="14" t="s">
        <v>52</v>
      </c>
      <c r="H6" s="14"/>
      <c r="I6" s="14" t="s">
        <v>53</v>
      </c>
      <c r="J6" s="35" t="str">
        <f>IF(G6&lt;&gt;K6,G6,"")</f>
        <v>Currency</v>
      </c>
      <c r="K6" s="15" t="str">
        <f t="shared" si="2"/>
        <v>Code</v>
      </c>
      <c r="L6" s="14"/>
      <c r="M6" s="14"/>
      <c r="N6" s="14"/>
      <c r="O6" s="16" t="s">
        <v>54</v>
      </c>
      <c r="P6" s="16" t="s">
        <v>55</v>
      </c>
      <c r="Q6" s="38" t="s">
        <v>188</v>
      </c>
      <c r="R6" s="38" t="s">
        <v>213</v>
      </c>
      <c r="S6" s="18"/>
      <c r="T6" s="16"/>
      <c r="U6" s="15"/>
      <c r="V6" s="14"/>
      <c r="W6" s="19"/>
      <c r="X6" s="19"/>
      <c r="Y6" s="19"/>
      <c r="Z6" s="19"/>
      <c r="AA6" s="19"/>
      <c r="AB6" s="19"/>
      <c r="AC6" s="19"/>
      <c r="AD6" s="14"/>
      <c r="AE6" s="14"/>
      <c r="AF6" s="14"/>
      <c r="AG6" s="14"/>
      <c r="AH6" s="14"/>
      <c r="AI6" s="14"/>
      <c r="AJ6" s="14"/>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row>
    <row r="7" spans="1:254" ht="22.5">
      <c r="A7" s="15" t="str">
        <f t="shared" si="0"/>
        <v>PricingCurrencyCode</v>
      </c>
      <c r="B7" s="15" t="str">
        <f t="shared" si="1"/>
        <v>Order. Pricing_ Currency. Code</v>
      </c>
      <c r="C7" s="14"/>
      <c r="D7" s="14" t="s">
        <v>56</v>
      </c>
      <c r="E7" s="14"/>
      <c r="F7" s="14" t="s">
        <v>57</v>
      </c>
      <c r="G7" s="14" t="s">
        <v>58</v>
      </c>
      <c r="H7" s="14"/>
      <c r="I7" s="14" t="s">
        <v>59</v>
      </c>
      <c r="J7" s="35" t="str">
        <f>IF(G7&lt;&gt;K7,G7,"")</f>
        <v>Currency</v>
      </c>
      <c r="K7" s="15" t="str">
        <f t="shared" si="2"/>
        <v>Code</v>
      </c>
      <c r="L7" s="14"/>
      <c r="M7" s="14"/>
      <c r="N7" s="14"/>
      <c r="O7" s="16" t="s">
        <v>60</v>
      </c>
      <c r="P7" s="16" t="s">
        <v>61</v>
      </c>
      <c r="Q7" s="17" t="s">
        <v>62</v>
      </c>
      <c r="R7" s="38" t="s">
        <v>213</v>
      </c>
      <c r="S7" s="18"/>
      <c r="T7" s="16"/>
      <c r="U7" s="15"/>
      <c r="V7" s="14"/>
      <c r="W7" s="19"/>
      <c r="X7" s="19"/>
      <c r="Y7" s="19"/>
      <c r="Z7" s="19"/>
      <c r="AA7" s="19"/>
      <c r="AB7" s="19"/>
      <c r="AC7" s="19"/>
      <c r="AD7" s="14"/>
      <c r="AE7" s="14"/>
      <c r="AF7" s="14"/>
      <c r="AG7" s="14"/>
      <c r="AH7" s="14"/>
      <c r="AI7" s="14"/>
      <c r="AJ7" s="14"/>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row>
    <row r="8" spans="1:254" ht="22.5">
      <c r="A8" s="15" t="str">
        <f t="shared" si="0"/>
        <v>EarliestDate</v>
      </c>
      <c r="B8" s="15" t="str">
        <f t="shared" si="1"/>
        <v>Order. Earliest_ Date</v>
      </c>
      <c r="C8" s="14"/>
      <c r="D8" s="14" t="s">
        <v>63</v>
      </c>
      <c r="E8" s="14"/>
      <c r="F8" s="14" t="s">
        <v>64</v>
      </c>
      <c r="G8" s="14" t="s">
        <v>65</v>
      </c>
      <c r="H8" s="14"/>
      <c r="I8" s="14" t="s">
        <v>66</v>
      </c>
      <c r="J8" s="35">
        <f>IF(G8&lt;&gt;K8,G8,"")</f>
      </c>
      <c r="K8" s="15" t="str">
        <f t="shared" si="2"/>
        <v>Date</v>
      </c>
      <c r="L8" s="14"/>
      <c r="M8" s="14"/>
      <c r="N8" s="14"/>
      <c r="O8" s="14" t="s">
        <v>67</v>
      </c>
      <c r="P8" s="16" t="s">
        <v>68</v>
      </c>
      <c r="Q8" s="17" t="s">
        <v>69</v>
      </c>
      <c r="R8" s="17"/>
      <c r="S8" s="18"/>
      <c r="T8" s="16"/>
      <c r="U8" s="15"/>
      <c r="V8" s="14"/>
      <c r="W8" s="19"/>
      <c r="X8" s="19"/>
      <c r="Y8" s="19"/>
      <c r="Z8" s="19"/>
      <c r="AA8" s="19"/>
      <c r="AB8" s="19"/>
      <c r="AC8" s="19"/>
      <c r="AD8" s="14"/>
      <c r="AE8" s="14"/>
      <c r="AF8" s="14"/>
      <c r="AG8" s="14"/>
      <c r="AH8" s="14"/>
      <c r="AI8" s="14"/>
      <c r="AJ8" s="14"/>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row>
    <row r="9" spans="1:254" ht="22.5">
      <c r="A9" s="15" t="str">
        <f t="shared" si="0"/>
        <v>CancelledByDate</v>
      </c>
      <c r="B9" s="15" t="str">
        <f t="shared" si="1"/>
        <v>Order. Cancelled By_ Date</v>
      </c>
      <c r="C9" s="14"/>
      <c r="D9" s="14" t="s">
        <v>70</v>
      </c>
      <c r="E9" s="14"/>
      <c r="F9" s="14" t="s">
        <v>71</v>
      </c>
      <c r="G9" s="14" t="s">
        <v>72</v>
      </c>
      <c r="H9" s="14"/>
      <c r="I9" s="14" t="s">
        <v>73</v>
      </c>
      <c r="J9" s="35">
        <f>IF(G9&lt;&gt;K9,G9,"")</f>
      </c>
      <c r="K9" s="15" t="str">
        <f t="shared" si="2"/>
        <v>Date</v>
      </c>
      <c r="L9" s="14"/>
      <c r="M9" s="14"/>
      <c r="N9" s="14"/>
      <c r="O9" s="14" t="s">
        <v>74</v>
      </c>
      <c r="P9" s="16" t="s">
        <v>75</v>
      </c>
      <c r="Q9" s="38" t="s">
        <v>189</v>
      </c>
      <c r="R9" s="38"/>
      <c r="S9" s="18"/>
      <c r="T9" s="16"/>
      <c r="U9" s="15"/>
      <c r="V9" s="14"/>
      <c r="W9" s="19"/>
      <c r="X9" s="19"/>
      <c r="Y9" s="19"/>
      <c r="Z9" s="19"/>
      <c r="AA9" s="19"/>
      <c r="AB9" s="19"/>
      <c r="AC9" s="19"/>
      <c r="AD9" s="14"/>
      <c r="AE9" s="14"/>
      <c r="AF9" s="14"/>
      <c r="AG9" s="14"/>
      <c r="AH9" s="14"/>
      <c r="AI9" s="14"/>
      <c r="AJ9" s="14"/>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row>
    <row r="10" spans="1:254" ht="22.5">
      <c r="A10" s="15" t="str">
        <f t="shared" si="0"/>
        <v>ValidityDurationMeasure</v>
      </c>
      <c r="B10" s="15" t="str">
        <f t="shared" si="1"/>
        <v>Order. Validity_ Duration. Measure</v>
      </c>
      <c r="C10" s="14"/>
      <c r="D10" s="14" t="s">
        <v>76</v>
      </c>
      <c r="E10" s="14"/>
      <c r="F10" s="14" t="s">
        <v>77</v>
      </c>
      <c r="G10" s="14" t="s">
        <v>78</v>
      </c>
      <c r="H10" s="14"/>
      <c r="I10" s="14" t="s">
        <v>79</v>
      </c>
      <c r="J10" s="35" t="str">
        <f>IF(G10&lt;&gt;K10,G10,"")</f>
        <v>Duration</v>
      </c>
      <c r="K10" s="15" t="str">
        <f t="shared" si="2"/>
        <v>Measure</v>
      </c>
      <c r="L10" s="14"/>
      <c r="M10" s="14"/>
      <c r="N10" s="14"/>
      <c r="O10" s="14" t="s">
        <v>80</v>
      </c>
      <c r="P10" s="16" t="s">
        <v>81</v>
      </c>
      <c r="Q10" s="38" t="s">
        <v>190</v>
      </c>
      <c r="R10" s="38"/>
      <c r="S10" s="18"/>
      <c r="T10" s="16"/>
      <c r="U10" s="15"/>
      <c r="V10" s="14"/>
      <c r="W10" s="19"/>
      <c r="X10" s="19"/>
      <c r="Y10" s="19"/>
      <c r="Z10" s="19"/>
      <c r="AA10" s="19"/>
      <c r="AB10" s="19"/>
      <c r="AC10" s="19"/>
      <c r="AD10" s="14"/>
      <c r="AE10" s="14"/>
      <c r="AF10" s="14"/>
      <c r="AG10" s="14"/>
      <c r="AH10" s="14"/>
      <c r="AI10" s="14"/>
      <c r="AJ10" s="14"/>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row>
    <row r="11" spans="1:254" ht="22.5">
      <c r="A11" s="15" t="str">
        <f t="shared" si="0"/>
        <v>LineItemCountQuantity</v>
      </c>
      <c r="B11" s="15" t="str">
        <f t="shared" si="1"/>
        <v>Order. LineItem_ Count. Quantity</v>
      </c>
      <c r="C11" s="14"/>
      <c r="D11" s="14" t="s">
        <v>82</v>
      </c>
      <c r="E11" s="14"/>
      <c r="F11" s="14" t="s">
        <v>83</v>
      </c>
      <c r="G11" s="14" t="s">
        <v>84</v>
      </c>
      <c r="H11" s="14"/>
      <c r="I11" s="14" t="s">
        <v>85</v>
      </c>
      <c r="J11" s="35" t="str">
        <f>IF(G11&lt;&gt;K11,G11,"")</f>
        <v>Count</v>
      </c>
      <c r="K11" s="15" t="str">
        <f t="shared" si="2"/>
        <v>Quantity</v>
      </c>
      <c r="L11" s="14"/>
      <c r="M11" s="14"/>
      <c r="N11" s="14"/>
      <c r="O11" s="16" t="s">
        <v>86</v>
      </c>
      <c r="P11" s="16" t="s">
        <v>87</v>
      </c>
      <c r="Q11" s="38" t="s">
        <v>211</v>
      </c>
      <c r="R11" s="38"/>
      <c r="S11" s="18"/>
      <c r="T11" s="16"/>
      <c r="U11" s="15"/>
      <c r="V11" s="14"/>
      <c r="W11" s="19"/>
      <c r="X11" s="19"/>
      <c r="Y11" s="19"/>
      <c r="Z11" s="19"/>
      <c r="AA11" s="19"/>
      <c r="AB11" s="19"/>
      <c r="AC11" s="19"/>
      <c r="AD11" s="14"/>
      <c r="AE11" s="14"/>
      <c r="AF11" s="14"/>
      <c r="AG11" s="14"/>
      <c r="AH11" s="14"/>
      <c r="AI11" s="14"/>
      <c r="AJ11" s="14"/>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row>
    <row r="12" spans="1:254" ht="22.5">
      <c r="A12" s="15" t="str">
        <f t="shared" si="0"/>
        <v>TaxTotalAmount</v>
      </c>
      <c r="B12" s="15" t="str">
        <f t="shared" si="1"/>
        <v>Order. Tax_ Total. Amount</v>
      </c>
      <c r="C12" s="14"/>
      <c r="D12" s="14" t="s">
        <v>88</v>
      </c>
      <c r="E12" s="14"/>
      <c r="F12" s="14" t="s">
        <v>89</v>
      </c>
      <c r="G12" s="14" t="s">
        <v>90</v>
      </c>
      <c r="H12" s="14"/>
      <c r="I12" s="14" t="s">
        <v>91</v>
      </c>
      <c r="J12" s="35" t="str">
        <f>IF(G12&lt;&gt;K12,G12,"")</f>
        <v>Total</v>
      </c>
      <c r="K12" s="15" t="str">
        <f t="shared" si="2"/>
        <v>Amount</v>
      </c>
      <c r="L12" s="14"/>
      <c r="M12" s="14"/>
      <c r="N12" s="14"/>
      <c r="O12" s="16" t="s">
        <v>92</v>
      </c>
      <c r="P12" s="16" t="s">
        <v>93</v>
      </c>
      <c r="Q12" s="38" t="s">
        <v>191</v>
      </c>
      <c r="R12" s="38"/>
      <c r="S12" s="18"/>
      <c r="T12" s="16"/>
      <c r="U12" s="15"/>
      <c r="V12" s="14"/>
      <c r="W12" s="19"/>
      <c r="X12" s="19"/>
      <c r="Y12" s="19"/>
      <c r="Z12" s="19"/>
      <c r="AA12" s="19"/>
      <c r="AB12" s="19"/>
      <c r="AC12" s="19"/>
      <c r="AD12" s="14"/>
      <c r="AE12" s="14"/>
      <c r="AF12" s="14"/>
      <c r="AG12" s="14"/>
      <c r="AH12" s="14"/>
      <c r="AI12" s="14"/>
      <c r="AJ12" s="14"/>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row>
    <row r="13" spans="1:254" ht="45">
      <c r="A13" s="15" t="str">
        <f t="shared" si="0"/>
        <v>LineExtensionTotalAmount</v>
      </c>
      <c r="B13" s="15" t="str">
        <f t="shared" si="1"/>
        <v>Order. Line Extension_ Total. Amount</v>
      </c>
      <c r="C13" s="14"/>
      <c r="D13" s="14" t="s">
        <v>94</v>
      </c>
      <c r="E13" s="14"/>
      <c r="F13" s="35" t="s">
        <v>95</v>
      </c>
      <c r="G13" s="14" t="s">
        <v>96</v>
      </c>
      <c r="H13" s="14"/>
      <c r="I13" s="14" t="s">
        <v>97</v>
      </c>
      <c r="J13" s="35" t="str">
        <f>IF(G13&lt;&gt;K13,G13,"")</f>
        <v>Total</v>
      </c>
      <c r="K13" s="15" t="str">
        <f t="shared" si="2"/>
        <v>Amount</v>
      </c>
      <c r="L13" s="14"/>
      <c r="M13" s="14"/>
      <c r="N13" s="14"/>
      <c r="O13" s="16" t="s">
        <v>98</v>
      </c>
      <c r="P13" s="16" t="s">
        <v>99</v>
      </c>
      <c r="Q13" s="17" t="s">
        <v>100</v>
      </c>
      <c r="R13" s="17"/>
      <c r="S13" s="18"/>
      <c r="T13" s="16"/>
      <c r="U13" s="15"/>
      <c r="V13" s="14"/>
      <c r="W13" s="19"/>
      <c r="X13" s="19"/>
      <c r="Y13" s="19"/>
      <c r="Z13" s="19"/>
      <c r="AA13" s="19"/>
      <c r="AB13" s="19"/>
      <c r="AC13" s="19"/>
      <c r="AD13" s="14"/>
      <c r="AE13" s="14"/>
      <c r="AF13" s="14"/>
      <c r="AG13" s="14"/>
      <c r="AH13" s="14"/>
      <c r="AI13" s="14"/>
      <c r="AJ13" s="14"/>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row>
    <row r="14" spans="1:254" ht="22.5">
      <c r="A14" s="15" t="str">
        <f t="shared" si="0"/>
        <v>TotalPackagesCountQuantity</v>
      </c>
      <c r="B14" s="15" t="str">
        <f t="shared" si="1"/>
        <v>Order. Total Packages_ Count. Quantity</v>
      </c>
      <c r="C14" s="14"/>
      <c r="D14" s="14" t="s">
        <v>101</v>
      </c>
      <c r="E14" s="14"/>
      <c r="F14" s="14" t="s">
        <v>102</v>
      </c>
      <c r="G14" s="14" t="s">
        <v>103</v>
      </c>
      <c r="H14" s="14"/>
      <c r="I14" s="14" t="s">
        <v>104</v>
      </c>
      <c r="J14" s="35" t="str">
        <f>IF(G14&lt;&gt;K14,G14,"")</f>
        <v>Count</v>
      </c>
      <c r="K14" s="15" t="str">
        <f t="shared" si="2"/>
        <v>Quantity</v>
      </c>
      <c r="L14" s="14"/>
      <c r="M14" s="14"/>
      <c r="N14" s="14"/>
      <c r="O14" s="16" t="s">
        <v>105</v>
      </c>
      <c r="P14" s="16" t="s">
        <v>106</v>
      </c>
      <c r="Q14" s="38" t="s">
        <v>192</v>
      </c>
      <c r="R14" s="38"/>
      <c r="S14" s="18"/>
      <c r="T14" s="16"/>
      <c r="U14" s="15"/>
      <c r="V14" s="14"/>
      <c r="W14" s="19"/>
      <c r="X14" s="19"/>
      <c r="Y14" s="19"/>
      <c r="Z14" s="19"/>
      <c r="AA14" s="19"/>
      <c r="AB14" s="19"/>
      <c r="AC14" s="19"/>
      <c r="AD14" s="14"/>
      <c r="AE14" s="14"/>
      <c r="AF14" s="14"/>
      <c r="AG14" s="14"/>
      <c r="AH14" s="14"/>
      <c r="AI14" s="14"/>
      <c r="AJ14" s="14"/>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row>
    <row r="15" spans="1:254" ht="33.75">
      <c r="A15" s="15" t="str">
        <f t="shared" si="0"/>
        <v>GrossWeightMeasure</v>
      </c>
      <c r="B15" s="15" t="str">
        <f t="shared" si="1"/>
        <v>Order. Gross_ Weight. Measure</v>
      </c>
      <c r="C15" s="14"/>
      <c r="D15" s="14" t="s">
        <v>107</v>
      </c>
      <c r="E15" s="14"/>
      <c r="F15" s="14" t="s">
        <v>108</v>
      </c>
      <c r="G15" s="14" t="s">
        <v>109</v>
      </c>
      <c r="H15" s="14"/>
      <c r="I15" s="14" t="s">
        <v>110</v>
      </c>
      <c r="J15" s="35" t="str">
        <f>IF(G15&lt;&gt;K15,G15,"")</f>
        <v>Weight</v>
      </c>
      <c r="K15" s="15" t="str">
        <f t="shared" si="2"/>
        <v>Measure</v>
      </c>
      <c r="L15" s="14"/>
      <c r="M15" s="14"/>
      <c r="N15" s="14"/>
      <c r="O15" s="16" t="s">
        <v>111</v>
      </c>
      <c r="P15" s="16" t="s">
        <v>112</v>
      </c>
      <c r="Q15" s="38" t="s">
        <v>194</v>
      </c>
      <c r="R15" s="38" t="s">
        <v>214</v>
      </c>
      <c r="S15" s="18"/>
      <c r="T15" s="16"/>
      <c r="U15" s="15"/>
      <c r="V15" s="14"/>
      <c r="W15" s="19"/>
      <c r="X15" s="19"/>
      <c r="Y15" s="19"/>
      <c r="Z15" s="19"/>
      <c r="AA15" s="19"/>
      <c r="AB15" s="19"/>
      <c r="AC15" s="19"/>
      <c r="AD15" s="14"/>
      <c r="AE15" s="14"/>
      <c r="AF15" s="14"/>
      <c r="AG15" s="14"/>
      <c r="AH15" s="14"/>
      <c r="AI15" s="14"/>
      <c r="AJ15" s="14"/>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row>
    <row r="16" spans="1:254" ht="22.5">
      <c r="A16" s="15" t="str">
        <f t="shared" si="0"/>
        <v>NetWeightMeasure</v>
      </c>
      <c r="B16" s="15" t="str">
        <f t="shared" si="1"/>
        <v>Order. Net_ Weight. Measure</v>
      </c>
      <c r="C16" s="14"/>
      <c r="D16" s="14" t="s">
        <v>113</v>
      </c>
      <c r="E16" s="14"/>
      <c r="F16" s="14" t="s">
        <v>114</v>
      </c>
      <c r="G16" s="14" t="s">
        <v>115</v>
      </c>
      <c r="H16" s="14"/>
      <c r="I16" s="14" t="s">
        <v>116</v>
      </c>
      <c r="J16" s="35" t="str">
        <f>IF(G16&lt;&gt;K16,G16,"")</f>
        <v>Weight</v>
      </c>
      <c r="K16" s="15" t="str">
        <f t="shared" si="2"/>
        <v>Measure</v>
      </c>
      <c r="L16" s="14"/>
      <c r="M16" s="14"/>
      <c r="N16" s="14"/>
      <c r="O16" s="16" t="s">
        <v>117</v>
      </c>
      <c r="P16" s="16" t="s">
        <v>118</v>
      </c>
      <c r="Q16" s="38" t="s">
        <v>193</v>
      </c>
      <c r="R16" s="38" t="s">
        <v>215</v>
      </c>
      <c r="S16" s="18"/>
      <c r="T16" s="16"/>
      <c r="U16" s="15"/>
      <c r="V16" s="14"/>
      <c r="W16" s="19"/>
      <c r="X16" s="19"/>
      <c r="Y16" s="19"/>
      <c r="Z16" s="19"/>
      <c r="AA16" s="19"/>
      <c r="AB16" s="19"/>
      <c r="AC16" s="19"/>
      <c r="AD16" s="14"/>
      <c r="AE16" s="14"/>
      <c r="AF16" s="14"/>
      <c r="AG16" s="14"/>
      <c r="AH16" s="14"/>
      <c r="AI16" s="14"/>
      <c r="AJ16" s="14"/>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row>
    <row r="17" spans="1:254" ht="22.5">
      <c r="A17" s="15" t="str">
        <f t="shared" si="0"/>
        <v>NetNetWeightMeasure</v>
      </c>
      <c r="B17" s="15" t="str">
        <f t="shared" si="1"/>
        <v>Order. Net Net_ Weight. Measure</v>
      </c>
      <c r="C17" s="14"/>
      <c r="D17" s="14" t="s">
        <v>119</v>
      </c>
      <c r="E17" s="14"/>
      <c r="F17" s="14" t="s">
        <v>120</v>
      </c>
      <c r="G17" s="14" t="s">
        <v>121</v>
      </c>
      <c r="H17" s="14"/>
      <c r="I17" s="14" t="s">
        <v>122</v>
      </c>
      <c r="J17" s="35" t="str">
        <f>IF(G17&lt;&gt;K17,G17,"")</f>
        <v>Weight</v>
      </c>
      <c r="K17" s="15" t="str">
        <f t="shared" si="2"/>
        <v>Measure</v>
      </c>
      <c r="L17" s="14"/>
      <c r="M17" s="14"/>
      <c r="N17" s="14"/>
      <c r="O17" s="16" t="s">
        <v>123</v>
      </c>
      <c r="P17" s="16" t="s">
        <v>124</v>
      </c>
      <c r="Q17" s="38" t="s">
        <v>210</v>
      </c>
      <c r="R17" s="38" t="s">
        <v>216</v>
      </c>
      <c r="S17" s="18"/>
      <c r="T17" s="16"/>
      <c r="U17" s="15"/>
      <c r="V17" s="14"/>
      <c r="W17" s="19"/>
      <c r="X17" s="19"/>
      <c r="Y17" s="19"/>
      <c r="Z17" s="19"/>
      <c r="AA17" s="19"/>
      <c r="AB17" s="19"/>
      <c r="AC17" s="19"/>
      <c r="AD17" s="14"/>
      <c r="AE17" s="14"/>
      <c r="AF17" s="14"/>
      <c r="AG17" s="14"/>
      <c r="AH17" s="14"/>
      <c r="AI17" s="14"/>
      <c r="AJ17" s="14"/>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2.5">
      <c r="A18" s="15" t="str">
        <f t="shared" si="0"/>
        <v>GrossVolumeMeasure</v>
      </c>
      <c r="B18" s="15" t="str">
        <f t="shared" si="1"/>
        <v>Order. Gross_ Volume. Measure</v>
      </c>
      <c r="C18" s="14"/>
      <c r="D18" s="14" t="s">
        <v>125</v>
      </c>
      <c r="E18" s="14"/>
      <c r="F18" s="14" t="s">
        <v>126</v>
      </c>
      <c r="G18" s="14" t="s">
        <v>127</v>
      </c>
      <c r="H18" s="14"/>
      <c r="I18" s="14" t="s">
        <v>128</v>
      </c>
      <c r="J18" s="35" t="str">
        <f>IF(G18&lt;&gt;K18,G18,"")</f>
        <v>Volume</v>
      </c>
      <c r="K18" s="15" t="str">
        <f t="shared" si="2"/>
        <v>Measure</v>
      </c>
      <c r="L18" s="14"/>
      <c r="M18" s="14"/>
      <c r="N18" s="14"/>
      <c r="O18" s="16" t="s">
        <v>129</v>
      </c>
      <c r="P18" s="16" t="s">
        <v>130</v>
      </c>
      <c r="Q18" s="38" t="s">
        <v>195</v>
      </c>
      <c r="R18" s="38" t="s">
        <v>218</v>
      </c>
      <c r="S18" s="18"/>
      <c r="T18" s="16"/>
      <c r="U18" s="15"/>
      <c r="V18" s="14"/>
      <c r="W18" s="19"/>
      <c r="X18" s="19"/>
      <c r="Y18" s="19"/>
      <c r="Z18" s="19"/>
      <c r="AA18" s="19"/>
      <c r="AB18" s="19"/>
      <c r="AC18" s="19"/>
      <c r="AD18" s="14"/>
      <c r="AE18" s="14"/>
      <c r="AF18" s="14"/>
      <c r="AG18" s="14"/>
      <c r="AH18" s="14"/>
      <c r="AI18" s="14"/>
      <c r="AJ18" s="14"/>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2.5">
      <c r="A19" s="15" t="str">
        <f t="shared" si="0"/>
        <v>NetVolumeMeasure</v>
      </c>
      <c r="B19" s="15" t="str">
        <f t="shared" si="1"/>
        <v>Order. Net_ Volume. Measure</v>
      </c>
      <c r="C19" s="14"/>
      <c r="D19" s="14" t="s">
        <v>131</v>
      </c>
      <c r="E19" s="14"/>
      <c r="F19" s="14" t="s">
        <v>132</v>
      </c>
      <c r="G19" s="14" t="s">
        <v>133</v>
      </c>
      <c r="H19" s="14"/>
      <c r="I19" s="14" t="s">
        <v>134</v>
      </c>
      <c r="J19" s="35" t="str">
        <f>IF(G19&lt;&gt;K19,G19,"")</f>
        <v>Volume</v>
      </c>
      <c r="K19" s="15" t="str">
        <f t="shared" si="2"/>
        <v>Measure</v>
      </c>
      <c r="L19" s="14"/>
      <c r="M19" s="14"/>
      <c r="N19" s="14"/>
      <c r="O19" s="16" t="s">
        <v>135</v>
      </c>
      <c r="P19" s="16" t="s">
        <v>136</v>
      </c>
      <c r="Q19" s="38" t="s">
        <v>217</v>
      </c>
      <c r="R19" s="38" t="s">
        <v>219</v>
      </c>
      <c r="S19" s="18"/>
      <c r="T19" s="16"/>
      <c r="U19" s="15"/>
      <c r="V19" s="14"/>
      <c r="W19" s="19"/>
      <c r="X19" s="19"/>
      <c r="Y19" s="19"/>
      <c r="Z19" s="19"/>
      <c r="AA19" s="19"/>
      <c r="AB19" s="19"/>
      <c r="AC19" s="19"/>
      <c r="AD19" s="14"/>
      <c r="AE19" s="14"/>
      <c r="AF19" s="14"/>
      <c r="AG19" s="14"/>
      <c r="AH19" s="14"/>
      <c r="AI19" s="14"/>
      <c r="AJ19" s="14"/>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2.5">
      <c r="A20" s="21" t="str">
        <f>SUBSTITUTE(SUBSTITUTE(CONCATENATE(IF(L20="","",CONCATENATE(L20,"")),"",M20)," ",""),"'","")</f>
        <v>AdditionalDocumentIdentification</v>
      </c>
      <c r="B20" s="21" t="str">
        <f>CONCATENATE(IF(C20="","",CONCATENATE(C20,"_ ")),D20,". ",IF(L20="","",CONCATENATE(L20,"_ ")),"",M20)</f>
        <v>Order. Additional_ Document Identification</v>
      </c>
      <c r="C20" s="20"/>
      <c r="D20" s="20" t="s">
        <v>28</v>
      </c>
      <c r="E20" s="40" t="s">
        <v>222</v>
      </c>
      <c r="F20" s="23"/>
      <c r="G20" s="23" t="str">
        <f>M20</f>
        <v>Document Identification</v>
      </c>
      <c r="H20" s="22"/>
      <c r="I20" s="23" t="str">
        <f>M20</f>
        <v>Document Identification</v>
      </c>
      <c r="J20" s="23"/>
      <c r="K20" s="22"/>
      <c r="L20" s="40" t="s">
        <v>222</v>
      </c>
      <c r="M20" s="40" t="s">
        <v>224</v>
      </c>
      <c r="N20" s="20"/>
      <c r="O20" s="45" t="s">
        <v>157</v>
      </c>
      <c r="P20" s="24" t="s">
        <v>142</v>
      </c>
      <c r="Q20" s="41" t="s">
        <v>223</v>
      </c>
      <c r="R20" s="41"/>
      <c r="S20" s="25"/>
      <c r="T20" s="24"/>
      <c r="U20" s="21"/>
      <c r="V20" s="20"/>
      <c r="W20" s="26"/>
      <c r="X20" s="26"/>
      <c r="Y20" s="26"/>
      <c r="Z20" s="26"/>
      <c r="AA20" s="26"/>
      <c r="AB20" s="26"/>
      <c r="AC20" s="26"/>
      <c r="AD20" s="20"/>
      <c r="AE20" s="20"/>
      <c r="AF20" s="20"/>
      <c r="AG20" s="20"/>
      <c r="AH20" s="20"/>
      <c r="AI20" s="20"/>
      <c r="AJ20" s="20"/>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row>
    <row r="21" spans="1:254" ht="33.75">
      <c r="A21" s="21" t="str">
        <f aca="true" t="shared" si="3" ref="A21:A30">SUBSTITUTE(SUBSTITUTE(CONCATENATE(IF(L21="","",CONCATENATE(L21,"")),"",M21)," ",""),"'","")</f>
        <v>BuyerParty</v>
      </c>
      <c r="B21" s="21" t="str">
        <f aca="true" t="shared" si="4" ref="B21:B30">CONCATENATE(IF(C21="","",CONCATENATE(C21,"_ ")),D21,". ",IF(L21="","",CONCATENATE(L21,"_ ")),"",M21)</f>
        <v>Order. Buyer_ Party</v>
      </c>
      <c r="C21" s="20"/>
      <c r="D21" s="20" t="s">
        <v>137</v>
      </c>
      <c r="E21" s="20" t="s">
        <v>138</v>
      </c>
      <c r="F21" s="22"/>
      <c r="G21" s="23" t="str">
        <f aca="true" t="shared" si="5" ref="G21:G30">M21</f>
        <v>Party</v>
      </c>
      <c r="H21" s="22"/>
      <c r="I21" s="23" t="str">
        <f aca="true" t="shared" si="6" ref="I21:I30">M21</f>
        <v>Party</v>
      </c>
      <c r="J21" s="23"/>
      <c r="K21" s="22"/>
      <c r="L21" s="20" t="s">
        <v>139</v>
      </c>
      <c r="M21" s="20" t="s">
        <v>140</v>
      </c>
      <c r="N21" s="20"/>
      <c r="O21" s="24" t="s">
        <v>141</v>
      </c>
      <c r="P21" s="24" t="s">
        <v>142</v>
      </c>
      <c r="Q21" s="39" t="s">
        <v>196</v>
      </c>
      <c r="R21" s="39"/>
      <c r="S21" s="25"/>
      <c r="T21" s="24"/>
      <c r="U21" s="21"/>
      <c r="V21" s="20"/>
      <c r="W21" s="26"/>
      <c r="X21" s="26"/>
      <c r="Y21" s="26"/>
      <c r="Z21" s="26"/>
      <c r="AA21" s="26"/>
      <c r="AB21" s="26"/>
      <c r="AC21" s="26"/>
      <c r="AD21" s="20"/>
      <c r="AE21" s="20"/>
      <c r="AF21" s="20"/>
      <c r="AG21" s="20"/>
      <c r="AH21" s="20"/>
      <c r="AI21" s="20"/>
      <c r="AJ21" s="20"/>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row>
    <row r="22" spans="1:254" ht="22.5">
      <c r="A22" s="21" t="str">
        <f t="shared" si="3"/>
        <v>SellerParty</v>
      </c>
      <c r="B22" s="21" t="str">
        <f t="shared" si="4"/>
        <v>Order. Seller_ Party</v>
      </c>
      <c r="C22" s="20"/>
      <c r="D22" s="20" t="s">
        <v>143</v>
      </c>
      <c r="E22" s="20" t="s">
        <v>144</v>
      </c>
      <c r="F22" s="22"/>
      <c r="G22" s="23" t="str">
        <f t="shared" si="5"/>
        <v>Party</v>
      </c>
      <c r="H22" s="22"/>
      <c r="I22" s="23" t="str">
        <f t="shared" si="6"/>
        <v>Party</v>
      </c>
      <c r="J22" s="23"/>
      <c r="K22" s="22"/>
      <c r="L22" s="20" t="s">
        <v>145</v>
      </c>
      <c r="M22" s="20" t="s">
        <v>146</v>
      </c>
      <c r="N22" s="20"/>
      <c r="O22" s="24" t="s">
        <v>147</v>
      </c>
      <c r="P22" s="24" t="s">
        <v>148</v>
      </c>
      <c r="Q22" s="39" t="s">
        <v>197</v>
      </c>
      <c r="R22" s="39"/>
      <c r="S22" s="25"/>
      <c r="T22" s="24"/>
      <c r="U22" s="21"/>
      <c r="V22" s="20"/>
      <c r="W22" s="26"/>
      <c r="X22" s="26"/>
      <c r="Y22" s="26"/>
      <c r="Z22" s="26"/>
      <c r="AA22" s="26"/>
      <c r="AB22" s="26"/>
      <c r="AC22" s="26"/>
      <c r="AD22" s="20"/>
      <c r="AE22" s="20"/>
      <c r="AF22" s="20"/>
      <c r="AG22" s="20"/>
      <c r="AH22" s="20"/>
      <c r="AI22" s="20"/>
      <c r="AJ22" s="20"/>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row>
    <row r="23" spans="1:254" ht="33.75">
      <c r="A23" s="21" t="str">
        <f t="shared" si="3"/>
        <v>FreightForwarderParty</v>
      </c>
      <c r="B23" s="21" t="str">
        <f t="shared" si="4"/>
        <v>Order. Freight Forwarder_ Party</v>
      </c>
      <c r="C23" s="20"/>
      <c r="D23" s="20" t="s">
        <v>149</v>
      </c>
      <c r="E23" s="20" t="s">
        <v>150</v>
      </c>
      <c r="F23" s="22"/>
      <c r="G23" s="23" t="str">
        <f t="shared" si="5"/>
        <v>Party</v>
      </c>
      <c r="H23" s="22"/>
      <c r="I23" s="23" t="str">
        <f t="shared" si="6"/>
        <v>Party</v>
      </c>
      <c r="J23" s="23"/>
      <c r="K23" s="22"/>
      <c r="L23" s="20" t="s">
        <v>151</v>
      </c>
      <c r="M23" s="20" t="s">
        <v>152</v>
      </c>
      <c r="N23" s="40" t="s">
        <v>200</v>
      </c>
      <c r="O23" s="24" t="s">
        <v>153</v>
      </c>
      <c r="P23" s="24" t="s">
        <v>154</v>
      </c>
      <c r="Q23" s="39" t="s">
        <v>199</v>
      </c>
      <c r="R23" s="39"/>
      <c r="S23" s="25"/>
      <c r="T23" s="24"/>
      <c r="U23" s="21"/>
      <c r="V23" s="20"/>
      <c r="W23" s="26"/>
      <c r="X23" s="26"/>
      <c r="Y23" s="26"/>
      <c r="Z23" s="26"/>
      <c r="AA23" s="26"/>
      <c r="AB23" s="26"/>
      <c r="AC23" s="26"/>
      <c r="AD23" s="20"/>
      <c r="AE23" s="20"/>
      <c r="AF23" s="20"/>
      <c r="AG23" s="20"/>
      <c r="AH23" s="20"/>
      <c r="AI23" s="20"/>
      <c r="AJ23" s="20"/>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row>
    <row r="24" spans="1:254" ht="33.75">
      <c r="A24" s="21" t="str">
        <f t="shared" si="3"/>
        <v>AllowanceCharge</v>
      </c>
      <c r="B24" s="21" t="str">
        <f t="shared" si="4"/>
        <v>Order. Allowance Charge</v>
      </c>
      <c r="C24" s="20"/>
      <c r="D24" s="20" t="s">
        <v>155</v>
      </c>
      <c r="E24" s="20"/>
      <c r="F24" s="22"/>
      <c r="G24" s="23" t="str">
        <f t="shared" si="5"/>
        <v>Allowance Charge</v>
      </c>
      <c r="H24" s="22"/>
      <c r="I24" s="23" t="str">
        <f t="shared" si="6"/>
        <v>Allowance Charge</v>
      </c>
      <c r="J24" s="23"/>
      <c r="K24" s="22"/>
      <c r="L24" s="20"/>
      <c r="M24" s="20" t="s">
        <v>156</v>
      </c>
      <c r="N24" s="20"/>
      <c r="O24" s="24" t="s">
        <v>157</v>
      </c>
      <c r="P24" s="24" t="s">
        <v>158</v>
      </c>
      <c r="Q24" s="39" t="s">
        <v>198</v>
      </c>
      <c r="R24" s="39"/>
      <c r="S24" s="25"/>
      <c r="T24" s="24"/>
      <c r="U24" s="21"/>
      <c r="V24" s="20"/>
      <c r="W24" s="26"/>
      <c r="X24" s="26"/>
      <c r="Y24" s="26"/>
      <c r="Z24" s="26"/>
      <c r="AA24" s="26"/>
      <c r="AB24" s="26"/>
      <c r="AC24" s="26"/>
      <c r="AD24" s="20"/>
      <c r="AE24" s="20"/>
      <c r="AF24" s="20"/>
      <c r="AG24" s="20"/>
      <c r="AH24" s="20"/>
      <c r="AI24" s="20"/>
      <c r="AJ24" s="20"/>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row>
    <row r="25" spans="1:254" ht="22.5">
      <c r="A25" s="21" t="str">
        <f t="shared" si="3"/>
        <v>SalesConditions</v>
      </c>
      <c r="B25" s="21" t="str">
        <f t="shared" si="4"/>
        <v>Order. Sales Conditions</v>
      </c>
      <c r="C25" s="20"/>
      <c r="D25" s="20" t="s">
        <v>159</v>
      </c>
      <c r="E25" s="20"/>
      <c r="F25" s="22"/>
      <c r="G25" s="23" t="str">
        <f t="shared" si="5"/>
        <v>Sales Conditions</v>
      </c>
      <c r="H25" s="22"/>
      <c r="I25" s="23" t="str">
        <f t="shared" si="6"/>
        <v>Sales Conditions</v>
      </c>
      <c r="J25" s="23"/>
      <c r="K25" s="22"/>
      <c r="L25" s="20"/>
      <c r="M25" s="20" t="s">
        <v>160</v>
      </c>
      <c r="N25" s="20"/>
      <c r="O25" s="24" t="s">
        <v>161</v>
      </c>
      <c r="P25" s="24" t="s">
        <v>162</v>
      </c>
      <c r="Q25" s="39" t="s">
        <v>201</v>
      </c>
      <c r="R25" s="39"/>
      <c r="S25" s="25"/>
      <c r="T25" s="24"/>
      <c r="U25" s="21"/>
      <c r="V25" s="20"/>
      <c r="W25" s="26"/>
      <c r="X25" s="26"/>
      <c r="Y25" s="26"/>
      <c r="Z25" s="26"/>
      <c r="AA25" s="26"/>
      <c r="AB25" s="26"/>
      <c r="AC25" s="26"/>
      <c r="AD25" s="20"/>
      <c r="AE25" s="20"/>
      <c r="AF25" s="20"/>
      <c r="AG25" s="20"/>
      <c r="AH25" s="20"/>
      <c r="AI25" s="20"/>
      <c r="AJ25" s="20"/>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row>
    <row r="26" spans="1:254" ht="33.75">
      <c r="A26" s="21" t="str">
        <f t="shared" si="3"/>
        <v>DeliveryTerms</v>
      </c>
      <c r="B26" s="21" t="str">
        <f t="shared" si="4"/>
        <v>Order. Delivery Terms</v>
      </c>
      <c r="C26" s="20"/>
      <c r="D26" s="20" t="s">
        <v>163</v>
      </c>
      <c r="E26" s="20"/>
      <c r="F26" s="22"/>
      <c r="G26" s="23" t="str">
        <f t="shared" si="5"/>
        <v>Delivery Terms</v>
      </c>
      <c r="H26" s="22"/>
      <c r="I26" s="23" t="str">
        <f t="shared" si="6"/>
        <v>Delivery Terms</v>
      </c>
      <c r="J26" s="23"/>
      <c r="K26" s="22"/>
      <c r="L26" s="20"/>
      <c r="M26" s="20" t="s">
        <v>164</v>
      </c>
      <c r="N26" s="20"/>
      <c r="O26" s="24" t="s">
        <v>165</v>
      </c>
      <c r="P26" s="24" t="s">
        <v>166</v>
      </c>
      <c r="Q26" s="39" t="s">
        <v>202</v>
      </c>
      <c r="R26" s="39"/>
      <c r="S26" s="25"/>
      <c r="T26" s="24"/>
      <c r="U26" s="21"/>
      <c r="V26" s="20"/>
      <c r="W26" s="26"/>
      <c r="X26" s="26"/>
      <c r="Y26" s="26"/>
      <c r="Z26" s="26"/>
      <c r="AA26" s="26"/>
      <c r="AB26" s="26"/>
      <c r="AC26" s="26"/>
      <c r="AD26" s="20"/>
      <c r="AE26" s="20"/>
      <c r="AF26" s="20"/>
      <c r="AG26" s="20"/>
      <c r="AH26" s="20"/>
      <c r="AI26" s="20"/>
      <c r="AJ26" s="20"/>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row>
    <row r="27" spans="1:254" ht="22.5">
      <c r="A27" s="21" t="str">
        <f t="shared" si="3"/>
        <v>DestinationCountry</v>
      </c>
      <c r="B27" s="21" t="str">
        <f t="shared" si="4"/>
        <v>Order. Destination_ Country</v>
      </c>
      <c r="C27" s="20"/>
      <c r="D27" s="20" t="s">
        <v>167</v>
      </c>
      <c r="E27" s="20" t="s">
        <v>168</v>
      </c>
      <c r="F27" s="22"/>
      <c r="G27" s="23" t="str">
        <f t="shared" si="5"/>
        <v>Country</v>
      </c>
      <c r="H27" s="22"/>
      <c r="I27" s="23" t="str">
        <f t="shared" si="6"/>
        <v>Country</v>
      </c>
      <c r="J27" s="23"/>
      <c r="K27" s="22"/>
      <c r="L27" s="20" t="s">
        <v>169</v>
      </c>
      <c r="M27" s="20" t="s">
        <v>170</v>
      </c>
      <c r="N27" s="20"/>
      <c r="O27" s="24" t="s">
        <v>171</v>
      </c>
      <c r="P27" s="24" t="s">
        <v>172</v>
      </c>
      <c r="Q27" s="39" t="s">
        <v>203</v>
      </c>
      <c r="R27" s="39"/>
      <c r="S27" s="25"/>
      <c r="T27" s="24"/>
      <c r="U27" s="21"/>
      <c r="V27" s="20"/>
      <c r="W27" s="26"/>
      <c r="X27" s="26"/>
      <c r="Y27" s="26"/>
      <c r="Z27" s="26"/>
      <c r="AA27" s="26"/>
      <c r="AB27" s="26"/>
      <c r="AC27" s="26"/>
      <c r="AD27" s="20"/>
      <c r="AE27" s="20"/>
      <c r="AF27" s="20"/>
      <c r="AG27" s="20"/>
      <c r="AH27" s="20"/>
      <c r="AI27" s="20"/>
      <c r="AJ27" s="20"/>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row>
    <row r="28" spans="1:254" ht="22.5">
      <c r="A28" s="21" t="str">
        <f t="shared" si="3"/>
        <v>OrderLine</v>
      </c>
      <c r="B28" s="21" t="str">
        <f t="shared" si="4"/>
        <v>Order. Order Line</v>
      </c>
      <c r="C28" s="20"/>
      <c r="D28" s="20" t="s">
        <v>173</v>
      </c>
      <c r="E28" s="20"/>
      <c r="F28" s="23">
        <f>IF(L28="","",L28)</f>
      </c>
      <c r="G28" s="23" t="str">
        <f t="shared" si="5"/>
        <v>Order Line</v>
      </c>
      <c r="H28" s="22"/>
      <c r="I28" s="23" t="str">
        <f t="shared" si="6"/>
        <v>Order Line</v>
      </c>
      <c r="J28" s="23"/>
      <c r="K28" s="22"/>
      <c r="L28" s="20"/>
      <c r="M28" s="20" t="s">
        <v>174</v>
      </c>
      <c r="N28" s="20"/>
      <c r="O28" s="24" t="s">
        <v>175</v>
      </c>
      <c r="P28" s="24" t="s">
        <v>176</v>
      </c>
      <c r="Q28" s="39" t="s">
        <v>204</v>
      </c>
      <c r="R28" s="39"/>
      <c r="S28" s="25"/>
      <c r="T28" s="24"/>
      <c r="U28" s="21"/>
      <c r="V28" s="20"/>
      <c r="W28" s="26"/>
      <c r="X28" s="26"/>
      <c r="Y28" s="26"/>
      <c r="Z28" s="26"/>
      <c r="AA28" s="26"/>
      <c r="AB28" s="26"/>
      <c r="AC28" s="26"/>
      <c r="AD28" s="20"/>
      <c r="AE28" s="20"/>
      <c r="AF28" s="20"/>
      <c r="AG28" s="20"/>
      <c r="AH28" s="20"/>
      <c r="AI28" s="20"/>
      <c r="AJ28" s="20"/>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row>
    <row r="29" spans="1:254" ht="22.5">
      <c r="A29" s="21" t="str">
        <f t="shared" si="3"/>
        <v>ContractDocumentIdentification</v>
      </c>
      <c r="B29" s="21" t="str">
        <f t="shared" si="4"/>
        <v>Order. Contract_ Document Identification</v>
      </c>
      <c r="C29" s="20"/>
      <c r="D29" s="20" t="s">
        <v>177</v>
      </c>
      <c r="E29" s="40" t="s">
        <v>178</v>
      </c>
      <c r="F29" s="23"/>
      <c r="G29" s="23" t="str">
        <f t="shared" si="5"/>
        <v>Document Identification</v>
      </c>
      <c r="H29" s="22"/>
      <c r="I29" s="23" t="str">
        <f t="shared" si="6"/>
        <v>Document Identification</v>
      </c>
      <c r="J29" s="23"/>
      <c r="K29" s="22"/>
      <c r="L29" s="40" t="s">
        <v>178</v>
      </c>
      <c r="M29" s="40" t="s">
        <v>224</v>
      </c>
      <c r="N29" s="20"/>
      <c r="O29" s="24" t="s">
        <v>179</v>
      </c>
      <c r="P29" s="24" t="s">
        <v>180</v>
      </c>
      <c r="Q29" s="41" t="s">
        <v>206</v>
      </c>
      <c r="R29" s="41"/>
      <c r="S29" s="25"/>
      <c r="T29" s="24"/>
      <c r="U29" s="21"/>
      <c r="V29" s="20"/>
      <c r="W29" s="26"/>
      <c r="X29" s="26"/>
      <c r="Y29" s="26"/>
      <c r="Z29" s="26"/>
      <c r="AA29" s="26"/>
      <c r="AB29" s="26"/>
      <c r="AC29" s="26"/>
      <c r="AD29" s="20"/>
      <c r="AE29" s="20"/>
      <c r="AF29" s="20"/>
      <c r="AG29" s="20"/>
      <c r="AH29" s="20"/>
      <c r="AI29" s="20"/>
      <c r="AJ29" s="20"/>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row>
    <row r="30" spans="1:254" ht="22.5">
      <c r="A30" s="21" t="str">
        <f t="shared" si="3"/>
        <v>QuoteDocumentIdentification</v>
      </c>
      <c r="B30" s="21" t="str">
        <f t="shared" si="4"/>
        <v>Order. Quote_ Document Identification</v>
      </c>
      <c r="C30" s="20"/>
      <c r="D30" s="20" t="s">
        <v>181</v>
      </c>
      <c r="E30" s="40" t="s">
        <v>182</v>
      </c>
      <c r="F30" s="23"/>
      <c r="G30" s="23" t="str">
        <f t="shared" si="5"/>
        <v>Document Identification</v>
      </c>
      <c r="H30" s="22"/>
      <c r="I30" s="23" t="str">
        <f t="shared" si="6"/>
        <v>Document Identification</v>
      </c>
      <c r="J30" s="23"/>
      <c r="K30" s="22"/>
      <c r="L30" s="40" t="s">
        <v>182</v>
      </c>
      <c r="M30" s="40" t="s">
        <v>224</v>
      </c>
      <c r="N30" s="20"/>
      <c r="O30" s="24" t="s">
        <v>183</v>
      </c>
      <c r="P30" s="24" t="s">
        <v>184</v>
      </c>
      <c r="Q30" s="41" t="s">
        <v>205</v>
      </c>
      <c r="R30" s="41"/>
      <c r="S30" s="25"/>
      <c r="T30" s="24"/>
      <c r="U30" s="21"/>
      <c r="V30" s="20"/>
      <c r="W30" s="26"/>
      <c r="X30" s="26"/>
      <c r="Y30" s="26"/>
      <c r="Z30" s="26"/>
      <c r="AA30" s="26"/>
      <c r="AB30" s="26"/>
      <c r="AC30" s="26"/>
      <c r="AD30" s="20"/>
      <c r="AE30" s="20"/>
      <c r="AF30" s="20"/>
      <c r="AG30" s="20"/>
      <c r="AH30" s="20"/>
      <c r="AI30" s="20"/>
      <c r="AJ30" s="20"/>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row>
    <row r="31" spans="1:254" ht="12.75">
      <c r="A31" s="28"/>
      <c r="B31" s="28"/>
      <c r="C31" s="28"/>
      <c r="D31" s="28"/>
      <c r="E31" s="28"/>
      <c r="F31" s="27"/>
      <c r="G31" s="28"/>
      <c r="H31" s="28"/>
      <c r="I31" s="27"/>
      <c r="J31" s="27"/>
      <c r="K31" s="27"/>
      <c r="L31" s="27"/>
      <c r="M31" s="27"/>
      <c r="N31" s="29"/>
      <c r="O31" s="30"/>
      <c r="P31" s="31" t="s">
        <v>185</v>
      </c>
      <c r="Q31" s="32"/>
      <c r="R31" s="32"/>
      <c r="S31" s="32"/>
      <c r="T31" s="33"/>
      <c r="U31" s="34"/>
      <c r="V31" s="27"/>
      <c r="W31" s="28"/>
      <c r="X31" s="28"/>
      <c r="Y31" s="28"/>
      <c r="Z31" s="28"/>
      <c r="AA31" s="28"/>
      <c r="AB31" s="28"/>
      <c r="AC31" s="28"/>
      <c r="AD31" s="27"/>
      <c r="AE31" s="27"/>
      <c r="AF31" s="27"/>
      <c r="AG31" s="27"/>
      <c r="AH31" s="27"/>
      <c r="AI31" s="27"/>
      <c r="AJ31" s="27"/>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row>
  </sheetData>
  <printOptions headings="1"/>
  <pageMargins left="0.19652777777777777" right="0.23611111111111113" top="0.3541666666666667" bottom="0.5118055555555556" header="0.5" footer="0.5"/>
  <pageSetup cellComments="asDisplayed" horizontalDpi="300" verticalDpi="300" orientation="portrait" paperSize="9" scale="35" r:id="rId3"/>
  <headerFooter alignWithMargins="0">
    <oddHeader>&amp;LUBL-LCSC&amp;CUBL Library Op 70 Order Draft 06&amp;Rmja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dc:subject>
  <dc:creator>UBL Library Content Subcommitte</dc:creator>
  <cp:keywords/>
  <dc:description>v 0p71</dc:description>
  <cp:lastModifiedBy>mcgrath</cp:lastModifiedBy>
  <cp:lastPrinted>2002-03-12T18:30:23Z</cp:lastPrinted>
  <dcterms:created xsi:type="dcterms:W3CDTF">2001-08-29T17:59:20Z</dcterms:created>
  <dcterms:modified xsi:type="dcterms:W3CDTF">2003-06-10T07:11:18Z</dcterms:modified>
  <cp:category/>
  <cp:version/>
  <cp:contentType/>
  <cp:contentStatus/>
  <cp:revision>1</cp:revision>
</cp:coreProperties>
</file>