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2160" windowHeight="9120" tabRatio="505" activeTab="0"/>
  </bookViews>
  <sheets>
    <sheet name="Common" sheetId="1" r:id="rId1"/>
  </sheets>
  <definedNames>
    <definedName name="_xlnm._FilterDatabase" localSheetId="0" hidden="1">'Common'!$A$1:$AF$224</definedName>
    <definedName name="BuiltIn_AutoFilter___1">'Common'!#REF!</definedName>
    <definedName name="Excel_BuiltIn_Print_Area_1___0">'Common'!#REF!</definedName>
    <definedName name="Excel_BuiltIn_Print_Titles_1">'Common'!#REF!</definedName>
    <definedName name="Excel_BuiltIn_Print_Titles_1___0">"$Reusable.$#REF!$#REF!:$#REF!$#REF!"</definedName>
    <definedName name="_xlnm.Print_Area" localSheetId="0">'Common'!$A$1:$T$223</definedName>
  </definedNames>
  <calcPr fullCalcOnLoad="1"/>
</workbook>
</file>

<file path=xl/comments1.xml><?xml version="1.0" encoding="utf-8"?>
<comments xmlns="http://schemas.openxmlformats.org/spreadsheetml/2006/main">
  <authors>
    <author/>
    <author>Tim McGrath</author>
    <author>aven</author>
    <author>Tim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The UN Trade Data Element Dictionary (ISO 7372) code for this BIE.</t>
        </r>
      </text>
    </comment>
    <comment ref="T1" authorId="0">
      <text>
        <r>
          <rPr>
            <sz val="10"/>
            <rFont val="Arial"/>
            <family val="0"/>
          </rPr>
          <t>The version number of this BIE.  Can be used to generate change logs.</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Libray spreadsheet model.</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A78" authorId="2">
      <text>
        <r>
          <rPr>
            <b/>
            <sz val="8"/>
            <rFont val="Tahoma"/>
            <family val="0"/>
          </rPr>
          <t>aven:</t>
        </r>
        <r>
          <rPr>
            <sz val="8"/>
            <rFont val="Tahoma"/>
            <family val="0"/>
          </rPr>
          <t xml:space="preserve">
Not exactly the name we wanted. In the common library spreadsheet the formula seems to be removed...</t>
        </r>
      </text>
    </comment>
    <comment ref="A130" authorId="2">
      <text>
        <r>
          <rPr>
            <b/>
            <sz val="8"/>
            <rFont val="Tahoma"/>
            <family val="0"/>
          </rPr>
          <t>aven:</t>
        </r>
        <r>
          <rPr>
            <sz val="8"/>
            <rFont val="Tahoma"/>
            <family val="0"/>
          </rPr>
          <t xml:space="preserve">
Removed formula to get proper name</t>
        </r>
      </text>
    </comment>
    <comment ref="A180" authorId="2">
      <text>
        <r>
          <rPr>
            <b/>
            <sz val="8"/>
            <rFont val="Tahoma"/>
            <family val="0"/>
          </rPr>
          <t>aven:</t>
        </r>
        <r>
          <rPr>
            <sz val="8"/>
            <rFont val="Tahoma"/>
            <family val="0"/>
          </rPr>
          <t xml:space="preserve">
Why do we need an association to Goods Item Container as proposed in our last meeting? Isn't the association to Goods Item better?</t>
        </r>
      </text>
    </comment>
    <comment ref="A87" authorId="3">
      <text>
        <r>
          <rPr>
            <b/>
            <sz val="10"/>
            <rFont val="Tahoma"/>
            <family val="2"/>
          </rPr>
          <t>Tim:</t>
        </r>
        <r>
          <rPr>
            <sz val="10"/>
            <rFont val="Tahoma"/>
            <family val="2"/>
          </rPr>
          <t xml:space="preserve">
Can use Goods Item for Item and Item Instance</t>
        </r>
      </text>
    </comment>
  </commentList>
</comments>
</file>

<file path=xl/sharedStrings.xml><?xml version="1.0" encoding="utf-8"?>
<sst xmlns="http://schemas.openxmlformats.org/spreadsheetml/2006/main" count="1812" uniqueCount="614">
  <si>
    <t>Transportation</t>
  </si>
  <si>
    <t>Trading Terms</t>
  </si>
  <si>
    <t>An association to Contact.</t>
  </si>
  <si>
    <t>A significant occurrence or happening related to the transportation of goods.</t>
  </si>
  <si>
    <t>Information about Despatch.</t>
  </si>
  <si>
    <t>Penalty</t>
  </si>
  <si>
    <t>Goods Item</t>
  </si>
  <si>
    <t>Party. Details</t>
  </si>
  <si>
    <t>Transport Event. Reported_ Shipment. Shipment</t>
  </si>
  <si>
    <t>Transport Event. Current_ Status. Status</t>
  </si>
  <si>
    <t>"PO-001" "3333-44-123"</t>
  </si>
  <si>
    <t>Exchange Rate</t>
  </si>
  <si>
    <t>Contract. Remarks. Text</t>
  </si>
  <si>
    <t>Remarks to the Contract, expressed as text.</t>
  </si>
  <si>
    <t>Contract. Nomination_ Period. Period</t>
  </si>
  <si>
    <t>Nomination</t>
  </si>
  <si>
    <t>Contract. Contractual_ Delivery. Delivery</t>
  </si>
  <si>
    <t>Contractual</t>
  </si>
  <si>
    <t>Delivery. Delivery Terms</t>
  </si>
  <si>
    <t>An association to the Delivery Terms</t>
  </si>
  <si>
    <t>Delivery. Delivery_ Transport Location. Transport Location</t>
  </si>
  <si>
    <t>Transport Location</t>
  </si>
  <si>
    <t>An association to a Delivery Location</t>
  </si>
  <si>
    <t>Delivery. Minimum_ Delivery Unit</t>
  </si>
  <si>
    <t>An association to Delivery Unit</t>
  </si>
  <si>
    <t>Delivery. Maximum_ Delivery Unit</t>
  </si>
  <si>
    <t>Despatch. Despatch_ Transport Location. Transport Location</t>
  </si>
  <si>
    <t>An association to a Despatch Location</t>
  </si>
  <si>
    <t>DocumentLocationURI</t>
  </si>
  <si>
    <t>Document Reference. Document Location URI. Identifier</t>
  </si>
  <si>
    <t>Document Location</t>
  </si>
  <si>
    <t>The URI pointing to the document instance</t>
  </si>
  <si>
    <t>Goods Item. Delivery</t>
  </si>
  <si>
    <t>Item. Dimension</t>
  </si>
  <si>
    <t>0.n</t>
  </si>
  <si>
    <t>An association to Dimension</t>
  </si>
  <si>
    <t>Location Coordinate. Altitude. Measure</t>
  </si>
  <si>
    <t>Altitude</t>
  </si>
  <si>
    <t>The measure of altitude</t>
  </si>
  <si>
    <t>Information about the operation status in terms of progress according to schedule</t>
  </si>
  <si>
    <t>Estimated Arrival</t>
  </si>
  <si>
    <t>Information about the estimated arrival date</t>
  </si>
  <si>
    <t>Information about the estimated arrival time</t>
  </si>
  <si>
    <t>Estimated Departure</t>
  </si>
  <si>
    <t>Information about the estimated departure date</t>
  </si>
  <si>
    <t>Information about the estimated departure time</t>
  </si>
  <si>
    <t>Actual Arrival</t>
  </si>
  <si>
    <t>Information about the actual arrival date</t>
  </si>
  <si>
    <t>Information about the actual arrival time</t>
  </si>
  <si>
    <t>Actual Departure</t>
  </si>
  <si>
    <t>Information about the actual departure date</t>
  </si>
  <si>
    <t>Information about the actual departure time</t>
  </si>
  <si>
    <t>Textual information related to operation status</t>
  </si>
  <si>
    <t>Association to Status</t>
  </si>
  <si>
    <t>Association to Transport Location</t>
  </si>
  <si>
    <t>Package. Item Instance</t>
  </si>
  <si>
    <t>Package. Delivery</t>
  </si>
  <si>
    <t>Party Role</t>
  </si>
  <si>
    <t>Indicates the role of a Party</t>
  </si>
  <si>
    <t>"Public authority"</t>
  </si>
  <si>
    <t>Party. Financial Account</t>
  </si>
  <si>
    <t>An association to Financial Account</t>
  </si>
  <si>
    <t>Payment Terms. Validity_ Period. Period</t>
  </si>
  <si>
    <t>Person. Contact</t>
  </si>
  <si>
    <t>Person. Financial Account</t>
  </si>
  <si>
    <t>Status. Condition Value. Measure</t>
  </si>
  <si>
    <t>Provides a measurement of the condition. For example if it is the temperature condition, then this measurement could be degrees celcius or fahrenheit.</t>
  </si>
  <si>
    <t>Status. Reliability Percent. Percent</t>
  </si>
  <si>
    <t>Reliability</t>
  </si>
  <si>
    <t>Indicates the reliability of the status in percent</t>
  </si>
  <si>
    <t>StopPoint</t>
  </si>
  <si>
    <t>Stop Point. Details</t>
  </si>
  <si>
    <t>Stop Point</t>
  </si>
  <si>
    <t>Information about a stop point</t>
  </si>
  <si>
    <t>"Terminal"</t>
  </si>
  <si>
    <t>Stop Point. ID</t>
  </si>
  <si>
    <t>An identifier for a stop point</t>
  </si>
  <si>
    <t>StopPointInformationURI</t>
  </si>
  <si>
    <t>Stop Point Information</t>
  </si>
  <si>
    <t>An URI pointing to additional information about the stop point</t>
  </si>
  <si>
    <t>Stop Point. Address</t>
  </si>
  <si>
    <t>Association to the address of the stop point</t>
  </si>
  <si>
    <t>Terms. Details</t>
  </si>
  <si>
    <t>Information about terms related to the Transport Execution Plan</t>
  </si>
  <si>
    <t>Terms. Transport User_ Special Terms</t>
  </si>
  <si>
    <t>Transport User</t>
  </si>
  <si>
    <t>Special Terms</t>
  </si>
  <si>
    <t>Special terms from the Transport User</t>
  </si>
  <si>
    <t>Terms. Transport Service Provider_ Special Terms</t>
  </si>
  <si>
    <t>Transport Service Provider</t>
  </si>
  <si>
    <t>Special terms from the Transport Service Provider</t>
  </si>
  <si>
    <t>Stop Point. Change Conditions</t>
  </si>
  <si>
    <t>Change</t>
  </si>
  <si>
    <t>Conditions related to the ability to change the terms for the Transport Execution Plan</t>
  </si>
  <si>
    <t>Terms. Environmental Description</t>
  </si>
  <si>
    <t>Environmental</t>
  </si>
  <si>
    <t xml:space="preserve">A description of the environmental impact of the plan. </t>
  </si>
  <si>
    <t>Terms. Payment Terms. Payment Terms</t>
  </si>
  <si>
    <t>Terms. Bonus_ Payment Terms. Payment Terms</t>
  </si>
  <si>
    <t>Bonus</t>
  </si>
  <si>
    <t>Terms related to bonuses which may apply.</t>
  </si>
  <si>
    <t>Terms. Commission_ Payment Terms. Payment Terms</t>
  </si>
  <si>
    <t>Commission</t>
  </si>
  <si>
    <t>Payment Terms related to commission that may apply in the Transport Execution Plan</t>
  </si>
  <si>
    <t>Terms. Penalty_ Payment Terms. Payment Terms</t>
  </si>
  <si>
    <t>Terms related to penalties which may apply</t>
  </si>
  <si>
    <t>Transport Equipment. Goods Item</t>
  </si>
  <si>
    <t>Transport Equipment. Item Instance</t>
  </si>
  <si>
    <t>Transport Equipment. Delivery</t>
  </si>
  <si>
    <t>Transport Equipment. Contained In_ Transport Equipment</t>
  </si>
  <si>
    <t>A transport equipment may contain other transport equipments</t>
  </si>
  <si>
    <t>e.g. pallets inside containers</t>
  </si>
  <si>
    <t>TransportItemArrivalTime</t>
  </si>
  <si>
    <t>Transport Item Arrival Time. Details</t>
  </si>
  <si>
    <t>Transport Item Arrival Time</t>
  </si>
  <si>
    <t>Provides information about updated estimated arrival times caused by a transport event</t>
  </si>
  <si>
    <t>Updated Estimated Arrival Date. Date</t>
  </si>
  <si>
    <t>Updated Estimated Arrival</t>
  </si>
  <si>
    <t>An updated estimated arrival date</t>
  </si>
  <si>
    <t>Updated Estimated Arrival Time. Date</t>
  </si>
  <si>
    <t>An updated estimated arrival time</t>
  </si>
  <si>
    <t>TransportItemStatus</t>
  </si>
  <si>
    <t>Transport Item Status. Details</t>
  </si>
  <si>
    <t>Transport Item Status</t>
  </si>
  <si>
    <t>Status of individual transport items</t>
  </si>
  <si>
    <t>Transport Item Time</t>
  </si>
  <si>
    <t>Deviation</t>
  </si>
  <si>
    <t>Indicates whether the status reports of a time deviation</t>
  </si>
  <si>
    <t>Transport Item Condition</t>
  </si>
  <si>
    <t>Indicates whether the status reports of a condition deviation</t>
  </si>
  <si>
    <t>Transport Item Status. Transport Event</t>
  </si>
  <si>
    <t>An association to Transport Event</t>
  </si>
  <si>
    <t>Transport Item. Transport Item Condition_ Status. Status</t>
  </si>
  <si>
    <t>The condition status of a transport item</t>
  </si>
  <si>
    <t>Transport Item. Transport Item Arrival Time</t>
  </si>
  <si>
    <t>Specifies the consequences from the Transport Event in terms of updated Estimated Time of Arrival for the transport item.</t>
  </si>
  <si>
    <t>Transport Item. Transport Location</t>
  </si>
  <si>
    <t>An association to a Transport Location</t>
  </si>
  <si>
    <t>Transport Item. Transport Handling Unit</t>
  </si>
  <si>
    <t>A reference to a transport handling unit being transported</t>
  </si>
  <si>
    <t>TransportLocation</t>
  </si>
  <si>
    <t>Transport Location. Details</t>
  </si>
  <si>
    <t>A location used in transportation</t>
  </si>
  <si>
    <t>Transport Location. Consignor Delivery_ Period. Period</t>
  </si>
  <si>
    <t>Consignor Delivery</t>
  </si>
  <si>
    <t>Period within which the consignor should deliver the goods item at the departing location for transportation</t>
  </si>
  <si>
    <t>Transport Location. Consignee Pick Up_ Period. Period</t>
  </si>
  <si>
    <t>Consignee Pick Up</t>
  </si>
  <si>
    <t>Period within which the consignee should pick up the goods item at the receiving location for the transportation service</t>
  </si>
  <si>
    <t>Transport Location. Location</t>
  </si>
  <si>
    <t>An association to a Location</t>
  </si>
  <si>
    <t>Transport Location. Stop Point</t>
  </si>
  <si>
    <t>An association to a Stop Point</t>
  </si>
  <si>
    <t>Transportation Service. Transportation Service Description. Text</t>
  </si>
  <si>
    <t xml:space="preserve">Transportation Service </t>
  </si>
  <si>
    <t>A textual description of the transportation service</t>
  </si>
  <si>
    <t>TransportationServiceDetailsURI</t>
  </si>
  <si>
    <t>Transportation Service. Transportation Service Details URI. Identifier</t>
  </si>
  <si>
    <t>Transportation Service Details</t>
  </si>
  <si>
    <t>An URI to additional specification of the transportation service, e.g. a company website with service specifications</t>
  </si>
  <si>
    <t>An association to Period. The nomination period is the period in which the transport user has to book the transport service before the transport should begin.</t>
  </si>
  <si>
    <t>TransportContract</t>
  </si>
  <si>
    <t>Transport Contract. Details</t>
  </si>
  <si>
    <t>Transport Contract</t>
  </si>
  <si>
    <t>Information about a Transport Contract.</t>
  </si>
  <si>
    <t>Transport Status</t>
  </si>
  <si>
    <t>Transport Status. Details</t>
  </si>
  <si>
    <t>TransportStatus</t>
  </si>
  <si>
    <t>Transport Status. Estimated Arrival Date. Date</t>
  </si>
  <si>
    <t>Transport Status. Estimated Departure Date. Date</t>
  </si>
  <si>
    <t>Transport Status. Actual Arrival Date. Date</t>
  </si>
  <si>
    <t>Transport Status. Actual Departure Date. Date</t>
  </si>
  <si>
    <t>Transport Status. Status</t>
  </si>
  <si>
    <t>Transport Status. Transport Location</t>
  </si>
  <si>
    <t>Consignment. Carrier Assigned_ Identifier. Identifier</t>
  </si>
  <si>
    <t>Consignment. Consignee Assigned_ Identifier. Identifier</t>
  </si>
  <si>
    <t>Consignment. Consignor Assigned_ Identifier. Identifier</t>
  </si>
  <si>
    <t>Consignment. Freight Forwarder Assigned_ Identifier. Identifier</t>
  </si>
  <si>
    <t>Consignment. Broker Assigned_ Identifier. Identifier</t>
  </si>
  <si>
    <t>Consignment. Contracted Carrier Assigned_ Identifier. Identifier</t>
  </si>
  <si>
    <t>Consignment. Performing Carrier Assigned_ Identifier. Identifier</t>
  </si>
  <si>
    <t>Shipment Stage. Successive Carrier Assigned_ Consignment Identifier. Identifier</t>
  </si>
  <si>
    <t>Transport Equipment. Referenced_ Consignment Identifier. Identifier</t>
  </si>
  <si>
    <t>Party. Party Role Code. Code</t>
  </si>
  <si>
    <t>Transport Item. Time Deviation Indicator. Indicator</t>
  </si>
  <si>
    <t>Transport Item Condition Deviation Indicator. Indicator</t>
  </si>
  <si>
    <t>Transport Status. Actual Departure Time. Time</t>
  </si>
  <si>
    <t>Transport Status. Remarks. Text</t>
  </si>
  <si>
    <t>Transport Status. Estimated Arrival Time. Time</t>
  </si>
  <si>
    <t>Transport Status. Estimated Departure Time. Time</t>
  </si>
  <si>
    <t>Transport Status. Actual Arrival Time. Time</t>
  </si>
  <si>
    <t>Transport Event</t>
  </si>
  <si>
    <t>Amount</t>
  </si>
  <si>
    <t>Transport service details.</t>
  </si>
  <si>
    <t>Financial Account</t>
  </si>
  <si>
    <t>GoodsItem</t>
  </si>
  <si>
    <t>TransportEquipment</t>
  </si>
  <si>
    <t>ShipmentStage</t>
  </si>
  <si>
    <t>TransportHandlingUnit</t>
  </si>
  <si>
    <t>Information about Payment Terms.</t>
  </si>
  <si>
    <t>TransportationService</t>
  </si>
  <si>
    <t>Despatch. Details</t>
  </si>
  <si>
    <t>Damage</t>
  </si>
  <si>
    <t>Time</t>
  </si>
  <si>
    <t>Transportation Service. Details</t>
  </si>
  <si>
    <t>Percent</t>
  </si>
  <si>
    <t>Maximum</t>
  </si>
  <si>
    <t>Goods Item. Details</t>
  </si>
  <si>
    <t>1..n</t>
  </si>
  <si>
    <t>Shipping Priority</t>
  </si>
  <si>
    <t>Shipment Stage. Carrier_ Party. Party</t>
  </si>
  <si>
    <t xml:space="preserve">Added the Person structure given by IDA </t>
  </si>
  <si>
    <t>Shipment. Details</t>
  </si>
  <si>
    <t>Shipment</t>
  </si>
  <si>
    <t>Service Level, Service Priority</t>
  </si>
  <si>
    <t>Handling</t>
  </si>
  <si>
    <t>Special Handling</t>
  </si>
  <si>
    <t>Transport Equipment. Details</t>
  </si>
  <si>
    <t>The status of the event.</t>
  </si>
  <si>
    <t>Any contacts for the event.</t>
  </si>
  <si>
    <t>A uniquely identifiable physical unit consisting of one or more packages (not necessarily containing the same articles) for enabling physical handling during the transport process.</t>
  </si>
  <si>
    <t>Party responsible for proof of vanning (WCO ID 059)</t>
  </si>
  <si>
    <t>URI</t>
  </si>
  <si>
    <t>Reported</t>
  </si>
  <si>
    <t>Receipt</t>
  </si>
  <si>
    <t>Dimension</t>
  </si>
  <si>
    <t>Measure</t>
  </si>
  <si>
    <t>default is negative</t>
  </si>
  <si>
    <t>Information about Transport Equipment; a piece of equipment used to transport goods.</t>
  </si>
  <si>
    <t>Information about a Contract.</t>
  </si>
  <si>
    <t>An association to Validity Period.</t>
  </si>
  <si>
    <t>Payment Terms. Details</t>
  </si>
  <si>
    <t>Level</t>
  </si>
  <si>
    <t>END</t>
  </si>
  <si>
    <t>Consignment. Details</t>
  </si>
  <si>
    <t>Consignment</t>
  </si>
  <si>
    <t>Total</t>
  </si>
  <si>
    <t>Document Reference</t>
  </si>
  <si>
    <t>Split Consignment</t>
  </si>
  <si>
    <t>Person</t>
  </si>
  <si>
    <t>Package. Details</t>
  </si>
  <si>
    <t>Package</t>
  </si>
  <si>
    <t>Applicable</t>
  </si>
  <si>
    <t>Transportation Service</t>
  </si>
  <si>
    <t>Payment Terms</t>
  </si>
  <si>
    <t>Freight</t>
  </si>
  <si>
    <t>Delivery Unit</t>
  </si>
  <si>
    <t>Contract. Details</t>
  </si>
  <si>
    <t>Contract</t>
  </si>
  <si>
    <t>Date</t>
  </si>
  <si>
    <t>Delivery. Details</t>
  </si>
  <si>
    <t>Delivery</t>
  </si>
  <si>
    <t>DocumentReference</t>
  </si>
  <si>
    <t>Contact</t>
  </si>
  <si>
    <t>Quantity</t>
  </si>
  <si>
    <t>Candidate CC ID</t>
  </si>
  <si>
    <t>Context: Business Process</t>
  </si>
  <si>
    <t>Context: Product</t>
  </si>
  <si>
    <t>Context: Industry</t>
  </si>
  <si>
    <t>Context: Role</t>
  </si>
  <si>
    <t>Context: System Constraint</t>
  </si>
  <si>
    <t>Editor's Notes</t>
  </si>
  <si>
    <t>Change from Previous Version</t>
  </si>
  <si>
    <t>Address</t>
  </si>
  <si>
    <t>ABIE</t>
  </si>
  <si>
    <t>2.0</t>
  </si>
  <si>
    <t>Identifier</t>
  </si>
  <si>
    <t>0..1</t>
  </si>
  <si>
    <t>BBIE</t>
  </si>
  <si>
    <t>1.0</t>
  </si>
  <si>
    <t>Text</t>
  </si>
  <si>
    <t>Information about the separately identifiable collection of goods items (available to be) transported from one consignor to one consignee via one or more modes of transport.</t>
  </si>
  <si>
    <t>Current</t>
  </si>
  <si>
    <t>Transport Handling Unit. Details</t>
  </si>
  <si>
    <t>Context: Region (Geopolitical)</t>
  </si>
  <si>
    <t>Context: Official Constraints</t>
  </si>
  <si>
    <t>Sequence</t>
  </si>
  <si>
    <t>Identifies the document being referred to.</t>
  </si>
  <si>
    <t>Value</t>
  </si>
  <si>
    <t>Description</t>
  </si>
  <si>
    <t>Prepaid</t>
  </si>
  <si>
    <t>Status</t>
  </si>
  <si>
    <t>Context: Supporting Role</t>
  </si>
  <si>
    <t>Transport</t>
  </si>
  <si>
    <t>Logistics Unit, Handling Unit, THU</t>
  </si>
  <si>
    <t>Current Version</t>
  </si>
  <si>
    <t>Analyst Notes</t>
  </si>
  <si>
    <t xml:space="preserve">First Arrival Port </t>
  </si>
  <si>
    <t>An association to Delivery.</t>
  </si>
  <si>
    <t>An association to Payment Terms.</t>
  </si>
  <si>
    <t>An association to Item Instance.</t>
  </si>
  <si>
    <t>Information directly relating to an item.</t>
  </si>
  <si>
    <t>Validity</t>
  </si>
  <si>
    <t>Period</t>
  </si>
  <si>
    <t>1</t>
  </si>
  <si>
    <t>Allowance Charge</t>
  </si>
  <si>
    <t>Indicator</t>
  </si>
  <si>
    <t>UBL Name</t>
  </si>
  <si>
    <t>Monetary amount that has to be or has been paid as calculated under the applicable trade delivery.</t>
  </si>
  <si>
    <t>Insurance</t>
  </si>
  <si>
    <t>Value Insured</t>
  </si>
  <si>
    <t xml:space="preserve">Last Exit Port </t>
  </si>
  <si>
    <t>Remarks</t>
  </si>
  <si>
    <t>Transport Event. Contact</t>
  </si>
  <si>
    <t>Loading</t>
  </si>
  <si>
    <t>Carrier</t>
  </si>
  <si>
    <t>Requirments</t>
  </si>
  <si>
    <t>Tare Weight</t>
  </si>
  <si>
    <t>Tracking Device</t>
  </si>
  <si>
    <t>Transport Equipment. Humidity Percent. Percent</t>
  </si>
  <si>
    <t>Approved</t>
  </si>
  <si>
    <t>Animal Food</t>
  </si>
  <si>
    <t>Human Food</t>
  </si>
  <si>
    <t>Dangerous Goods</t>
  </si>
  <si>
    <t>Transport Equipment. Human Food_ Approved Indicator. Indicator</t>
  </si>
  <si>
    <t>Transport Equipment. Animal Food_ Approved Indicator. Indicator</t>
  </si>
  <si>
    <t>Transport Equipment. Dangerous Goods_ Approved Indicator. Indicator</t>
  </si>
  <si>
    <t>Transport Equipment. Refrigerated_ Indicator. Indicator</t>
  </si>
  <si>
    <t>Transport Equipment. Characteristics. Text</t>
  </si>
  <si>
    <t>Transport Equipment. Damage_ Remarks. Text</t>
  </si>
  <si>
    <t>Transport Equipment. Description. Text</t>
  </si>
  <si>
    <t>Transport Equipment. Special_ Transport Requirements. Text</t>
  </si>
  <si>
    <t>Transport Equipment. Gross Weight_ Measure. Measure</t>
  </si>
  <si>
    <t>Transport Equipment. Gross Volume_ Measure. Measure</t>
  </si>
  <si>
    <t>Transport Equipment. Tare Weight_ Measure. Measure</t>
  </si>
  <si>
    <t>Transport Equipment. Tracking Device Code. Code</t>
  </si>
  <si>
    <t>Shipment Stage. Loading_ Transport Event. Transport Event</t>
  </si>
  <si>
    <t>Examination</t>
  </si>
  <si>
    <t>Availability</t>
  </si>
  <si>
    <t>Exportation</t>
  </si>
  <si>
    <t>Discharge</t>
  </si>
  <si>
    <t>Warehousing</t>
  </si>
  <si>
    <t>Optional Takeover</t>
  </si>
  <si>
    <t>Dropoff</t>
  </si>
  <si>
    <t>Actual Pickup</t>
  </si>
  <si>
    <t>Storage</t>
  </si>
  <si>
    <t>Acceptance</t>
  </si>
  <si>
    <t>Takeover</t>
  </si>
  <si>
    <t>Shipment Stage. Examination_ Transport Event. Transport Event</t>
  </si>
  <si>
    <t>Shipment Stage. Availability_ Transport Event. Transport Event</t>
  </si>
  <si>
    <t>Shipment Stage. Exportation_ Transport Event. Transport Event</t>
  </si>
  <si>
    <t>Shipment Stage. Discharge_ Transport Event. Transport Event</t>
  </si>
  <si>
    <t>Shipment Stage. Warehousing_ Transport Event. Transport Event</t>
  </si>
  <si>
    <t>Shipment Stage. Optional Takeover_ Transport Event. Transport Event</t>
  </si>
  <si>
    <t>Shipment Stage. Dropoff_ Transport Event. Transport Event</t>
  </si>
  <si>
    <t>Shipment Stage. Actual Pickup_ Transport Event. Transport Event</t>
  </si>
  <si>
    <t>Shipment Stage. Delivery_ Transport Event. Transport Event</t>
  </si>
  <si>
    <t>Shipment Stage. Receipt_ Transport Event. Transport Event</t>
  </si>
  <si>
    <t>Shipment Stage. Storage_ Transport Event. Transport Event</t>
  </si>
  <si>
    <t>Shipment Stage. Acceptance_ Transport Event. Transport Event</t>
  </si>
  <si>
    <t>Shipment Stage. Takeover_ Transport Event. Transport Event</t>
  </si>
  <si>
    <t>Positioning</t>
  </si>
  <si>
    <t>Transport Equipment. Positioning_ Transport Event. Transport Event</t>
  </si>
  <si>
    <t>Quarantine</t>
  </si>
  <si>
    <t>Transport Equipment. Quarantine_ Transport Event. Transport Event</t>
  </si>
  <si>
    <t>Transport Equipment. Delivery_ Transport Event. Transport Event</t>
  </si>
  <si>
    <t>Transport Equipment. Pickup_ Transport Event. Transport Event</t>
  </si>
  <si>
    <t>Transport Equipment. Handling_ Transport Event. Transport Event</t>
  </si>
  <si>
    <t>Transport Equipment. Loading_ Transport Event. Transport Event</t>
  </si>
  <si>
    <t>Transport Equipment. Transport Event</t>
  </si>
  <si>
    <t>Transport Equipment. Applicable_ Transport Means. Transport Means</t>
  </si>
  <si>
    <t>Consignment. Transport Handling Unit</t>
  </si>
  <si>
    <t>Consignment. First Arrival Port_ Location. Location</t>
  </si>
  <si>
    <t>Consignment. Last Exit Port_ Location. Location</t>
  </si>
  <si>
    <t>Contained Goods Item</t>
  </si>
  <si>
    <t>Transport Equipment. Contained Goods Item</t>
  </si>
  <si>
    <t>Transport Handling Unit. Contained Goods Item</t>
  </si>
  <si>
    <t>Transport Equipment. Haulage_ Trading Terms. Trading Terms</t>
  </si>
  <si>
    <t>Transport Equipment. Hazardous Goods Transit</t>
  </si>
  <si>
    <t>Packaged</t>
  </si>
  <si>
    <t>Transport Equipment. Packaged_ Transport Handling Unit. Transport Handling Unit</t>
  </si>
  <si>
    <t>Supplier</t>
  </si>
  <si>
    <t>Transport Equipment. Supplier_ Party. Party</t>
  </si>
  <si>
    <t>Transport Equipment. Service_ Allowance Charge. Allowance Charge</t>
  </si>
  <si>
    <t>Transport Equipment. Freight_ Allowance Charge. Allowance Charge</t>
  </si>
  <si>
    <t>Unloading</t>
  </si>
  <si>
    <t>Transport Equipment. Unloading_ Location. Location</t>
  </si>
  <si>
    <t>Transport Equipment. Storage_ Location. Location</t>
  </si>
  <si>
    <t>Transport Equipment. Owner_ Party. Party</t>
  </si>
  <si>
    <t>Operating</t>
  </si>
  <si>
    <t>Transport Equipment. Operating_ Party. Party</t>
  </si>
  <si>
    <t>The transportation of an individually identifiable collection of goods items from one consignor to one consignee via one or more modes of transport. Note: A consignment may comprise of more than one shipment (eg when consolidated by a freight forwarder).</t>
  </si>
  <si>
    <t>Consolidated</t>
  </si>
  <si>
    <t>Consignment. Consolidated_ Shipment. Shipment</t>
  </si>
  <si>
    <t>Transport Event. Location</t>
  </si>
  <si>
    <t>Optional Delivery</t>
  </si>
  <si>
    <t>Delivery. Optional Delivery_ Location. Location</t>
  </si>
  <si>
    <t>Floor Space Measurement</t>
  </si>
  <si>
    <t>Transport Handling Unit. Floor Space Measurement_ Dimension. Dimension</t>
  </si>
  <si>
    <t>Pallet Space Measurement</t>
  </si>
  <si>
    <t>Transport Handling Unit. Pallet Space Measurement_ Dimension. Dimension</t>
  </si>
  <si>
    <t>Payment Terms. Exchange Rate</t>
  </si>
  <si>
    <t>Terminal Operator</t>
  </si>
  <si>
    <t>Customs Agent</t>
  </si>
  <si>
    <t>Shipment Stage. Terminal Operator_ Party. Party</t>
  </si>
  <si>
    <t>Shipment Stage. Customs Agent_ Party. Party</t>
  </si>
  <si>
    <t>Delivery Terms. Amount</t>
  </si>
  <si>
    <t>Attached</t>
  </si>
  <si>
    <t>Transport Equipment. Attached_ Transport Equipment. Transport Equipment</t>
  </si>
  <si>
    <t>Return</t>
  </si>
  <si>
    <t>Shipment. Return_ Address. Address</t>
  </si>
  <si>
    <t>Referenced</t>
  </si>
  <si>
    <t>An association to Goods Item.</t>
  </si>
  <si>
    <t>Value, declared by the shipper or his agent solely for the purpose of varying the carrier's level of liability from that provided in the contract of carriage, in case of loss or damage to goods or delayed delivery.</t>
  </si>
  <si>
    <t>Minimum</t>
  </si>
  <si>
    <t>Code</t>
  </si>
  <si>
    <t>Procurement</t>
  </si>
  <si>
    <t>Document Reference. Identifier</t>
  </si>
  <si>
    <t>Status. Details</t>
  </si>
  <si>
    <t>The information relevant to a condition or a position of an object.</t>
  </si>
  <si>
    <t>Condition</t>
  </si>
  <si>
    <t>Information about a package.</t>
  </si>
  <si>
    <t>Information about an organization, sub-organization, or individual fulfilling a role in a business process.</t>
  </si>
  <si>
    <t>Value declared for statistical purposes of those goods in a consignment which have the same statistical heading.</t>
  </si>
  <si>
    <t>Free On Board</t>
  </si>
  <si>
    <t>FOB Value</t>
  </si>
  <si>
    <t>Instructions</t>
  </si>
  <si>
    <t>Chargeable</t>
  </si>
  <si>
    <t>Shipment Stage. Details</t>
  </si>
  <si>
    <t>Transport Means</t>
  </si>
  <si>
    <t>Pre Carriage</t>
  </si>
  <si>
    <t>On Carriage</t>
  </si>
  <si>
    <t>Hazardous Goods Transit</t>
  </si>
  <si>
    <t>TransportEvent</t>
  </si>
  <si>
    <t>Transport Handling Unit</t>
  </si>
  <si>
    <t>Number of THUs</t>
  </si>
  <si>
    <t>Declared value for carriage, Interest in delivery</t>
  </si>
  <si>
    <t>Statistical Value</t>
  </si>
  <si>
    <t>Shipment Stage</t>
  </si>
  <si>
    <t>An association to Transport Handling Unit used for loose and containerized goods.</t>
  </si>
  <si>
    <t>Person. Details</t>
  </si>
  <si>
    <t>Transport Event. Details</t>
  </si>
  <si>
    <t>Item Instance</t>
  </si>
  <si>
    <t>Item. Details</t>
  </si>
  <si>
    <t>article, product, goods item</t>
  </si>
  <si>
    <t>Information</t>
  </si>
  <si>
    <t>Shipment. Consignment</t>
  </si>
  <si>
    <t>Identifies the first arrival location. This would be a port for sea, airport for air, and border post for land crossing.</t>
  </si>
  <si>
    <t>Despatch</t>
  </si>
  <si>
    <t>Delivery Terms. Details</t>
  </si>
  <si>
    <t>Delivery Terms</t>
  </si>
  <si>
    <t>Indicates whether the consignment has been split in transit.</t>
  </si>
  <si>
    <t>Information about a shipment stage.</t>
  </si>
  <si>
    <t>Identifies the final exporting location. This would be a port for sea, airport for air, and border post for land crossing.</t>
  </si>
  <si>
    <t>Location</t>
  </si>
  <si>
    <t>Conditions</t>
  </si>
  <si>
    <t>Special</t>
  </si>
  <si>
    <t>Terms</t>
  </si>
  <si>
    <t>Information about a document referred to in another document.</t>
  </si>
  <si>
    <t>A separately identifiable quantity of products of a single product type.</t>
  </si>
  <si>
    <t>Document Reference. Details</t>
  </si>
  <si>
    <t>Information about Delivery.</t>
  </si>
  <si>
    <t>DeliveryTerms</t>
  </si>
  <si>
    <t>PaymentTerms</t>
  </si>
  <si>
    <t>Information about Delivery Terms.</t>
  </si>
  <si>
    <t>Declared For Carriage</t>
  </si>
  <si>
    <t>Declared Statistics</t>
  </si>
  <si>
    <t>Information about a person.</t>
  </si>
  <si>
    <t>Shipping Container, Sea Container, Rail Wagon, Pallet, Trailer, Unit Load Device, ULD</t>
  </si>
  <si>
    <t>Owner</t>
  </si>
  <si>
    <t>Party</t>
  </si>
  <si>
    <t>Item</t>
  </si>
  <si>
    <t>0..n</t>
  </si>
  <si>
    <t>ASBIE</t>
  </si>
  <si>
    <t>Location Coordinate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</si>
  <si>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</si>
  <si>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</si>
  <si>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</si>
  <si>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</si>
  <si>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</si>
  <si>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</si>
  <si>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</si>
  <si>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</si>
  <si>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</si>
  <si>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</si>
  <si>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</si>
  <si>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</si>
  <si>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</si>
  <si>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</si>
  <si>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</si>
  <si>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</si>
  <si>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</si>
  <si>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</si>
  <si>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How goods items are split across transport equipment.</t>
  </si>
  <si>
    <t>Transport Equipment</t>
  </si>
  <si>
    <t xml:space="preserve">Animal </t>
  </si>
  <si>
    <t>Food</t>
  </si>
  <si>
    <t>Indication that the transported goods are animal foodstuffs.</t>
  </si>
  <si>
    <t>Consignment. Animal_ Food Indicator. Indicator</t>
  </si>
  <si>
    <t>Consignment. Bulk Cargo_ Indicator. Indicator</t>
  </si>
  <si>
    <t>Bulk Cargo</t>
  </si>
  <si>
    <t>Carrier Service</t>
  </si>
  <si>
    <t>Containerized</t>
  </si>
  <si>
    <t>Indication that the transported goods are bulk cargoes</t>
  </si>
  <si>
    <t>Indication that the transported goods are containerized cargoes</t>
  </si>
  <si>
    <t>Consignment. Containerized_ Indicator. Indicator</t>
  </si>
  <si>
    <t>Service</t>
  </si>
  <si>
    <t>Consignment. Forwarder_ Service Instructions. Text</t>
  </si>
  <si>
    <t>Consignment. General Cargo_ Indicator. Indicator</t>
  </si>
  <si>
    <t>General Cargo</t>
  </si>
  <si>
    <t>Indication that the transported goods are general cargoes</t>
  </si>
  <si>
    <t>Consignment. Livestock Indicator. Indicator</t>
  </si>
  <si>
    <t>Livestock</t>
  </si>
  <si>
    <t>Indication that the transported goods are livestock.</t>
  </si>
  <si>
    <t>Consignment. Special_ Security Indicator. Indicator</t>
  </si>
  <si>
    <t>Security</t>
  </si>
  <si>
    <t>Indication that the transported goods require special security</t>
  </si>
  <si>
    <t>Consignment. Third Party Payer_ Indicator. Indicator</t>
  </si>
  <si>
    <t>Third Party Payer</t>
  </si>
  <si>
    <t>Indication that the consignment will be paid for by a third party.</t>
  </si>
  <si>
    <t>Consignment. Sequence Identifier. Identifier</t>
  </si>
  <si>
    <t>Consignment. Human_ Food Indicator. Indicator</t>
  </si>
  <si>
    <t>Human</t>
  </si>
  <si>
    <t>Indication that the transported goods are for human consumption</t>
  </si>
  <si>
    <t>Consignment. Shipping Priority Level Code. Code</t>
  </si>
  <si>
    <t>Consignment. Handling Code. Code</t>
  </si>
  <si>
    <t>Consignment. Handling_ Instructions. Text</t>
  </si>
  <si>
    <t>Consignment. Information. Text</t>
  </si>
  <si>
    <t>Consignment. Total_ Goods Item Quantity. Quantity</t>
  </si>
  <si>
    <t>Consignment. Total_ Transport Handling Unit Quantity. Quantity</t>
  </si>
  <si>
    <t>Consignment. Insurance_ Value. Amount</t>
  </si>
  <si>
    <t>Consignment. Declared For Carriage_ Value. Amount</t>
  </si>
  <si>
    <t>Consignment. Declared Statistics_ Value. Amount</t>
  </si>
  <si>
    <t>Consignment. Free On Board_ Value. Amount</t>
  </si>
  <si>
    <t>Consignment. Special_ Instructions. Text</t>
  </si>
  <si>
    <t>Consignment. Delivery_ Instructions. Text</t>
  </si>
  <si>
    <t>Consignment. Split Consignment_ Indicator. Indicator</t>
  </si>
  <si>
    <t>Customs Clearance Service</t>
  </si>
  <si>
    <t>Forwarder Service</t>
  </si>
  <si>
    <t>Special Service</t>
  </si>
  <si>
    <t>Consignment. Special Service_  Instructions. Text</t>
  </si>
  <si>
    <t>Consignment. Carrier Service_ Instructions. Text</t>
  </si>
  <si>
    <t>Consignment. Customs Clearance Service_ Instructions. Text</t>
  </si>
  <si>
    <t>The priority or level of service required for a consignment, expressed as a code.</t>
  </si>
  <si>
    <t>The handling required for a consignment, expressed as a code.</t>
  </si>
  <si>
    <t>Free-form text describing Handling Instructions for a consignment.</t>
  </si>
  <si>
    <t>Free-form text applying to a consignment. This element may contain notes or any other similar information that is not contained explicitly in another structure.</t>
  </si>
  <si>
    <t>Count of the total number of goods items within a consignment.</t>
  </si>
  <si>
    <t>Count of the number of pieces of transport handling equipment in a consignment, such as pallets, boxes, and cases.</t>
  </si>
  <si>
    <t>The total sum covered by an insurance for the consignment.</t>
  </si>
  <si>
    <t>Special instructions relating to a consignment.</t>
  </si>
  <si>
    <t>Delivery instructions relating to a consignment.</t>
  </si>
  <si>
    <t>Consignment. Consignment_ Quantity. Quantity</t>
  </si>
  <si>
    <t>Consolidatable</t>
  </si>
  <si>
    <t>Consignment. Consolidatable_ Indicator. Indicator</t>
  </si>
  <si>
    <t>Haulage</t>
  </si>
  <si>
    <t>Consignment. Haulage_ Instructions. Text</t>
  </si>
  <si>
    <t>Performing Carrier</t>
  </si>
  <si>
    <t>Substitute Carrier</t>
  </si>
  <si>
    <t>Logistics Operator</t>
  </si>
  <si>
    <t>Transport Advisor</t>
  </si>
  <si>
    <t>Hazardous Item Notification</t>
  </si>
  <si>
    <t>Mortgage Holder</t>
  </si>
  <si>
    <t>Bill Of Lading Holder</t>
  </si>
  <si>
    <t>Consignment. Performing Carrier_ Party. Party</t>
  </si>
  <si>
    <t>Consignment. Substitute Carrier_ Party. Party</t>
  </si>
  <si>
    <t>Consignment. Logistics Operator_ Party. Party</t>
  </si>
  <si>
    <t>Consignment. Transport Advisor_ Party. Party</t>
  </si>
  <si>
    <t>Consignment. Hazardous Item Notification_ Party. Party</t>
  </si>
  <si>
    <t>Consignment. Insurance_ Party. Party</t>
  </si>
  <si>
    <t>Consignment. Mortgage Holder_ Party. Party</t>
  </si>
  <si>
    <t>Consignment. Bill Of Lading Holder_ Party. Party</t>
  </si>
  <si>
    <t>2.1</t>
  </si>
  <si>
    <t>Carrier Assigned</t>
  </si>
  <si>
    <t>Consignee Assigned</t>
  </si>
  <si>
    <t>Consignor Assigned</t>
  </si>
  <si>
    <t>Freight Forwarder Assigned</t>
  </si>
  <si>
    <t>Broker Assigned</t>
  </si>
  <si>
    <t>Contracted Carrier Assigned</t>
  </si>
  <si>
    <t>Performing Carrier Assigned</t>
  </si>
  <si>
    <t>Extra</t>
  </si>
  <si>
    <t>Consignment. Extra_ Allowance Charge. Allowance Charge</t>
  </si>
  <si>
    <t>Collect</t>
  </si>
  <si>
    <t>Consignment. Collect_ Payment Terms</t>
  </si>
  <si>
    <t>Disbursement</t>
  </si>
  <si>
    <t>Consignment. Disbursement_ Payment Terms</t>
  </si>
  <si>
    <t>Consignment. Prepaid_ Payment Terms</t>
  </si>
  <si>
    <t>Consignment. Main Carriage_ Shipment Stage</t>
  </si>
  <si>
    <t>Main Carriage</t>
  </si>
  <si>
    <t>Consignment. Pre Carriage_ Shipment Stage</t>
  </si>
  <si>
    <t>Consignment. On Carriage_ Shipment Stage</t>
  </si>
  <si>
    <t>Guaranteed</t>
  </si>
  <si>
    <t>Pickup</t>
  </si>
  <si>
    <t>TIme</t>
  </si>
  <si>
    <t>Despatch. Guaranteed_ Despatch Time. Time</t>
  </si>
  <si>
    <t>Despatch. Guaranteed_ Despatch Date. Date</t>
  </si>
  <si>
    <t>Despatch. Instructions. Text</t>
  </si>
  <si>
    <t>Goods Item. Chargeable_ Quantity. Quantity</t>
  </si>
  <si>
    <t>Goods Item. Returnable_ Quantity. Quantity</t>
  </si>
  <si>
    <t>Returnable</t>
  </si>
  <si>
    <t>ContainerGoodsItem</t>
  </si>
  <si>
    <t>Container Goods Item. Details</t>
  </si>
  <si>
    <t>Container Goods Item</t>
  </si>
  <si>
    <t>Container Goods Item. Goods Item</t>
  </si>
  <si>
    <t>Associates the goods items for a single container.</t>
  </si>
  <si>
    <t>Information about the arrangements necessary for an identifiable collection of one or more goods items to be transported between the original consignor and the ultimate consignee. Note: A shipment can be transported in different consignments (eg split for logistical purposes).</t>
  </si>
  <si>
    <t>Count of the total number of consignments items within a shipment.</t>
  </si>
  <si>
    <t>Shipment. Consignment Quantity. Quantity</t>
  </si>
  <si>
    <t>An association to the consignments transported for the shipment.</t>
  </si>
  <si>
    <t>Consignment. Loading_ Sequence Identifier. Identifier</t>
  </si>
  <si>
    <t>Shipment Stage. Loading_ Sequence Identifier. Identifier</t>
  </si>
  <si>
    <t>Successive</t>
  </si>
  <si>
    <t>Shipment Stage. Successive_ Sequence Identifier. Identifier</t>
  </si>
  <si>
    <t>Shipment Stage. Demurrage_ Instructions. Text</t>
  </si>
  <si>
    <t>Demurrage</t>
  </si>
  <si>
    <t>Shipment Stage. Instructions. Text</t>
  </si>
  <si>
    <t>Successive Carrier Assigned</t>
  </si>
  <si>
    <t>Air Flow</t>
  </si>
  <si>
    <t>Transport Equipment. Air Flow Percent. Percent</t>
  </si>
  <si>
    <t>Characteristics</t>
  </si>
  <si>
    <t>Gross Weight</t>
  </si>
  <si>
    <t>Gross Volume</t>
  </si>
  <si>
    <t>Humidity</t>
  </si>
  <si>
    <t>Refrigerated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</si>
</sst>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quot;kr&quot;\ * #,##0.00_);_(&quot;kr&quot;\ * \(#,##0.00\);_(&quot;kr&quot;\ * &quot;-&quot;??_);_(@_)"/>
    <numFmt numFmtId="184" formatCode="&quot;£ &quot;#,##0;\-&quot;£ &quot;#,##0"/>
    <numFmt numFmtId="185" formatCode="&quot;£ &quot;#,##0;[Red]\-&quot;£ &quot;#,##0"/>
    <numFmt numFmtId="186" formatCode="&quot;£ &quot;#,##0.00;\-&quot;£ &quot;#,##0.00"/>
    <numFmt numFmtId="187" formatCode="&quot;£ &quot;#,##0.00;[Red]\-&quot;£ &quot;#,##0.00"/>
    <numFmt numFmtId="188" formatCode="_-&quot;£ &quot;* #,##0_-;\-&quot;£ &quot;* #,##0_-;_-&quot;£ &quot;* &quot;-&quot;_-;_-@_-"/>
    <numFmt numFmtId="189" formatCode="_-&quot;£ &quot;* #,##0.00_-;\-&quot;£ &quot;* #,##0.00_-;_-&quot;£ &quot;* &quot;-&quot;??_-;_-@_-"/>
  </numFmts>
  <fonts count="28">
    <font>
      <sz val="10"/>
      <name val="Arial"/>
      <family val="0"/>
    </font>
    <font>
      <b/>
      <sz val="10"/>
      <color indexed="8"/>
      <name val="Arial"/>
      <family val="3"/>
    </font>
    <font>
      <b/>
      <sz val="10"/>
      <name val="Arial"/>
      <family val="0"/>
    </font>
    <font>
      <u val="single"/>
      <sz val="10"/>
      <color indexed="12"/>
      <name val="Arial"/>
      <family val="0"/>
    </font>
    <font>
      <u val="single"/>
      <sz val="10"/>
      <color indexed="61"/>
      <name val="Arial"/>
      <family val="0"/>
    </font>
    <font>
      <sz val="10"/>
      <color indexed="8"/>
      <name val="Arial"/>
      <family val="2"/>
    </font>
    <font>
      <sz val="8"/>
      <name val="Tahoma"/>
      <family val="0"/>
    </font>
    <font>
      <b/>
      <sz val="8"/>
      <name val="Tahoma"/>
      <family val="0"/>
    </font>
    <font>
      <sz val="10"/>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name val="Arial"/>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8"/>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gray0625">
        <fgColor indexed="46"/>
        <bgColor indexed="45"/>
      </patternFill>
    </fill>
    <fill>
      <patternFill patternType="solid">
        <fgColor indexed="10"/>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15" borderId="2" applyNumberFormat="0" applyAlignment="0" applyProtection="0"/>
    <xf numFmtId="171" fontId="0" fillId="0" borderId="0" applyFill="0" applyBorder="0" applyAlignment="0" applyProtection="0"/>
    <xf numFmtId="169" fontId="0" fillId="0" borderId="0" applyFill="0" applyBorder="0" applyAlignment="0" applyProtection="0"/>
    <xf numFmtId="189" fontId="0" fillId="0" borderId="0" applyFill="0" applyBorder="0" applyAlignment="0" applyProtection="0"/>
    <xf numFmtId="188" fontId="0" fillId="0" borderId="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6" borderId="0" applyNumberFormat="0" applyBorder="0" applyAlignment="0" applyProtection="0"/>
    <xf numFmtId="0" fontId="0" fillId="17" borderId="7" applyNumberFormat="0" applyFont="0" applyAlignment="0" applyProtection="0"/>
    <xf numFmtId="0" fontId="23" fillId="2"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31">
    <xf numFmtId="0" fontId="0" fillId="0" borderId="0" xfId="0" applyAlignment="1">
      <alignment/>
    </xf>
    <xf numFmtId="49" fontId="0" fillId="18" borderId="0" xfId="0" applyNumberFormat="1" applyFont="1" applyFill="1" applyBorder="1" applyAlignment="1">
      <alignment vertical="top" wrapText="1"/>
    </xf>
    <xf numFmtId="0" fontId="0" fillId="18" borderId="0" xfId="0" applyFont="1" applyFill="1" applyBorder="1" applyAlignment="1">
      <alignment vertical="top" wrapText="1"/>
    </xf>
    <xf numFmtId="0" fontId="0" fillId="18" borderId="0" xfId="0" applyFont="1" applyFill="1" applyAlignment="1">
      <alignment vertical="top" wrapText="1"/>
    </xf>
    <xf numFmtId="0" fontId="0" fillId="18" borderId="0" xfId="0" applyFont="1" applyFill="1" applyBorder="1" applyAlignment="1" applyProtection="1">
      <alignment vertical="top" wrapText="1"/>
      <protection locked="0"/>
    </xf>
    <xf numFmtId="0" fontId="0" fillId="18" borderId="0" xfId="0" applyFont="1" applyFill="1" applyBorder="1" applyAlignment="1">
      <alignment horizontal="left" vertical="top" wrapText="1"/>
    </xf>
    <xf numFmtId="0" fontId="0" fillId="0" borderId="0" xfId="0" applyFont="1" applyAlignment="1">
      <alignment vertical="top" wrapText="1"/>
    </xf>
    <xf numFmtId="0" fontId="0" fillId="19" borderId="0" xfId="0" applyFont="1" applyFill="1" applyBorder="1" applyAlignment="1">
      <alignment vertical="top" wrapText="1"/>
    </xf>
    <xf numFmtId="49" fontId="0" fillId="19" borderId="0" xfId="0" applyNumberFormat="1" applyFont="1" applyFill="1" applyAlignment="1">
      <alignment vertical="top" wrapText="1"/>
    </xf>
    <xf numFmtId="49" fontId="0" fillId="19" borderId="0" xfId="0" applyNumberFormat="1" applyFont="1" applyFill="1" applyBorder="1" applyAlignment="1">
      <alignment vertical="top" wrapText="1"/>
    </xf>
    <xf numFmtId="0" fontId="0" fillId="19" borderId="0" xfId="0" applyFont="1" applyFill="1" applyAlignment="1">
      <alignment vertical="top" wrapText="1"/>
    </xf>
    <xf numFmtId="0" fontId="0" fillId="20" borderId="0" xfId="0" applyFont="1" applyFill="1" applyBorder="1" applyAlignment="1">
      <alignment vertical="top" wrapText="1"/>
    </xf>
    <xf numFmtId="49" fontId="0" fillId="20" borderId="0" xfId="0" applyNumberFormat="1" applyFont="1" applyFill="1" applyAlignment="1">
      <alignment vertical="top" wrapText="1"/>
    </xf>
    <xf numFmtId="49" fontId="0" fillId="20" borderId="0" xfId="0" applyNumberFormat="1" applyFont="1" applyFill="1" applyBorder="1" applyAlignment="1">
      <alignment vertical="top" wrapText="1"/>
    </xf>
    <xf numFmtId="49" fontId="0" fillId="20" borderId="0" xfId="0" applyNumberFormat="1" applyFont="1" applyFill="1" applyAlignment="1">
      <alignment horizontal="right" vertical="top" wrapText="1"/>
    </xf>
    <xf numFmtId="49" fontId="0" fillId="18" borderId="0" xfId="0" applyNumberFormat="1" applyFont="1" applyFill="1" applyBorder="1" applyAlignment="1">
      <alignment horizontal="center" vertical="top" wrapText="1"/>
    </xf>
    <xf numFmtId="0" fontId="0" fillId="0" borderId="0" xfId="0" applyFont="1" applyFill="1" applyAlignment="1">
      <alignment vertical="top" wrapText="1"/>
    </xf>
    <xf numFmtId="0" fontId="0" fillId="20" borderId="0" xfId="0" applyFont="1" applyFill="1" applyBorder="1" applyAlignment="1" applyProtection="1">
      <alignment vertical="top" wrapText="1"/>
      <protection locked="0"/>
    </xf>
    <xf numFmtId="0" fontId="0" fillId="20" borderId="0" xfId="0" applyFont="1" applyFill="1" applyBorder="1" applyAlignment="1">
      <alignment horizontal="left" vertical="top" wrapText="1"/>
    </xf>
    <xf numFmtId="49" fontId="0" fillId="20" borderId="0" xfId="0" applyNumberFormat="1" applyFont="1" applyFill="1" applyBorder="1" applyAlignment="1">
      <alignment horizontal="center" vertical="top" wrapText="1"/>
    </xf>
    <xf numFmtId="0" fontId="0" fillId="20" borderId="0" xfId="0" applyFont="1" applyFill="1" applyAlignment="1">
      <alignment vertical="top" wrapText="1"/>
    </xf>
    <xf numFmtId="0" fontId="0" fillId="20" borderId="0" xfId="0" applyFont="1" applyFill="1" applyAlignment="1" applyProtection="1">
      <alignment vertical="top" wrapText="1"/>
      <protection locked="0"/>
    </xf>
    <xf numFmtId="0" fontId="0" fillId="20" borderId="0" xfId="0" applyFont="1" applyFill="1" applyAlignment="1">
      <alignment horizontal="left" vertical="top" wrapText="1"/>
    </xf>
    <xf numFmtId="49" fontId="0" fillId="18" borderId="0" xfId="0" applyNumberFormat="1" applyFont="1" applyFill="1" applyAlignment="1">
      <alignment vertical="top" wrapText="1"/>
    </xf>
    <xf numFmtId="0" fontId="0" fillId="18" borderId="0" xfId="0" applyFont="1" applyFill="1" applyAlignment="1">
      <alignment horizontal="left" vertical="top" wrapText="1"/>
    </xf>
    <xf numFmtId="0" fontId="0" fillId="0" borderId="0" xfId="0" applyFont="1" applyAlignment="1">
      <alignment vertical="top"/>
    </xf>
    <xf numFmtId="0" fontId="0" fillId="19" borderId="0" xfId="0" applyFont="1" applyFill="1" applyAlignment="1">
      <alignment vertical="top"/>
    </xf>
    <xf numFmtId="0" fontId="0" fillId="18" borderId="0" xfId="0" applyFont="1" applyFill="1" applyAlignment="1" applyProtection="1">
      <alignment vertical="top" wrapText="1"/>
      <protection locked="0"/>
    </xf>
    <xf numFmtId="0" fontId="0" fillId="19" borderId="0" xfId="0" applyFont="1" applyFill="1" applyBorder="1" applyAlignment="1" applyProtection="1">
      <alignment vertical="top" wrapText="1"/>
      <protection locked="0"/>
    </xf>
    <xf numFmtId="0" fontId="0" fillId="19" borderId="0" xfId="0" applyFont="1" applyFill="1" applyBorder="1" applyAlignment="1">
      <alignment horizontal="left" vertical="top" wrapText="1"/>
    </xf>
    <xf numFmtId="0" fontId="0" fillId="19" borderId="0" xfId="0" applyFont="1" applyFill="1" applyAlignment="1" applyProtection="1">
      <alignment vertical="top" wrapText="1"/>
      <protection locked="0"/>
    </xf>
    <xf numFmtId="0" fontId="0" fillId="19" borderId="0" xfId="0" applyFont="1" applyFill="1" applyAlignment="1">
      <alignment horizontal="left" vertical="top" wrapText="1"/>
    </xf>
    <xf numFmtId="49" fontId="0" fillId="18" borderId="0" xfId="0" applyNumberFormat="1" applyFont="1" applyFill="1" applyAlignment="1">
      <alignment horizontal="center" vertical="top" wrapText="1"/>
    </xf>
    <xf numFmtId="49" fontId="0" fillId="20" borderId="0" xfId="0" applyNumberFormat="1" applyFont="1" applyFill="1" applyAlignment="1">
      <alignment horizontal="center" vertical="top" wrapText="1"/>
    </xf>
    <xf numFmtId="0" fontId="0" fillId="21" borderId="0" xfId="0" applyFont="1" applyFill="1" applyBorder="1" applyAlignment="1">
      <alignment vertical="top" wrapText="1"/>
    </xf>
    <xf numFmtId="0" fontId="2" fillId="21" borderId="0" xfId="0" applyFont="1" applyFill="1" applyBorder="1" applyAlignment="1">
      <alignment vertical="top" wrapText="1"/>
    </xf>
    <xf numFmtId="49" fontId="2" fillId="21" borderId="0" xfId="0" applyNumberFormat="1" applyFont="1" applyFill="1" applyBorder="1" applyAlignment="1">
      <alignment horizontal="left" vertical="top" wrapText="1"/>
    </xf>
    <xf numFmtId="49" fontId="0" fillId="21" borderId="0" xfId="0" applyNumberFormat="1" applyFont="1" applyFill="1" applyBorder="1" applyAlignment="1">
      <alignment vertical="top" wrapText="1"/>
    </xf>
    <xf numFmtId="0" fontId="0" fillId="21" borderId="0" xfId="0" applyFont="1" applyFill="1" applyBorder="1" applyAlignment="1">
      <alignment horizontal="left" vertical="top" wrapText="1"/>
    </xf>
    <xf numFmtId="49" fontId="0" fillId="18" borderId="0" xfId="0" applyNumberFormat="1" applyFill="1" applyBorder="1" applyAlignment="1">
      <alignment vertical="top" wrapText="1"/>
    </xf>
    <xf numFmtId="0" fontId="0" fillId="18" borderId="0" xfId="0" applyFill="1" applyBorder="1" applyAlignment="1">
      <alignment vertical="top" wrapText="1"/>
    </xf>
    <xf numFmtId="0" fontId="0" fillId="18" borderId="0" xfId="0" applyFill="1" applyBorder="1" applyAlignment="1" applyProtection="1">
      <alignment vertical="top" wrapText="1"/>
      <protection locked="0"/>
    </xf>
    <xf numFmtId="0" fontId="0" fillId="0" borderId="0" xfId="0" applyAlignment="1">
      <alignment vertical="top" wrapText="1"/>
    </xf>
    <xf numFmtId="0" fontId="0" fillId="18" borderId="0" xfId="0" applyFill="1" applyAlignment="1">
      <alignment vertical="top" wrapText="1"/>
    </xf>
    <xf numFmtId="0" fontId="0" fillId="20" borderId="0" xfId="0" applyFill="1" applyBorder="1" applyAlignment="1">
      <alignment vertical="top" wrapText="1"/>
    </xf>
    <xf numFmtId="0" fontId="0" fillId="19" borderId="0" xfId="0" applyFill="1" applyAlignment="1">
      <alignment vertical="top" wrapText="1"/>
    </xf>
    <xf numFmtId="49" fontId="0" fillId="20" borderId="0" xfId="0" applyNumberFormat="1" applyFill="1" applyBorder="1" applyAlignment="1">
      <alignment vertical="top" wrapText="1"/>
    </xf>
    <xf numFmtId="0" fontId="0" fillId="20" borderId="0" xfId="0" applyFill="1" applyAlignment="1">
      <alignment vertical="top" wrapText="1"/>
    </xf>
    <xf numFmtId="0" fontId="0" fillId="19" borderId="0" xfId="0" applyFill="1" applyBorder="1" applyAlignment="1">
      <alignment vertical="top" wrapText="1"/>
    </xf>
    <xf numFmtId="0" fontId="0" fillId="20" borderId="0" xfId="0" applyFont="1" applyFill="1" applyBorder="1" applyAlignment="1">
      <alignment vertical="top" wrapText="1"/>
    </xf>
    <xf numFmtId="49" fontId="0" fillId="20" borderId="0" xfId="0" applyNumberFormat="1" applyFont="1" applyFill="1" applyAlignment="1">
      <alignment vertical="top" wrapText="1"/>
    </xf>
    <xf numFmtId="0" fontId="0" fillId="0" borderId="0" xfId="0" applyFont="1" applyBorder="1" applyAlignment="1">
      <alignment vertical="top" wrapText="1"/>
    </xf>
    <xf numFmtId="49" fontId="0" fillId="18" borderId="0" xfId="0" applyNumberFormat="1" applyFont="1" applyFill="1" applyBorder="1" applyAlignment="1">
      <alignment vertical="top" wrapText="1"/>
    </xf>
    <xf numFmtId="49" fontId="0" fillId="18" borderId="0" xfId="0" applyNumberFormat="1" applyFont="1" applyFill="1" applyAlignment="1">
      <alignment vertical="top" wrapText="1"/>
    </xf>
    <xf numFmtId="0" fontId="0" fillId="18" borderId="0" xfId="0" applyFont="1" applyFill="1" applyAlignment="1">
      <alignment vertical="top" wrapText="1"/>
    </xf>
    <xf numFmtId="0" fontId="0" fillId="14" borderId="0" xfId="0" applyFont="1" applyFill="1" applyAlignment="1">
      <alignment vertical="top" wrapText="1"/>
    </xf>
    <xf numFmtId="0" fontId="0" fillId="18" borderId="0" xfId="0" applyFont="1" applyFill="1" applyAlignment="1" applyProtection="1">
      <alignment vertical="top" wrapText="1"/>
      <protection locked="0"/>
    </xf>
    <xf numFmtId="0" fontId="0" fillId="18" borderId="0" xfId="0" applyFont="1" applyFill="1" applyAlignment="1">
      <alignment horizontal="left" vertical="top" wrapText="1"/>
    </xf>
    <xf numFmtId="0" fontId="0" fillId="0" borderId="0" xfId="0" applyFont="1" applyAlignment="1">
      <alignment vertical="top" wrapText="1"/>
    </xf>
    <xf numFmtId="0" fontId="5" fillId="20" borderId="0" xfId="0" applyFont="1" applyFill="1" applyBorder="1" applyAlignment="1">
      <alignment vertical="top" wrapText="1"/>
    </xf>
    <xf numFmtId="49" fontId="5" fillId="20" borderId="0" xfId="0" applyNumberFormat="1" applyFont="1" applyFill="1" applyAlignment="1">
      <alignment vertical="top" wrapText="1"/>
    </xf>
    <xf numFmtId="0" fontId="0" fillId="20" borderId="0" xfId="0" applyFont="1" applyFill="1" applyAlignment="1">
      <alignment vertical="top" wrapText="1"/>
    </xf>
    <xf numFmtId="49" fontId="5" fillId="20" borderId="0" xfId="0" applyNumberFormat="1" applyFont="1" applyFill="1" applyBorder="1" applyAlignment="1">
      <alignment vertical="top" wrapText="1"/>
    </xf>
    <xf numFmtId="49" fontId="5" fillId="20" borderId="0" xfId="0" applyNumberFormat="1" applyFont="1" applyFill="1" applyAlignment="1" quotePrefix="1">
      <alignment horizontal="right" vertical="top" wrapText="1"/>
    </xf>
    <xf numFmtId="0" fontId="0" fillId="19" borderId="0" xfId="0" applyFont="1" applyFill="1" applyAlignment="1">
      <alignment vertical="top" wrapText="1"/>
    </xf>
    <xf numFmtId="0" fontId="0" fillId="22" borderId="0" xfId="0" applyFont="1" applyFill="1" applyAlignment="1">
      <alignment vertical="top" wrapText="1"/>
    </xf>
    <xf numFmtId="0" fontId="0" fillId="20" borderId="0" xfId="0" applyFont="1" applyFill="1" applyAlignment="1" applyProtection="1">
      <alignment vertical="top" wrapText="1"/>
      <protection locked="0"/>
    </xf>
    <xf numFmtId="0" fontId="0" fillId="20" borderId="0" xfId="0" applyFont="1" applyFill="1" applyAlignment="1">
      <alignment horizontal="left" vertical="top" wrapText="1"/>
    </xf>
    <xf numFmtId="0" fontId="0" fillId="0" borderId="0" xfId="0" applyFill="1" applyAlignment="1">
      <alignment vertical="top" wrapText="1"/>
    </xf>
    <xf numFmtId="0" fontId="0" fillId="23" borderId="0" xfId="0" applyFill="1" applyAlignment="1" applyProtection="1">
      <alignment vertical="top" wrapText="1"/>
      <protection locked="0"/>
    </xf>
    <xf numFmtId="0" fontId="0" fillId="0" borderId="0" xfId="0" applyAlignment="1">
      <alignment vertical="top"/>
    </xf>
    <xf numFmtId="0" fontId="0" fillId="0" borderId="0" xfId="0" applyFont="1" applyAlignment="1">
      <alignment vertical="top"/>
    </xf>
    <xf numFmtId="49" fontId="0" fillId="18" borderId="0" xfId="0" applyNumberFormat="1" applyFont="1" applyFill="1" applyBorder="1" applyAlignment="1" applyProtection="1">
      <alignment horizontal="right" vertical="top" wrapText="1"/>
      <protection locked="0"/>
    </xf>
    <xf numFmtId="49" fontId="0" fillId="20" borderId="0" xfId="0" applyNumberFormat="1" applyFont="1" applyFill="1" applyBorder="1" applyAlignment="1" applyProtection="1">
      <alignment horizontal="right" vertical="top" wrapText="1"/>
      <protection locked="0"/>
    </xf>
    <xf numFmtId="49" fontId="0" fillId="20" borderId="0" xfId="0" applyNumberFormat="1" applyFont="1" applyFill="1" applyAlignment="1" applyProtection="1">
      <alignment horizontal="right" vertical="top" wrapText="1"/>
      <protection locked="0"/>
    </xf>
    <xf numFmtId="49" fontId="0" fillId="20" borderId="0" xfId="0" applyNumberFormat="1" applyFont="1" applyFill="1" applyAlignment="1" applyProtection="1">
      <alignment horizontal="right" vertical="top" wrapText="1"/>
      <protection locked="0"/>
    </xf>
    <xf numFmtId="49" fontId="0" fillId="18" borderId="0" xfId="0" applyNumberFormat="1" applyFont="1" applyFill="1" applyAlignment="1" applyProtection="1">
      <alignment horizontal="right" vertical="top" wrapText="1"/>
      <protection locked="0"/>
    </xf>
    <xf numFmtId="49" fontId="0" fillId="19" borderId="0" xfId="0" applyNumberFormat="1" applyFont="1" applyFill="1" applyBorder="1" applyAlignment="1" applyProtection="1">
      <alignment horizontal="right" vertical="top" wrapText="1"/>
      <protection locked="0"/>
    </xf>
    <xf numFmtId="49" fontId="0" fillId="19" borderId="0" xfId="0" applyNumberFormat="1" applyFont="1" applyFill="1" applyAlignment="1" applyProtection="1">
      <alignment horizontal="right" vertical="top" wrapText="1"/>
      <protection locked="0"/>
    </xf>
    <xf numFmtId="49" fontId="0" fillId="18" borderId="0" xfId="0" applyNumberFormat="1" applyFont="1" applyFill="1" applyAlignment="1" applyProtection="1" quotePrefix="1">
      <alignment horizontal="right" vertical="top" wrapText="1"/>
      <protection locked="0"/>
    </xf>
    <xf numFmtId="0" fontId="1" fillId="24" borderId="10" xfId="0" applyFont="1" applyFill="1" applyBorder="1" applyAlignment="1">
      <alignment horizontal="center" vertical="top" wrapText="1"/>
    </xf>
    <xf numFmtId="0" fontId="1" fillId="25" borderId="10" xfId="0" applyFont="1" applyFill="1" applyBorder="1" applyAlignment="1">
      <alignment horizontal="center" vertical="top" wrapText="1"/>
    </xf>
    <xf numFmtId="49" fontId="1" fillId="25" borderId="10" xfId="0" applyNumberFormat="1" applyFont="1" applyFill="1" applyBorder="1" applyAlignment="1">
      <alignment horizontal="center" vertical="top" wrapText="1"/>
    </xf>
    <xf numFmtId="0" fontId="1" fillId="25" borderId="10" xfId="0" applyFont="1" applyFill="1" applyBorder="1" applyAlignment="1">
      <alignment vertical="top" wrapText="1"/>
    </xf>
    <xf numFmtId="49" fontId="1" fillId="25" borderId="10" xfId="0" applyNumberFormat="1" applyFont="1" applyFill="1" applyBorder="1" applyAlignment="1">
      <alignment vertical="top" wrapText="1"/>
    </xf>
    <xf numFmtId="49" fontId="1" fillId="24" borderId="10" xfId="0" applyNumberFormat="1" applyFont="1" applyFill="1" applyBorder="1" applyAlignment="1">
      <alignment vertical="top" wrapText="1"/>
    </xf>
    <xf numFmtId="49" fontId="1" fillId="24" borderId="10" xfId="0" applyNumberFormat="1" applyFont="1" applyFill="1" applyBorder="1" applyAlignment="1">
      <alignment horizontal="center" vertical="top" wrapText="1"/>
    </xf>
    <xf numFmtId="0" fontId="0" fillId="0" borderId="0" xfId="0" applyFont="1" applyBorder="1" applyAlignment="1">
      <alignment vertical="top"/>
    </xf>
    <xf numFmtId="49" fontId="0" fillId="0" borderId="0" xfId="0" applyNumberFormat="1" applyFont="1" applyBorder="1" applyAlignment="1">
      <alignment vertical="top"/>
    </xf>
    <xf numFmtId="49" fontId="0" fillId="0" borderId="0" xfId="0" applyNumberFormat="1" applyFont="1" applyBorder="1" applyAlignment="1">
      <alignment horizontal="right" vertical="top"/>
    </xf>
    <xf numFmtId="0" fontId="0" fillId="0" borderId="0" xfId="0"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49" fontId="0" fillId="0" borderId="0" xfId="0" applyNumberFormat="1" applyFont="1" applyAlignment="1">
      <alignment horizontal="right" vertical="top"/>
    </xf>
    <xf numFmtId="0" fontId="0" fillId="0" borderId="0" xfId="0" applyFont="1" applyFill="1" applyAlignment="1">
      <alignment vertical="top"/>
    </xf>
    <xf numFmtId="0" fontId="0" fillId="0" borderId="0" xfId="0" applyFont="1" applyBorder="1" applyAlignment="1">
      <alignment horizontal="center" vertical="top"/>
    </xf>
    <xf numFmtId="0" fontId="0" fillId="0" borderId="0" xfId="0" applyFont="1" applyFill="1" applyBorder="1" applyAlignment="1">
      <alignment vertical="top"/>
    </xf>
    <xf numFmtId="0" fontId="0" fillId="19" borderId="0" xfId="0" applyFont="1" applyFill="1" applyBorder="1" applyAlignment="1">
      <alignment vertical="top"/>
    </xf>
    <xf numFmtId="49" fontId="0" fillId="0" borderId="0" xfId="0" applyNumberFormat="1" applyFont="1" applyFill="1" applyBorder="1" applyAlignment="1">
      <alignment vertical="top"/>
    </xf>
    <xf numFmtId="49" fontId="0" fillId="0" borderId="0" xfId="0" applyNumberFormat="1" applyFont="1" applyFill="1" applyBorder="1" applyAlignment="1">
      <alignment horizontal="right" vertical="top"/>
    </xf>
    <xf numFmtId="0" fontId="0" fillId="0" borderId="0" xfId="0" applyFont="1" applyFill="1" applyBorder="1" applyAlignment="1">
      <alignment vertical="top" wrapText="1"/>
    </xf>
    <xf numFmtId="49" fontId="0" fillId="0" borderId="0" xfId="0" applyNumberFormat="1" applyBorder="1" applyAlignment="1">
      <alignment vertical="top"/>
    </xf>
    <xf numFmtId="49" fontId="0" fillId="18" borderId="0" xfId="0" applyNumberFormat="1" applyFont="1" applyFill="1" applyBorder="1" applyAlignment="1">
      <alignment horizontal="right" vertical="top" wrapText="1"/>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applyAlignment="1">
      <alignment vertical="top"/>
    </xf>
    <xf numFmtId="49" fontId="0" fillId="0" borderId="0" xfId="0" applyNumberFormat="1" applyFont="1" applyFill="1" applyBorder="1" applyAlignment="1">
      <alignment vertical="top"/>
    </xf>
    <xf numFmtId="0" fontId="0" fillId="0" borderId="0" xfId="0" applyFont="1" applyFill="1" applyBorder="1" applyAlignment="1">
      <alignment vertical="top" wrapText="1"/>
    </xf>
    <xf numFmtId="49" fontId="0" fillId="0" borderId="0" xfId="0" applyNumberFormat="1" applyFont="1" applyFill="1" applyBorder="1" applyAlignment="1" quotePrefix="1">
      <alignment horizontal="right" vertical="top"/>
    </xf>
    <xf numFmtId="0" fontId="0" fillId="0" borderId="0" xfId="0" applyFont="1" applyAlignment="1">
      <alignment horizontal="center" vertical="top"/>
    </xf>
    <xf numFmtId="49" fontId="0" fillId="0" borderId="0" xfId="0" applyNumberFormat="1" applyFont="1" applyAlignment="1">
      <alignment vertical="top"/>
    </xf>
    <xf numFmtId="49" fontId="0" fillId="0" borderId="0" xfId="0" applyNumberFormat="1" applyFont="1" applyAlignment="1" quotePrefix="1">
      <alignment horizontal="right" vertical="top"/>
    </xf>
    <xf numFmtId="49" fontId="0" fillId="0" borderId="0" xfId="0" applyNumberFormat="1" applyAlignment="1" quotePrefix="1">
      <alignment vertical="top" wrapText="1"/>
    </xf>
    <xf numFmtId="0" fontId="0" fillId="23" borderId="0" xfId="0" applyFill="1" applyBorder="1" applyAlignment="1" applyProtection="1">
      <alignment vertical="top" wrapText="1"/>
      <protection locked="0"/>
    </xf>
    <xf numFmtId="0" fontId="1" fillId="26" borderId="10" xfId="0" applyFont="1" applyFill="1" applyBorder="1" applyAlignment="1">
      <alignment horizontal="center" vertical="top" wrapText="1"/>
    </xf>
    <xf numFmtId="49" fontId="0" fillId="18" borderId="0" xfId="0" applyNumberFormat="1" applyFill="1" applyAlignment="1" applyProtection="1">
      <alignment horizontal="right" vertical="top" wrapText="1"/>
      <protection locked="0"/>
    </xf>
    <xf numFmtId="0" fontId="2" fillId="18" borderId="0" xfId="0" applyFont="1" applyFill="1" applyAlignment="1">
      <alignment vertical="top" wrapText="1"/>
    </xf>
    <xf numFmtId="0" fontId="2" fillId="27" borderId="0" xfId="0" applyFont="1" applyFill="1" applyAlignment="1">
      <alignment vertical="top" wrapText="1"/>
    </xf>
    <xf numFmtId="49" fontId="2" fillId="18" borderId="0" xfId="0" applyNumberFormat="1" applyFont="1" applyFill="1" applyBorder="1" applyAlignment="1">
      <alignment vertical="top" wrapText="1"/>
    </xf>
    <xf numFmtId="49" fontId="2" fillId="18" borderId="0" xfId="0" applyNumberFormat="1" applyFont="1" applyFill="1" applyAlignment="1">
      <alignment vertical="top" wrapText="1"/>
    </xf>
    <xf numFmtId="0" fontId="2" fillId="18" borderId="0" xfId="0" applyFont="1" applyFill="1" applyBorder="1" applyAlignment="1" applyProtection="1">
      <alignment vertical="top" wrapText="1"/>
      <protection locked="0"/>
    </xf>
    <xf numFmtId="49" fontId="0" fillId="18" borderId="0" xfId="0" applyNumberFormat="1" applyFill="1" applyBorder="1" applyAlignment="1" applyProtection="1">
      <alignment horizontal="right" vertical="top" wrapText="1"/>
      <protection locked="0"/>
    </xf>
    <xf numFmtId="0" fontId="5" fillId="28" borderId="0" xfId="0" applyFont="1" applyFill="1" applyBorder="1" applyAlignment="1">
      <alignment vertical="top" wrapText="1"/>
    </xf>
    <xf numFmtId="0" fontId="0" fillId="29" borderId="0" xfId="0" applyFont="1" applyFill="1" applyBorder="1" applyAlignment="1">
      <alignment vertical="top" wrapText="1"/>
    </xf>
    <xf numFmtId="0" fontId="0" fillId="29" borderId="0" xfId="0" applyFont="1" applyFill="1" applyAlignment="1">
      <alignment vertical="top" wrapText="1"/>
    </xf>
    <xf numFmtId="49" fontId="0" fillId="29" borderId="0" xfId="0" applyNumberFormat="1" applyFont="1" applyFill="1" applyAlignment="1">
      <alignment vertical="top" wrapText="1"/>
    </xf>
    <xf numFmtId="0" fontId="0" fillId="29" borderId="0" xfId="0" applyFont="1" applyFill="1" applyAlignment="1" applyProtection="1">
      <alignment vertical="top" wrapText="1"/>
      <protection locked="0"/>
    </xf>
    <xf numFmtId="49" fontId="0" fillId="29" borderId="0" xfId="0" applyNumberFormat="1" applyFont="1" applyFill="1" applyAlignment="1" applyProtection="1">
      <alignment horizontal="right" vertical="top" wrapText="1"/>
      <protection locked="0"/>
    </xf>
    <xf numFmtId="0" fontId="0" fillId="29" borderId="0" xfId="0" applyFont="1" applyFill="1" applyAlignment="1">
      <alignment horizontal="left" vertical="top" wrapText="1"/>
    </xf>
    <xf numFmtId="0" fontId="0" fillId="29" borderId="0" xfId="0" applyFont="1" applyFill="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24"/>
  <sheetViews>
    <sheetView tabSelected="1" zoomScalePageLayoutView="0" workbookViewId="0" topLeftCell="A1">
      <pane xSplit="1" ySplit="1" topLeftCell="N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28.28125" style="25" customWidth="1"/>
    <col min="2" max="2" width="46.8515625" style="6" customWidth="1"/>
    <col min="3" max="3" width="12.00390625" style="25" customWidth="1"/>
    <col min="4" max="4" width="26.7109375" style="25" customWidth="1"/>
    <col min="5" max="5" width="18.8515625" style="25" customWidth="1"/>
    <col min="6" max="6" width="24.7109375" style="25" customWidth="1"/>
    <col min="7" max="7" width="13.421875" style="25" customWidth="1"/>
    <col min="8" max="8" width="23.140625" style="25" customWidth="1"/>
    <col min="9" max="9" width="22.421875" style="25" customWidth="1"/>
    <col min="10" max="10" width="21.7109375" style="25" customWidth="1"/>
    <col min="11" max="11" width="27.28125" style="25" customWidth="1"/>
    <col min="12" max="12" width="13.421875" style="25" customWidth="1"/>
    <col min="13" max="13" width="14.7109375" style="25" customWidth="1"/>
    <col min="14" max="14" width="23.00390625" style="25" customWidth="1"/>
    <col min="15" max="15" width="7.00390625" style="92" customWidth="1"/>
    <col min="16" max="16" width="9.28125" style="25" customWidth="1"/>
    <col min="17" max="17" width="49.57421875" style="6" customWidth="1"/>
    <col min="18" max="18" width="22.28125" style="6" customWidth="1"/>
    <col min="19" max="19" width="10.8515625" style="25" customWidth="1"/>
    <col min="20" max="20" width="8.7109375" style="92" customWidth="1"/>
    <col min="21" max="21" width="47.7109375" style="25" customWidth="1"/>
    <col min="22" max="22" width="23.140625" style="110" customWidth="1"/>
    <col min="23" max="23" width="16.8515625" style="25" customWidth="1"/>
    <col min="24" max="31" width="11.7109375" style="25" customWidth="1"/>
    <col min="32" max="32" width="18.28125" style="25" customWidth="1"/>
    <col min="33" max="16384" width="9.140625" style="70" customWidth="1"/>
  </cols>
  <sheetData>
    <row r="1" spans="1:32" s="87" customFormat="1" ht="51">
      <c r="A1" s="115" t="s">
        <v>297</v>
      </c>
      <c r="B1" s="115" t="s">
        <v>465</v>
      </c>
      <c r="C1" s="81" t="s">
        <v>466</v>
      </c>
      <c r="D1" s="82" t="s">
        <v>467</v>
      </c>
      <c r="E1" s="83" t="s">
        <v>468</v>
      </c>
      <c r="F1" s="84" t="s">
        <v>469</v>
      </c>
      <c r="G1" s="84" t="s">
        <v>470</v>
      </c>
      <c r="H1" s="81" t="s">
        <v>471</v>
      </c>
      <c r="I1" s="81" t="s">
        <v>472</v>
      </c>
      <c r="J1" s="81" t="s">
        <v>473</v>
      </c>
      <c r="K1" s="81" t="s">
        <v>474</v>
      </c>
      <c r="L1" s="81" t="s">
        <v>475</v>
      </c>
      <c r="M1" s="83" t="s">
        <v>476</v>
      </c>
      <c r="N1" s="81" t="s">
        <v>477</v>
      </c>
      <c r="O1" s="82" t="s">
        <v>478</v>
      </c>
      <c r="P1" s="81" t="s">
        <v>479</v>
      </c>
      <c r="Q1" s="84" t="s">
        <v>480</v>
      </c>
      <c r="R1" s="85" t="s">
        <v>481</v>
      </c>
      <c r="S1" s="85" t="s">
        <v>482</v>
      </c>
      <c r="T1" s="85" t="s">
        <v>285</v>
      </c>
      <c r="U1" s="86" t="s">
        <v>286</v>
      </c>
      <c r="V1" s="86" t="s">
        <v>255</v>
      </c>
      <c r="W1" s="80" t="s">
        <v>256</v>
      </c>
      <c r="X1" s="80" t="s">
        <v>274</v>
      </c>
      <c r="Y1" s="80" t="s">
        <v>275</v>
      </c>
      <c r="Z1" s="80" t="s">
        <v>257</v>
      </c>
      <c r="AA1" s="80" t="s">
        <v>258</v>
      </c>
      <c r="AB1" s="80" t="s">
        <v>259</v>
      </c>
      <c r="AC1" s="80" t="s">
        <v>282</v>
      </c>
      <c r="AD1" s="80" t="s">
        <v>260</v>
      </c>
      <c r="AE1" s="80" t="s">
        <v>261</v>
      </c>
      <c r="AF1" s="85" t="s">
        <v>262</v>
      </c>
    </row>
    <row r="2" spans="1:32" s="87" customFormat="1" ht="89.25">
      <c r="A2" s="119" t="s">
        <v>235</v>
      </c>
      <c r="B2" s="1" t="s">
        <v>234</v>
      </c>
      <c r="C2" s="2"/>
      <c r="D2" s="2" t="s">
        <v>235</v>
      </c>
      <c r="E2" s="2"/>
      <c r="F2" s="2"/>
      <c r="G2" s="2"/>
      <c r="H2" s="2"/>
      <c r="I2" s="2"/>
      <c r="J2" s="2"/>
      <c r="K2" s="2"/>
      <c r="L2" s="2"/>
      <c r="M2" s="2"/>
      <c r="N2" s="2"/>
      <c r="O2" s="1"/>
      <c r="P2" s="2" t="s">
        <v>264</v>
      </c>
      <c r="Q2" s="121" t="s">
        <v>381</v>
      </c>
      <c r="R2" s="4"/>
      <c r="S2" s="4"/>
      <c r="T2" s="72" t="s">
        <v>265</v>
      </c>
      <c r="U2" s="5"/>
      <c r="V2" s="1"/>
      <c r="W2" s="2" t="s">
        <v>0</v>
      </c>
      <c r="X2" s="2"/>
      <c r="Y2" s="2"/>
      <c r="Z2" s="2"/>
      <c r="AA2" s="2"/>
      <c r="AB2" s="2"/>
      <c r="AC2" s="2"/>
      <c r="AD2" s="2"/>
      <c r="AE2" s="2"/>
      <c r="AF2" s="2"/>
    </row>
    <row r="3" spans="1:32" s="96" customFormat="1" ht="25.5">
      <c r="A3" s="25" t="str">
        <f aca="true" t="shared" si="0" ref="A3:A9">SUBSTITUTE(SUBSTITUTE(CONCATENATE(IF(E3="Universally Unique","UU",E3),F3,IF(H3&lt;&gt;I3,H3,""),CONCATENATE(IF(I3="Identifier","ID",IF(I3="Text","",I3))))," ",""),"'","")</f>
        <v>CarrierAssignedID</v>
      </c>
      <c r="B3" s="42" t="s">
        <v>174</v>
      </c>
      <c r="C3" s="87"/>
      <c r="D3" s="87" t="s">
        <v>235</v>
      </c>
      <c r="E3" s="87" t="s">
        <v>563</v>
      </c>
      <c r="F3" s="87"/>
      <c r="G3" s="87" t="s">
        <v>266</v>
      </c>
      <c r="H3" s="25" t="str">
        <f aca="true" t="shared" si="1" ref="H3:H36">IF(F3&lt;&gt;"",CONCATENATE(F3," ",G3),G3)</f>
        <v>Identifier</v>
      </c>
      <c r="I3" s="87" t="s">
        <v>266</v>
      </c>
      <c r="J3" s="87"/>
      <c r="K3" s="25" t="str">
        <f aca="true" t="shared" si="2" ref="K3:K9">IF(J3&lt;&gt;"",CONCATENATE(J3,"_ ",I3,". Type"),CONCATENATE(I3,". Type"))</f>
        <v>Identifier. Type</v>
      </c>
      <c r="L3" s="87"/>
      <c r="M3" s="87"/>
      <c r="N3" s="87"/>
      <c r="O3" s="88" t="s">
        <v>267</v>
      </c>
      <c r="P3" s="87" t="s">
        <v>268</v>
      </c>
      <c r="Q3" s="100"/>
      <c r="R3" s="51"/>
      <c r="S3" s="87"/>
      <c r="T3" s="89">
        <v>2.1</v>
      </c>
      <c r="U3" s="87"/>
      <c r="V3" s="87"/>
      <c r="W3" s="87" t="s">
        <v>0</v>
      </c>
      <c r="X3" s="87"/>
      <c r="Y3" s="87"/>
      <c r="Z3" s="87"/>
      <c r="AA3" s="87"/>
      <c r="AB3" s="87"/>
      <c r="AC3" s="87"/>
      <c r="AD3" s="87"/>
      <c r="AE3" s="87"/>
      <c r="AF3" s="87"/>
    </row>
    <row r="4" spans="1:32" s="96" customFormat="1" ht="25.5">
      <c r="A4" s="25" t="str">
        <f t="shared" si="0"/>
        <v>ConsigneeAssignedID</v>
      </c>
      <c r="B4" s="42" t="s">
        <v>175</v>
      </c>
      <c r="C4" s="87"/>
      <c r="D4" s="87" t="s">
        <v>235</v>
      </c>
      <c r="E4" s="87" t="s">
        <v>564</v>
      </c>
      <c r="F4" s="87"/>
      <c r="G4" s="87" t="s">
        <v>266</v>
      </c>
      <c r="H4" s="25" t="str">
        <f aca="true" t="shared" si="3" ref="H4:H9">IF(F4&lt;&gt;"",CONCATENATE(F4," ",G4),G4)</f>
        <v>Identifier</v>
      </c>
      <c r="I4" s="87" t="s">
        <v>266</v>
      </c>
      <c r="J4" s="87"/>
      <c r="K4" s="25" t="str">
        <f t="shared" si="2"/>
        <v>Identifier. Type</v>
      </c>
      <c r="L4" s="87"/>
      <c r="M4" s="87"/>
      <c r="N4" s="87"/>
      <c r="O4" s="88" t="s">
        <v>267</v>
      </c>
      <c r="P4" s="87" t="s">
        <v>463</v>
      </c>
      <c r="Q4" s="100"/>
      <c r="R4" s="51"/>
      <c r="S4" s="87"/>
      <c r="T4" s="89">
        <v>2.1</v>
      </c>
      <c r="U4" s="87"/>
      <c r="V4" s="87"/>
      <c r="W4" s="87" t="s">
        <v>0</v>
      </c>
      <c r="X4" s="87"/>
      <c r="Y4" s="87"/>
      <c r="Z4" s="87"/>
      <c r="AA4" s="87"/>
      <c r="AB4" s="87"/>
      <c r="AC4" s="87"/>
      <c r="AD4" s="87"/>
      <c r="AE4" s="87"/>
      <c r="AF4" s="87"/>
    </row>
    <row r="5" spans="1:32" s="96" customFormat="1" ht="25.5">
      <c r="A5" s="25" t="str">
        <f t="shared" si="0"/>
        <v>ConsignorAssignedID</v>
      </c>
      <c r="B5" s="42" t="s">
        <v>176</v>
      </c>
      <c r="C5" s="87"/>
      <c r="D5" s="87" t="s">
        <v>235</v>
      </c>
      <c r="E5" s="87" t="s">
        <v>565</v>
      </c>
      <c r="F5" s="87"/>
      <c r="G5" s="87" t="s">
        <v>266</v>
      </c>
      <c r="H5" s="25" t="str">
        <f t="shared" si="3"/>
        <v>Identifier</v>
      </c>
      <c r="I5" s="87" t="s">
        <v>266</v>
      </c>
      <c r="J5" s="87"/>
      <c r="K5" s="25" t="str">
        <f t="shared" si="2"/>
        <v>Identifier. Type</v>
      </c>
      <c r="L5" s="87"/>
      <c r="M5" s="87"/>
      <c r="N5" s="87"/>
      <c r="O5" s="88" t="s">
        <v>267</v>
      </c>
      <c r="P5" s="87" t="s">
        <v>463</v>
      </c>
      <c r="Q5" s="100"/>
      <c r="R5" s="51"/>
      <c r="S5" s="87"/>
      <c r="T5" s="89">
        <v>2.1</v>
      </c>
      <c r="U5" s="87"/>
      <c r="V5" s="87"/>
      <c r="W5" s="87" t="s">
        <v>0</v>
      </c>
      <c r="X5" s="87"/>
      <c r="Y5" s="87"/>
      <c r="Z5" s="87"/>
      <c r="AA5" s="87"/>
      <c r="AB5" s="87"/>
      <c r="AC5" s="87"/>
      <c r="AD5" s="87"/>
      <c r="AE5" s="87"/>
      <c r="AF5" s="87"/>
    </row>
    <row r="6" spans="1:32" s="96" customFormat="1" ht="25.5">
      <c r="A6" s="25" t="str">
        <f t="shared" si="0"/>
        <v>FreightForwarderAssignedID</v>
      </c>
      <c r="B6" s="42" t="s">
        <v>177</v>
      </c>
      <c r="C6" s="87"/>
      <c r="D6" s="87" t="s">
        <v>235</v>
      </c>
      <c r="E6" s="87" t="s">
        <v>566</v>
      </c>
      <c r="F6" s="87"/>
      <c r="G6" s="87" t="s">
        <v>266</v>
      </c>
      <c r="H6" s="25" t="str">
        <f t="shared" si="3"/>
        <v>Identifier</v>
      </c>
      <c r="I6" s="87" t="s">
        <v>266</v>
      </c>
      <c r="J6" s="87"/>
      <c r="K6" s="25" t="str">
        <f t="shared" si="2"/>
        <v>Identifier. Type</v>
      </c>
      <c r="L6" s="87"/>
      <c r="M6" s="87"/>
      <c r="N6" s="87"/>
      <c r="O6" s="88" t="s">
        <v>267</v>
      </c>
      <c r="P6" s="87" t="s">
        <v>463</v>
      </c>
      <c r="Q6" s="100"/>
      <c r="R6" s="51"/>
      <c r="S6" s="87"/>
      <c r="T6" s="89">
        <v>2.1</v>
      </c>
      <c r="U6" s="87"/>
      <c r="V6" s="87"/>
      <c r="W6" s="87" t="s">
        <v>0</v>
      </c>
      <c r="X6" s="87"/>
      <c r="Y6" s="87"/>
      <c r="Z6" s="87"/>
      <c r="AA6" s="87"/>
      <c r="AB6" s="87"/>
      <c r="AC6" s="87"/>
      <c r="AD6" s="87"/>
      <c r="AE6" s="87"/>
      <c r="AF6" s="87"/>
    </row>
    <row r="7" spans="1:32" s="96" customFormat="1" ht="25.5">
      <c r="A7" s="25" t="str">
        <f t="shared" si="0"/>
        <v>BrokerAssignedID</v>
      </c>
      <c r="B7" s="42" t="s">
        <v>178</v>
      </c>
      <c r="C7" s="87"/>
      <c r="D7" s="87" t="s">
        <v>235</v>
      </c>
      <c r="E7" s="87" t="s">
        <v>567</v>
      </c>
      <c r="F7" s="87"/>
      <c r="G7" s="87" t="s">
        <v>266</v>
      </c>
      <c r="H7" s="25" t="str">
        <f t="shared" si="3"/>
        <v>Identifier</v>
      </c>
      <c r="I7" s="87" t="s">
        <v>266</v>
      </c>
      <c r="J7" s="87"/>
      <c r="K7" s="25" t="str">
        <f t="shared" si="2"/>
        <v>Identifier. Type</v>
      </c>
      <c r="L7" s="87"/>
      <c r="M7" s="87"/>
      <c r="N7" s="87"/>
      <c r="O7" s="88" t="s">
        <v>267</v>
      </c>
      <c r="P7" s="87" t="s">
        <v>463</v>
      </c>
      <c r="Q7" s="100"/>
      <c r="R7" s="51"/>
      <c r="S7" s="87"/>
      <c r="T7" s="89">
        <v>2.1</v>
      </c>
      <c r="U7" s="87"/>
      <c r="V7" s="87"/>
      <c r="W7" s="87" t="s">
        <v>0</v>
      </c>
      <c r="X7" s="87"/>
      <c r="Y7" s="87"/>
      <c r="Z7" s="87"/>
      <c r="AA7" s="87"/>
      <c r="AB7" s="87"/>
      <c r="AC7" s="87"/>
      <c r="AD7" s="87"/>
      <c r="AE7" s="87"/>
      <c r="AF7" s="87"/>
    </row>
    <row r="8" spans="1:32" s="96" customFormat="1" ht="25.5">
      <c r="A8" s="25" t="str">
        <f t="shared" si="0"/>
        <v>ContractedCarrierAssignedID</v>
      </c>
      <c r="B8" s="42" t="s">
        <v>179</v>
      </c>
      <c r="C8" s="87"/>
      <c r="D8" s="87" t="s">
        <v>235</v>
      </c>
      <c r="E8" s="87" t="s">
        <v>568</v>
      </c>
      <c r="F8" s="87"/>
      <c r="G8" s="87" t="s">
        <v>266</v>
      </c>
      <c r="H8" s="25" t="str">
        <f t="shared" si="3"/>
        <v>Identifier</v>
      </c>
      <c r="I8" s="87" t="s">
        <v>266</v>
      </c>
      <c r="J8" s="87"/>
      <c r="K8" s="25" t="str">
        <f t="shared" si="2"/>
        <v>Identifier. Type</v>
      </c>
      <c r="L8" s="87"/>
      <c r="M8" s="87"/>
      <c r="N8" s="87"/>
      <c r="O8" s="88" t="s">
        <v>267</v>
      </c>
      <c r="P8" s="87" t="s">
        <v>463</v>
      </c>
      <c r="Q8" s="100"/>
      <c r="R8" s="51"/>
      <c r="S8" s="87"/>
      <c r="T8" s="89">
        <v>2.1</v>
      </c>
      <c r="U8" s="87"/>
      <c r="V8" s="87"/>
      <c r="W8" s="87" t="s">
        <v>0</v>
      </c>
      <c r="X8" s="87"/>
      <c r="Y8" s="87"/>
      <c r="Z8" s="87"/>
      <c r="AA8" s="87"/>
      <c r="AB8" s="87"/>
      <c r="AC8" s="87"/>
      <c r="AD8" s="87"/>
      <c r="AE8" s="87"/>
      <c r="AF8" s="87"/>
    </row>
    <row r="9" spans="1:32" s="96" customFormat="1" ht="25.5">
      <c r="A9" s="25" t="str">
        <f t="shared" si="0"/>
        <v>PerformingCarrierAssignedID</v>
      </c>
      <c r="B9" s="42" t="s">
        <v>180</v>
      </c>
      <c r="C9" s="87"/>
      <c r="D9" s="87" t="s">
        <v>235</v>
      </c>
      <c r="E9" s="87" t="s">
        <v>569</v>
      </c>
      <c r="F9" s="87"/>
      <c r="G9" s="87" t="s">
        <v>266</v>
      </c>
      <c r="H9" s="25" t="str">
        <f t="shared" si="3"/>
        <v>Identifier</v>
      </c>
      <c r="I9" s="87" t="s">
        <v>266</v>
      </c>
      <c r="J9" s="87"/>
      <c r="K9" s="25" t="str">
        <f t="shared" si="2"/>
        <v>Identifier. Type</v>
      </c>
      <c r="L9" s="87"/>
      <c r="M9" s="87"/>
      <c r="N9" s="87"/>
      <c r="O9" s="88" t="s">
        <v>267</v>
      </c>
      <c r="P9" s="87" t="s">
        <v>463</v>
      </c>
      <c r="Q9" s="100"/>
      <c r="R9" s="51"/>
      <c r="S9" s="87"/>
      <c r="T9" s="89">
        <v>2.1</v>
      </c>
      <c r="U9" s="87"/>
      <c r="V9" s="87"/>
      <c r="W9" s="87" t="s">
        <v>0</v>
      </c>
      <c r="X9" s="87"/>
      <c r="Y9" s="87"/>
      <c r="Z9" s="87"/>
      <c r="AA9" s="87"/>
      <c r="AB9" s="87"/>
      <c r="AC9" s="87"/>
      <c r="AD9" s="87"/>
      <c r="AE9" s="87"/>
      <c r="AF9" s="87"/>
    </row>
    <row r="10" spans="1:32" s="96" customFormat="1" ht="25.5">
      <c r="A10" s="25" t="str">
        <f aca="true" t="shared" si="4" ref="A10:A36">SUBSTITUTE(SUBSTITUTE(CONCATENATE(IF(E10="Universally Unique","UU",E10),IF(G10&lt;&gt;I10,H10,F10),CONCATENATE(IF(I10="Identifier","ID",IF(I10="Text","",I10))))," ",""),"'","")</f>
        <v>AnimalFoodIndicator</v>
      </c>
      <c r="B10" s="42" t="s">
        <v>488</v>
      </c>
      <c r="C10" s="87"/>
      <c r="D10" s="87" t="s">
        <v>235</v>
      </c>
      <c r="E10" s="87" t="s">
        <v>485</v>
      </c>
      <c r="F10" s="87" t="s">
        <v>486</v>
      </c>
      <c r="G10" s="87" t="s">
        <v>296</v>
      </c>
      <c r="H10" s="25" t="str">
        <f t="shared" si="1"/>
        <v>Food Indicator</v>
      </c>
      <c r="I10" s="87" t="s">
        <v>296</v>
      </c>
      <c r="J10" s="87"/>
      <c r="K10" s="25" t="str">
        <f aca="true" t="shared" si="5" ref="K10:K35">IF(J10&lt;&gt;"",CONCATENATE(J10,"_ ",I10,". Type"),CONCATENATE(I10,". Type"))</f>
        <v>Indicator. Type</v>
      </c>
      <c r="L10" s="87"/>
      <c r="M10" s="87"/>
      <c r="N10" s="87"/>
      <c r="O10" s="101" t="s">
        <v>267</v>
      </c>
      <c r="P10" s="87" t="s">
        <v>268</v>
      </c>
      <c r="Q10" s="100" t="s">
        <v>487</v>
      </c>
      <c r="R10" s="6" t="s">
        <v>227</v>
      </c>
      <c r="T10" s="89">
        <v>2.1</v>
      </c>
      <c r="U10" s="87"/>
      <c r="V10" s="87"/>
      <c r="W10" s="87" t="s">
        <v>0</v>
      </c>
      <c r="X10" s="87"/>
      <c r="Y10" s="87"/>
      <c r="Z10" s="87"/>
      <c r="AA10" s="87"/>
      <c r="AB10" s="87"/>
      <c r="AC10" s="87"/>
      <c r="AD10" s="87"/>
      <c r="AE10" s="87"/>
      <c r="AF10" s="87"/>
    </row>
    <row r="11" spans="1:32" s="96" customFormat="1" ht="25.5">
      <c r="A11" s="25" t="str">
        <f>SUBSTITUTE(SUBSTITUTE(CONCATENATE(IF(E11="Universally Unique","UU",E11),IF(G11&lt;&gt;I11,H11,F11),CONCATENATE(IF(I11="Identifier","ID",IF(I11="Text","",I11))))," ",""),"'","")</f>
        <v>HumanFoodIndicator</v>
      </c>
      <c r="B11" s="42" t="s">
        <v>511</v>
      </c>
      <c r="C11" s="87"/>
      <c r="D11" s="87" t="s">
        <v>235</v>
      </c>
      <c r="E11" s="87" t="s">
        <v>512</v>
      </c>
      <c r="F11" s="87" t="s">
        <v>486</v>
      </c>
      <c r="G11" s="87" t="s">
        <v>296</v>
      </c>
      <c r="H11" s="25" t="str">
        <f>IF(F11&lt;&gt;"",CONCATENATE(F11," ",G11),G11)</f>
        <v>Food Indicator</v>
      </c>
      <c r="I11" s="87" t="s">
        <v>296</v>
      </c>
      <c r="J11" s="87"/>
      <c r="K11" s="25" t="str">
        <f>IF(J11&lt;&gt;"",CONCATENATE(J11,"_ ",I11,". Type"),CONCATENATE(I11,". Type"))</f>
        <v>Indicator. Type</v>
      </c>
      <c r="L11" s="87"/>
      <c r="M11" s="87"/>
      <c r="N11" s="87"/>
      <c r="O11" s="101" t="s">
        <v>267</v>
      </c>
      <c r="P11" s="87" t="s">
        <v>268</v>
      </c>
      <c r="Q11" s="100" t="s">
        <v>513</v>
      </c>
      <c r="R11" s="6" t="s">
        <v>227</v>
      </c>
      <c r="T11" s="89">
        <v>2.1</v>
      </c>
      <c r="U11" s="87"/>
      <c r="V11" s="87"/>
      <c r="W11" s="87" t="s">
        <v>0</v>
      </c>
      <c r="X11" s="87"/>
      <c r="Y11" s="87"/>
      <c r="Z11" s="87"/>
      <c r="AA11" s="87"/>
      <c r="AB11" s="87"/>
      <c r="AC11" s="87"/>
      <c r="AD11" s="87"/>
      <c r="AE11" s="87"/>
      <c r="AF11" s="87"/>
    </row>
    <row r="12" spans="1:32" s="96" customFormat="1" ht="12.75">
      <c r="A12" s="25" t="str">
        <f t="shared" si="4"/>
        <v>LivestockIndicator</v>
      </c>
      <c r="B12" s="42" t="s">
        <v>501</v>
      </c>
      <c r="C12" s="87"/>
      <c r="D12" s="87" t="s">
        <v>235</v>
      </c>
      <c r="E12" s="87" t="s">
        <v>502</v>
      </c>
      <c r="F12" s="87"/>
      <c r="G12" s="87" t="s">
        <v>296</v>
      </c>
      <c r="H12" s="25" t="str">
        <f t="shared" si="1"/>
        <v>Indicator</v>
      </c>
      <c r="I12" s="87" t="s">
        <v>296</v>
      </c>
      <c r="J12" s="87"/>
      <c r="K12" s="25" t="str">
        <f t="shared" si="5"/>
        <v>Indicator. Type</v>
      </c>
      <c r="L12" s="87"/>
      <c r="M12" s="87"/>
      <c r="N12" s="87"/>
      <c r="O12" s="101" t="s">
        <v>267</v>
      </c>
      <c r="P12" s="87" t="s">
        <v>268</v>
      </c>
      <c r="Q12" s="100" t="s">
        <v>503</v>
      </c>
      <c r="R12" s="6" t="s">
        <v>227</v>
      </c>
      <c r="T12" s="89">
        <v>2.1</v>
      </c>
      <c r="U12" s="87"/>
      <c r="V12" s="87"/>
      <c r="W12" s="87" t="s">
        <v>0</v>
      </c>
      <c r="X12" s="87"/>
      <c r="Y12" s="87"/>
      <c r="Z12" s="87"/>
      <c r="AA12" s="87"/>
      <c r="AB12" s="87"/>
      <c r="AC12" s="87"/>
      <c r="AD12" s="87"/>
      <c r="AE12" s="87"/>
      <c r="AF12" s="87"/>
    </row>
    <row r="13" spans="1:32" s="96" customFormat="1" ht="25.5">
      <c r="A13" s="25" t="str">
        <f t="shared" si="4"/>
        <v>BulkCargoIndicator</v>
      </c>
      <c r="B13" s="42" t="s">
        <v>489</v>
      </c>
      <c r="C13" s="87"/>
      <c r="D13" s="87" t="s">
        <v>235</v>
      </c>
      <c r="E13" s="87" t="s">
        <v>490</v>
      </c>
      <c r="F13" s="87"/>
      <c r="G13" s="87" t="s">
        <v>296</v>
      </c>
      <c r="H13" s="25" t="str">
        <f t="shared" si="1"/>
        <v>Indicator</v>
      </c>
      <c r="I13" s="87" t="s">
        <v>296</v>
      </c>
      <c r="J13" s="87"/>
      <c r="K13" s="25" t="str">
        <f t="shared" si="5"/>
        <v>Indicator. Type</v>
      </c>
      <c r="L13" s="87"/>
      <c r="M13" s="87"/>
      <c r="N13" s="87"/>
      <c r="O13" s="101" t="s">
        <v>267</v>
      </c>
      <c r="P13" s="87" t="s">
        <v>268</v>
      </c>
      <c r="Q13" s="100" t="s">
        <v>493</v>
      </c>
      <c r="R13" s="6" t="s">
        <v>227</v>
      </c>
      <c r="T13" s="89">
        <v>2.1</v>
      </c>
      <c r="U13" s="87"/>
      <c r="V13" s="87"/>
      <c r="W13" s="87" t="s">
        <v>0</v>
      </c>
      <c r="X13" s="87"/>
      <c r="Y13" s="87"/>
      <c r="Z13" s="87"/>
      <c r="AA13" s="87"/>
      <c r="AB13" s="87"/>
      <c r="AC13" s="87"/>
      <c r="AD13" s="87"/>
      <c r="AE13" s="87"/>
      <c r="AF13" s="87"/>
    </row>
    <row r="14" spans="1:32" s="96" customFormat="1" ht="25.5">
      <c r="A14" s="25" t="str">
        <f>SUBSTITUTE(SUBSTITUTE(CONCATENATE(IF(E14="Universally Unique","UU",E14),IF(G14&lt;&gt;I14,H14,F14),CONCATENATE(IF(I14="Identifier","ID",IF(I14="Text","",I14))))," ",""),"'","")</f>
        <v>ContainerizedIndicator</v>
      </c>
      <c r="B14" s="42" t="s">
        <v>495</v>
      </c>
      <c r="C14" s="87"/>
      <c r="D14" s="87" t="s">
        <v>235</v>
      </c>
      <c r="E14" s="87" t="s">
        <v>492</v>
      </c>
      <c r="F14" s="87"/>
      <c r="G14" s="87" t="s">
        <v>296</v>
      </c>
      <c r="H14" s="25" t="str">
        <f>IF(F14&lt;&gt;"",CONCATENATE(F14," ",G14),G14)</f>
        <v>Indicator</v>
      </c>
      <c r="I14" s="87" t="s">
        <v>296</v>
      </c>
      <c r="J14" s="87"/>
      <c r="K14" s="25" t="str">
        <f>IF(J14&lt;&gt;"",CONCATENATE(J14,"_ ",I14,". Type"),CONCATENATE(I14,". Type"))</f>
        <v>Indicator. Type</v>
      </c>
      <c r="L14" s="87"/>
      <c r="M14" s="87"/>
      <c r="N14" s="87"/>
      <c r="O14" s="101" t="s">
        <v>267</v>
      </c>
      <c r="P14" s="87" t="s">
        <v>268</v>
      </c>
      <c r="Q14" s="100" t="s">
        <v>494</v>
      </c>
      <c r="R14" s="6" t="s">
        <v>227</v>
      </c>
      <c r="T14" s="89">
        <v>2.1</v>
      </c>
      <c r="U14" s="87"/>
      <c r="V14" s="87"/>
      <c r="W14" s="87" t="s">
        <v>0</v>
      </c>
      <c r="X14" s="87"/>
      <c r="Y14" s="87"/>
      <c r="Z14" s="87"/>
      <c r="AA14" s="87"/>
      <c r="AB14" s="87"/>
      <c r="AC14" s="87"/>
      <c r="AD14" s="87"/>
      <c r="AE14" s="87"/>
      <c r="AF14" s="87"/>
    </row>
    <row r="15" spans="1:32" s="96" customFormat="1" ht="25.5">
      <c r="A15" s="25" t="str">
        <f>SUBSTITUTE(SUBSTITUTE(CONCATENATE(IF(E15="Universally Unique","UU",E15),IF(G15&lt;&gt;I15,H15,F15),CONCATENATE(IF(I15="Identifier","ID",IF(I15="Text","",I15))))," ",""),"'","")</f>
        <v>GeneralCargoIndicator</v>
      </c>
      <c r="B15" s="42" t="s">
        <v>498</v>
      </c>
      <c r="C15" s="87"/>
      <c r="D15" s="87" t="s">
        <v>235</v>
      </c>
      <c r="E15" s="87" t="s">
        <v>499</v>
      </c>
      <c r="F15" s="87"/>
      <c r="G15" s="87" t="s">
        <v>296</v>
      </c>
      <c r="H15" s="25" t="str">
        <f>IF(F15&lt;&gt;"",CONCATENATE(F15," ",G15),G15)</f>
        <v>Indicator</v>
      </c>
      <c r="I15" s="87" t="s">
        <v>296</v>
      </c>
      <c r="J15" s="87"/>
      <c r="K15" s="25" t="str">
        <f>IF(J15&lt;&gt;"",CONCATENATE(J15,"_ ",I15,". Type"),CONCATENATE(I15,". Type"))</f>
        <v>Indicator. Type</v>
      </c>
      <c r="L15" s="87"/>
      <c r="M15" s="87"/>
      <c r="N15" s="87"/>
      <c r="O15" s="101" t="s">
        <v>267</v>
      </c>
      <c r="P15" s="87" t="s">
        <v>268</v>
      </c>
      <c r="Q15" s="100" t="s">
        <v>500</v>
      </c>
      <c r="R15" s="6" t="s">
        <v>227</v>
      </c>
      <c r="T15" s="89">
        <v>2.1</v>
      </c>
      <c r="U15" s="87"/>
      <c r="V15" s="87"/>
      <c r="W15" s="87" t="s">
        <v>0</v>
      </c>
      <c r="X15" s="87"/>
      <c r="Y15" s="87"/>
      <c r="Z15" s="87"/>
      <c r="AA15" s="87"/>
      <c r="AB15" s="87"/>
      <c r="AC15" s="87"/>
      <c r="AD15" s="87"/>
      <c r="AE15" s="87"/>
      <c r="AF15" s="87"/>
    </row>
    <row r="16" spans="1:32" s="96" customFormat="1" ht="25.5">
      <c r="A16" s="25" t="str">
        <f>SUBSTITUTE(SUBSTITUTE(CONCATENATE(IF(E16="Universally Unique","UU",E16),IF(G16&lt;&gt;I16,H16,F16),CONCATENATE(IF(I16="Identifier","ID",IF(I16="Text","",I16))))," ",""),"'","")</f>
        <v>SpecialSecurityIndicator</v>
      </c>
      <c r="B16" s="42" t="s">
        <v>504</v>
      </c>
      <c r="C16" s="87"/>
      <c r="D16" s="87" t="s">
        <v>235</v>
      </c>
      <c r="E16" s="87" t="s">
        <v>446</v>
      </c>
      <c r="F16" s="87" t="s">
        <v>505</v>
      </c>
      <c r="G16" s="87" t="s">
        <v>296</v>
      </c>
      <c r="H16" s="25" t="str">
        <f>IF(F16&lt;&gt;"",CONCATENATE(F16," ",G16),G16)</f>
        <v>Security Indicator</v>
      </c>
      <c r="I16" s="87" t="s">
        <v>296</v>
      </c>
      <c r="J16" s="87"/>
      <c r="K16" s="25" t="str">
        <f>IF(J16&lt;&gt;"",CONCATENATE(J16,"_ ",I16,". Type"),CONCATENATE(I16,". Type"))</f>
        <v>Indicator. Type</v>
      </c>
      <c r="L16" s="87"/>
      <c r="M16" s="87"/>
      <c r="N16" s="87"/>
      <c r="O16" s="101" t="s">
        <v>267</v>
      </c>
      <c r="P16" s="87" t="s">
        <v>268</v>
      </c>
      <c r="Q16" s="100" t="s">
        <v>506</v>
      </c>
      <c r="R16" s="6" t="s">
        <v>227</v>
      </c>
      <c r="T16" s="89">
        <v>2.1</v>
      </c>
      <c r="U16" s="87"/>
      <c r="V16" s="87"/>
      <c r="W16" s="87" t="s">
        <v>0</v>
      </c>
      <c r="X16" s="87"/>
      <c r="Y16" s="87"/>
      <c r="Z16" s="87"/>
      <c r="AA16" s="87"/>
      <c r="AB16" s="87"/>
      <c r="AC16" s="87"/>
      <c r="AD16" s="87"/>
      <c r="AE16" s="87"/>
      <c r="AF16" s="87"/>
    </row>
    <row r="17" spans="1:32" s="96" customFormat="1" ht="25.5">
      <c r="A17" s="25" t="str">
        <f t="shared" si="4"/>
        <v>ThirdPartyPayerIndicator</v>
      </c>
      <c r="B17" s="42" t="s">
        <v>507</v>
      </c>
      <c r="C17" s="87"/>
      <c r="D17" s="87" t="s">
        <v>235</v>
      </c>
      <c r="E17" s="87" t="s">
        <v>508</v>
      </c>
      <c r="F17" s="87"/>
      <c r="G17" s="87" t="s">
        <v>296</v>
      </c>
      <c r="H17" s="25" t="str">
        <f t="shared" si="1"/>
        <v>Indicator</v>
      </c>
      <c r="I17" s="87" t="s">
        <v>296</v>
      </c>
      <c r="J17" s="87"/>
      <c r="K17" s="25" t="str">
        <f t="shared" si="5"/>
        <v>Indicator. Type</v>
      </c>
      <c r="L17" s="87"/>
      <c r="M17" s="87"/>
      <c r="N17" s="87"/>
      <c r="O17" s="101" t="s">
        <v>267</v>
      </c>
      <c r="P17" s="87" t="s">
        <v>268</v>
      </c>
      <c r="Q17" s="100" t="s">
        <v>509</v>
      </c>
      <c r="R17" s="6" t="s">
        <v>227</v>
      </c>
      <c r="T17" s="89">
        <v>2.1</v>
      </c>
      <c r="U17" s="87"/>
      <c r="V17" s="87"/>
      <c r="W17" s="87" t="s">
        <v>0</v>
      </c>
      <c r="X17" s="87"/>
      <c r="Y17" s="87"/>
      <c r="Z17" s="87"/>
      <c r="AA17" s="87"/>
      <c r="AB17" s="87"/>
      <c r="AC17" s="87"/>
      <c r="AD17" s="87"/>
      <c r="AE17" s="87"/>
      <c r="AF17" s="87"/>
    </row>
    <row r="18" spans="1:32" s="96" customFormat="1" ht="12.75">
      <c r="A18" s="25" t="str">
        <f t="shared" si="4"/>
        <v>CarrierServiceInstructions</v>
      </c>
      <c r="B18" s="42" t="s">
        <v>531</v>
      </c>
      <c r="C18" s="87"/>
      <c r="D18" s="87" t="s">
        <v>235</v>
      </c>
      <c r="E18" s="87" t="s">
        <v>491</v>
      </c>
      <c r="F18" s="87"/>
      <c r="G18" s="87" t="s">
        <v>416</v>
      </c>
      <c r="H18" s="25" t="str">
        <f t="shared" si="1"/>
        <v>Instructions</v>
      </c>
      <c r="I18" s="87" t="s">
        <v>270</v>
      </c>
      <c r="J18" s="87"/>
      <c r="K18" s="25" t="str">
        <f t="shared" si="5"/>
        <v>Text. Type</v>
      </c>
      <c r="L18" s="87"/>
      <c r="M18" s="87"/>
      <c r="N18" s="87"/>
      <c r="O18" s="101" t="s">
        <v>267</v>
      </c>
      <c r="P18" s="87" t="s">
        <v>268</v>
      </c>
      <c r="Q18" s="100"/>
      <c r="R18" s="6"/>
      <c r="T18" s="89">
        <v>2.1</v>
      </c>
      <c r="U18" s="87"/>
      <c r="V18" s="87"/>
      <c r="W18" s="87" t="s">
        <v>0</v>
      </c>
      <c r="X18" s="87"/>
      <c r="Y18" s="87"/>
      <c r="Z18" s="87"/>
      <c r="AA18" s="87"/>
      <c r="AB18" s="87"/>
      <c r="AC18" s="87"/>
      <c r="AD18" s="87"/>
      <c r="AE18" s="87"/>
      <c r="AF18" s="87"/>
    </row>
    <row r="19" spans="1:32" s="96" customFormat="1" ht="25.5">
      <c r="A19" s="25" t="str">
        <f t="shared" si="4"/>
        <v>CustomsClearanceServiceInstructions</v>
      </c>
      <c r="B19" s="42" t="s">
        <v>532</v>
      </c>
      <c r="C19" s="87"/>
      <c r="D19" s="87" t="s">
        <v>235</v>
      </c>
      <c r="E19" s="87" t="s">
        <v>527</v>
      </c>
      <c r="F19" s="87"/>
      <c r="G19" s="87" t="s">
        <v>416</v>
      </c>
      <c r="H19" s="25" t="str">
        <f t="shared" si="1"/>
        <v>Instructions</v>
      </c>
      <c r="I19" s="87" t="s">
        <v>270</v>
      </c>
      <c r="J19" s="87"/>
      <c r="K19" s="25" t="str">
        <f t="shared" si="5"/>
        <v>Text. Type</v>
      </c>
      <c r="L19" s="87"/>
      <c r="M19" s="87"/>
      <c r="N19" s="87"/>
      <c r="O19" s="101" t="s">
        <v>267</v>
      </c>
      <c r="P19" s="87" t="s">
        <v>268</v>
      </c>
      <c r="Q19" s="100"/>
      <c r="R19" s="6"/>
      <c r="T19" s="89">
        <v>2.1</v>
      </c>
      <c r="U19" s="87"/>
      <c r="V19" s="87"/>
      <c r="W19" s="87" t="s">
        <v>0</v>
      </c>
      <c r="X19" s="87"/>
      <c r="Y19" s="87"/>
      <c r="Z19" s="87"/>
      <c r="AA19" s="87"/>
      <c r="AB19" s="87"/>
      <c r="AC19" s="87"/>
      <c r="AD19" s="87"/>
      <c r="AE19" s="87"/>
      <c r="AF19" s="87"/>
    </row>
    <row r="20" spans="1:32" s="96" customFormat="1" ht="25.5">
      <c r="A20" s="25" t="str">
        <f t="shared" si="4"/>
        <v>ForwarderServiceInstructions</v>
      </c>
      <c r="B20" s="42" t="s">
        <v>497</v>
      </c>
      <c r="C20" s="87"/>
      <c r="D20" s="87" t="s">
        <v>235</v>
      </c>
      <c r="E20" s="87" t="s">
        <v>528</v>
      </c>
      <c r="F20" s="87"/>
      <c r="G20" s="87" t="s">
        <v>416</v>
      </c>
      <c r="H20" s="25" t="str">
        <f t="shared" si="1"/>
        <v>Instructions</v>
      </c>
      <c r="I20" s="87" t="s">
        <v>270</v>
      </c>
      <c r="J20" s="87"/>
      <c r="K20" s="25" t="str">
        <f t="shared" si="5"/>
        <v>Text. Type</v>
      </c>
      <c r="L20" s="87"/>
      <c r="M20" s="87"/>
      <c r="N20" s="87"/>
      <c r="O20" s="101" t="s">
        <v>267</v>
      </c>
      <c r="P20" s="87" t="s">
        <v>268</v>
      </c>
      <c r="Q20" s="100"/>
      <c r="R20" s="6"/>
      <c r="T20" s="89">
        <v>2.1</v>
      </c>
      <c r="U20" s="87"/>
      <c r="V20" s="87"/>
      <c r="W20" s="87" t="s">
        <v>0</v>
      </c>
      <c r="X20" s="87"/>
      <c r="Y20" s="87"/>
      <c r="Z20" s="87"/>
      <c r="AA20" s="87"/>
      <c r="AB20" s="87"/>
      <c r="AC20" s="87"/>
      <c r="AD20" s="87"/>
      <c r="AE20" s="87"/>
      <c r="AF20" s="87"/>
    </row>
    <row r="21" spans="1:32" s="96" customFormat="1" ht="25.5">
      <c r="A21" s="25" t="str">
        <f t="shared" si="4"/>
        <v>SpecialServiceInstructions</v>
      </c>
      <c r="B21" s="42" t="s">
        <v>530</v>
      </c>
      <c r="C21" s="87"/>
      <c r="D21" s="87" t="s">
        <v>235</v>
      </c>
      <c r="E21" s="87" t="s">
        <v>529</v>
      </c>
      <c r="F21" s="87"/>
      <c r="G21" s="87" t="s">
        <v>416</v>
      </c>
      <c r="H21" s="25" t="str">
        <f t="shared" si="1"/>
        <v>Instructions</v>
      </c>
      <c r="I21" s="87" t="s">
        <v>270</v>
      </c>
      <c r="J21" s="87"/>
      <c r="K21" s="25" t="str">
        <f t="shared" si="5"/>
        <v>Text. Type</v>
      </c>
      <c r="L21" s="87"/>
      <c r="M21" s="87"/>
      <c r="N21" s="87"/>
      <c r="O21" s="101" t="s">
        <v>267</v>
      </c>
      <c r="P21" s="87" t="s">
        <v>268</v>
      </c>
      <c r="Q21" s="100"/>
      <c r="R21" s="6"/>
      <c r="T21" s="89">
        <v>2.1</v>
      </c>
      <c r="U21" s="87"/>
      <c r="V21" s="87"/>
      <c r="W21" s="87" t="s">
        <v>0</v>
      </c>
      <c r="X21" s="87"/>
      <c r="Y21" s="87"/>
      <c r="Z21" s="87"/>
      <c r="AA21" s="87"/>
      <c r="AB21" s="87"/>
      <c r="AC21" s="87"/>
      <c r="AD21" s="87"/>
      <c r="AE21" s="87"/>
      <c r="AF21" s="87"/>
    </row>
    <row r="22" spans="1:32" s="96" customFormat="1" ht="12.75">
      <c r="A22" s="25" t="str">
        <f>SUBSTITUTE(SUBSTITUTE(CONCATENATE(IF(E22="Universally Unique","UU",E22),IF(G22&lt;&gt;I22,H22,F22),CONCATENATE(IF(I22="Identifier","ID",IF(I22="Text","",I22))))," ",""),"'","")</f>
        <v>SequenceID</v>
      </c>
      <c r="B22" s="42" t="s">
        <v>510</v>
      </c>
      <c r="C22" s="87"/>
      <c r="D22" s="87" t="s">
        <v>235</v>
      </c>
      <c r="E22" s="87"/>
      <c r="F22" s="87" t="s">
        <v>276</v>
      </c>
      <c r="G22" s="87" t="s">
        <v>266</v>
      </c>
      <c r="H22" s="25" t="str">
        <f>IF(F22&lt;&gt;"",CONCATENATE(F22," ",G22),G22)</f>
        <v>Sequence Identifier</v>
      </c>
      <c r="I22" s="87" t="s">
        <v>266</v>
      </c>
      <c r="J22" s="87"/>
      <c r="K22" s="25" t="str">
        <f>IF(J22&lt;&gt;"",CONCATENATE(J22,"_ ",I22,". Type"),CONCATENATE(I22,". Type"))</f>
        <v>Identifier. Type</v>
      </c>
      <c r="L22" s="87"/>
      <c r="M22" s="87"/>
      <c r="N22" s="87"/>
      <c r="O22" s="101" t="s">
        <v>267</v>
      </c>
      <c r="P22" s="87" t="s">
        <v>268</v>
      </c>
      <c r="Q22" s="100"/>
      <c r="R22" s="6"/>
      <c r="T22" s="89">
        <v>2.1</v>
      </c>
      <c r="U22" s="87"/>
      <c r="V22" s="87"/>
      <c r="W22" s="87" t="s">
        <v>0</v>
      </c>
      <c r="X22" s="87"/>
      <c r="Y22" s="87"/>
      <c r="Z22" s="87"/>
      <c r="AA22" s="87"/>
      <c r="AB22" s="87"/>
      <c r="AC22" s="87"/>
      <c r="AD22" s="87"/>
      <c r="AE22" s="87"/>
      <c r="AF22" s="87"/>
    </row>
    <row r="23" spans="1:32" s="96" customFormat="1" ht="25.5">
      <c r="A23" s="25" t="str">
        <f t="shared" si="4"/>
        <v>ShippingPriorityLevelCode</v>
      </c>
      <c r="B23" s="42" t="s">
        <v>514</v>
      </c>
      <c r="C23" s="87"/>
      <c r="D23" s="87" t="s">
        <v>235</v>
      </c>
      <c r="E23" s="87"/>
      <c r="F23" s="87" t="s">
        <v>209</v>
      </c>
      <c r="G23" s="87" t="s">
        <v>232</v>
      </c>
      <c r="H23" s="25" t="str">
        <f t="shared" si="1"/>
        <v>Shipping Priority Level</v>
      </c>
      <c r="I23" s="87" t="s">
        <v>405</v>
      </c>
      <c r="J23" s="87"/>
      <c r="K23" s="25" t="str">
        <f t="shared" si="5"/>
        <v>Code. Type</v>
      </c>
      <c r="L23" s="87"/>
      <c r="M23" s="87"/>
      <c r="N23" s="87" t="s">
        <v>214</v>
      </c>
      <c r="O23" s="101" t="s">
        <v>267</v>
      </c>
      <c r="P23" s="87" t="s">
        <v>268</v>
      </c>
      <c r="Q23" s="100" t="s">
        <v>533</v>
      </c>
      <c r="R23" s="6"/>
      <c r="T23" s="89">
        <v>2.1</v>
      </c>
      <c r="U23" s="87"/>
      <c r="V23" s="87"/>
      <c r="W23" s="87" t="s">
        <v>0</v>
      </c>
      <c r="X23" s="87"/>
      <c r="Y23" s="87"/>
      <c r="Z23" s="87"/>
      <c r="AA23" s="87"/>
      <c r="AB23" s="87"/>
      <c r="AC23" s="87"/>
      <c r="AD23" s="87"/>
      <c r="AE23" s="87"/>
      <c r="AF23" s="87"/>
    </row>
    <row r="24" spans="1:32" s="96" customFormat="1" ht="25.5">
      <c r="A24" s="25" t="str">
        <f t="shared" si="4"/>
        <v>HandlingCode</v>
      </c>
      <c r="B24" s="42" t="s">
        <v>515</v>
      </c>
      <c r="C24" s="87"/>
      <c r="D24" s="87" t="s">
        <v>235</v>
      </c>
      <c r="E24" s="87"/>
      <c r="F24" s="87" t="s">
        <v>215</v>
      </c>
      <c r="G24" s="87" t="s">
        <v>405</v>
      </c>
      <c r="H24" s="25" t="str">
        <f t="shared" si="1"/>
        <v>Handling Code</v>
      </c>
      <c r="I24" s="87" t="s">
        <v>405</v>
      </c>
      <c r="J24" s="87"/>
      <c r="K24" s="25" t="str">
        <f t="shared" si="5"/>
        <v>Code. Type</v>
      </c>
      <c r="L24" s="87"/>
      <c r="M24" s="87"/>
      <c r="N24" s="87" t="s">
        <v>216</v>
      </c>
      <c r="O24" s="101" t="s">
        <v>267</v>
      </c>
      <c r="P24" s="87" t="s">
        <v>268</v>
      </c>
      <c r="Q24" s="100" t="s">
        <v>534</v>
      </c>
      <c r="R24" s="6"/>
      <c r="T24" s="89">
        <v>2.1</v>
      </c>
      <c r="U24" s="87"/>
      <c r="V24" s="87"/>
      <c r="W24" s="87" t="s">
        <v>0</v>
      </c>
      <c r="X24" s="87"/>
      <c r="Y24" s="87"/>
      <c r="Z24" s="87"/>
      <c r="AA24" s="87"/>
      <c r="AB24" s="87"/>
      <c r="AC24" s="87"/>
      <c r="AD24" s="87"/>
      <c r="AE24" s="87"/>
      <c r="AF24" s="87"/>
    </row>
    <row r="25" spans="1:32" s="96" customFormat="1" ht="25.5">
      <c r="A25" s="25" t="str">
        <f t="shared" si="4"/>
        <v>HandlingInstructions</v>
      </c>
      <c r="B25" s="42" t="s">
        <v>516</v>
      </c>
      <c r="C25" s="87"/>
      <c r="D25" s="87" t="s">
        <v>235</v>
      </c>
      <c r="E25" s="87" t="s">
        <v>215</v>
      </c>
      <c r="F25" s="87"/>
      <c r="G25" s="87" t="s">
        <v>416</v>
      </c>
      <c r="H25" s="25" t="str">
        <f t="shared" si="1"/>
        <v>Instructions</v>
      </c>
      <c r="I25" s="87" t="s">
        <v>270</v>
      </c>
      <c r="J25" s="87"/>
      <c r="K25" s="25" t="str">
        <f t="shared" si="5"/>
        <v>Text. Type</v>
      </c>
      <c r="L25" s="87"/>
      <c r="M25" s="87"/>
      <c r="N25" s="87"/>
      <c r="O25" s="101" t="s">
        <v>267</v>
      </c>
      <c r="P25" s="87" t="s">
        <v>268</v>
      </c>
      <c r="Q25" s="100" t="s">
        <v>535</v>
      </c>
      <c r="R25" s="6"/>
      <c r="S25" s="96">
        <v>4078</v>
      </c>
      <c r="T25" s="89">
        <v>2.1</v>
      </c>
      <c r="U25" s="87"/>
      <c r="V25" s="87"/>
      <c r="W25" s="87" t="s">
        <v>0</v>
      </c>
      <c r="X25" s="87"/>
      <c r="Y25" s="87"/>
      <c r="Z25" s="87"/>
      <c r="AA25" s="87"/>
      <c r="AB25" s="87"/>
      <c r="AC25" s="87"/>
      <c r="AD25" s="87"/>
      <c r="AE25" s="87"/>
      <c r="AF25" s="87"/>
    </row>
    <row r="26" spans="1:32" s="96" customFormat="1" ht="51">
      <c r="A26" s="25" t="str">
        <f t="shared" si="4"/>
        <v>Information</v>
      </c>
      <c r="B26" s="42" t="s">
        <v>517</v>
      </c>
      <c r="C26" s="87"/>
      <c r="D26" s="87" t="s">
        <v>235</v>
      </c>
      <c r="E26" s="87"/>
      <c r="F26" s="87"/>
      <c r="G26" s="87" t="s">
        <v>435</v>
      </c>
      <c r="H26" s="25" t="str">
        <f t="shared" si="1"/>
        <v>Information</v>
      </c>
      <c r="I26" s="87" t="s">
        <v>270</v>
      </c>
      <c r="J26" s="87"/>
      <c r="K26" s="25" t="str">
        <f t="shared" si="5"/>
        <v>Text. Type</v>
      </c>
      <c r="L26" s="87"/>
      <c r="M26" s="87"/>
      <c r="N26" s="87"/>
      <c r="O26" s="101" t="s">
        <v>267</v>
      </c>
      <c r="P26" s="87" t="s">
        <v>268</v>
      </c>
      <c r="Q26" s="100" t="s">
        <v>536</v>
      </c>
      <c r="R26" s="6"/>
      <c r="T26" s="89">
        <v>2.1</v>
      </c>
      <c r="U26" s="87"/>
      <c r="V26" s="87"/>
      <c r="W26" s="87" t="s">
        <v>0</v>
      </c>
      <c r="X26" s="87"/>
      <c r="Y26" s="87"/>
      <c r="Z26" s="87"/>
      <c r="AA26" s="87"/>
      <c r="AB26" s="87"/>
      <c r="AC26" s="87"/>
      <c r="AD26" s="87"/>
      <c r="AE26" s="87"/>
      <c r="AF26" s="87"/>
    </row>
    <row r="27" spans="1:32" s="96" customFormat="1" ht="25.5">
      <c r="A27" s="25" t="str">
        <f t="shared" si="4"/>
        <v>TotalGoodsItemQuantity</v>
      </c>
      <c r="B27" s="42" t="s">
        <v>518</v>
      </c>
      <c r="C27" s="87"/>
      <c r="D27" s="87" t="s">
        <v>235</v>
      </c>
      <c r="E27" s="87" t="s">
        <v>236</v>
      </c>
      <c r="F27" s="87" t="s">
        <v>6</v>
      </c>
      <c r="G27" s="87" t="s">
        <v>254</v>
      </c>
      <c r="H27" s="25" t="str">
        <f t="shared" si="1"/>
        <v>Goods Item Quantity</v>
      </c>
      <c r="I27" s="87" t="s">
        <v>254</v>
      </c>
      <c r="J27" s="87"/>
      <c r="K27" s="25" t="str">
        <f t="shared" si="5"/>
        <v>Quantity. Type</v>
      </c>
      <c r="L27" s="87"/>
      <c r="M27" s="87"/>
      <c r="N27" s="87"/>
      <c r="O27" s="101" t="s">
        <v>267</v>
      </c>
      <c r="P27" s="87" t="s">
        <v>268</v>
      </c>
      <c r="Q27" s="100" t="s">
        <v>537</v>
      </c>
      <c r="R27" s="6"/>
      <c r="S27" s="96">
        <v>7240</v>
      </c>
      <c r="T27" s="89">
        <v>2.1</v>
      </c>
      <c r="U27" s="87"/>
      <c r="V27" s="87"/>
      <c r="W27" s="87"/>
      <c r="X27" s="87"/>
      <c r="Y27" s="87"/>
      <c r="Z27" s="87"/>
      <c r="AA27" s="87"/>
      <c r="AB27" s="87"/>
      <c r="AC27" s="87"/>
      <c r="AD27" s="87"/>
      <c r="AE27" s="87"/>
      <c r="AF27" s="87"/>
    </row>
    <row r="28" spans="1:32" s="96" customFormat="1" ht="38.25">
      <c r="A28" s="25" t="str">
        <f t="shared" si="4"/>
        <v>TotalTransportHandlingUnitQuantity</v>
      </c>
      <c r="B28" s="42" t="s">
        <v>519</v>
      </c>
      <c r="C28" s="87"/>
      <c r="D28" s="87" t="s">
        <v>235</v>
      </c>
      <c r="E28" s="87" t="s">
        <v>236</v>
      </c>
      <c r="F28" s="87" t="s">
        <v>424</v>
      </c>
      <c r="G28" s="87" t="s">
        <v>254</v>
      </c>
      <c r="H28" s="25" t="str">
        <f t="shared" si="1"/>
        <v>Transport Handling Unit Quantity</v>
      </c>
      <c r="I28" s="87" t="s">
        <v>254</v>
      </c>
      <c r="J28" s="87"/>
      <c r="K28" s="25" t="str">
        <f t="shared" si="5"/>
        <v>Quantity. Type</v>
      </c>
      <c r="L28" s="87"/>
      <c r="M28" s="87"/>
      <c r="N28" s="87" t="s">
        <v>425</v>
      </c>
      <c r="O28" s="101" t="s">
        <v>267</v>
      </c>
      <c r="P28" s="87" t="s">
        <v>268</v>
      </c>
      <c r="Q28" s="100" t="s">
        <v>538</v>
      </c>
      <c r="R28" s="6"/>
      <c r="T28" s="89">
        <v>2.1</v>
      </c>
      <c r="U28" s="87"/>
      <c r="V28" s="87"/>
      <c r="W28" s="87"/>
      <c r="X28" s="87"/>
      <c r="Y28" s="87"/>
      <c r="Z28" s="87"/>
      <c r="AA28" s="87"/>
      <c r="AB28" s="87"/>
      <c r="AC28" s="87"/>
      <c r="AD28" s="87"/>
      <c r="AE28" s="87"/>
      <c r="AF28" s="87"/>
    </row>
    <row r="29" spans="1:32" s="96" customFormat="1" ht="25.5">
      <c r="A29" s="25" t="str">
        <f t="shared" si="4"/>
        <v>InsuranceValueAmount</v>
      </c>
      <c r="B29" s="42" t="s">
        <v>520</v>
      </c>
      <c r="C29" s="87"/>
      <c r="D29" s="87" t="s">
        <v>235</v>
      </c>
      <c r="E29" s="87" t="s">
        <v>299</v>
      </c>
      <c r="F29" s="87"/>
      <c r="G29" s="87" t="s">
        <v>278</v>
      </c>
      <c r="H29" s="25" t="str">
        <f t="shared" si="1"/>
        <v>Value</v>
      </c>
      <c r="I29" s="87" t="s">
        <v>192</v>
      </c>
      <c r="J29" s="87"/>
      <c r="K29" s="25" t="str">
        <f t="shared" si="5"/>
        <v>Amount. Type</v>
      </c>
      <c r="L29" s="87"/>
      <c r="M29" s="87"/>
      <c r="N29" s="87" t="s">
        <v>300</v>
      </c>
      <c r="O29" s="101" t="s">
        <v>267</v>
      </c>
      <c r="P29" s="87" t="s">
        <v>268</v>
      </c>
      <c r="Q29" s="100" t="s">
        <v>539</v>
      </c>
      <c r="R29" s="6"/>
      <c r="S29" s="96">
        <v>5011</v>
      </c>
      <c r="T29" s="89">
        <v>2.1</v>
      </c>
      <c r="U29" s="87"/>
      <c r="V29" s="87"/>
      <c r="W29" s="87" t="s">
        <v>0</v>
      </c>
      <c r="X29" s="87"/>
      <c r="Y29" s="87"/>
      <c r="Z29" s="87"/>
      <c r="AA29" s="87"/>
      <c r="AB29" s="87"/>
      <c r="AC29" s="87"/>
      <c r="AD29" s="87"/>
      <c r="AE29" s="87"/>
      <c r="AF29" s="87"/>
    </row>
    <row r="30" spans="1:32" s="96" customFormat="1" ht="63.75">
      <c r="A30" s="25" t="str">
        <f t="shared" si="4"/>
        <v>DeclaredForCarriageValueAmount</v>
      </c>
      <c r="B30" s="42" t="s">
        <v>521</v>
      </c>
      <c r="C30" s="87"/>
      <c r="D30" s="87" t="s">
        <v>235</v>
      </c>
      <c r="E30" s="87" t="s">
        <v>455</v>
      </c>
      <c r="F30" s="87"/>
      <c r="G30" s="87" t="s">
        <v>278</v>
      </c>
      <c r="H30" s="25" t="str">
        <f t="shared" si="1"/>
        <v>Value</v>
      </c>
      <c r="I30" s="87" t="s">
        <v>192</v>
      </c>
      <c r="J30" s="87"/>
      <c r="K30" s="25" t="str">
        <f t="shared" si="5"/>
        <v>Amount. Type</v>
      </c>
      <c r="L30" s="87"/>
      <c r="M30" s="87"/>
      <c r="N30" s="87" t="s">
        <v>426</v>
      </c>
      <c r="O30" s="101" t="s">
        <v>267</v>
      </c>
      <c r="P30" s="87" t="s">
        <v>268</v>
      </c>
      <c r="Q30" s="100" t="s">
        <v>403</v>
      </c>
      <c r="R30" s="6"/>
      <c r="S30" s="96">
        <v>5036</v>
      </c>
      <c r="T30" s="89">
        <v>2.1</v>
      </c>
      <c r="U30" s="87"/>
      <c r="V30" s="87"/>
      <c r="W30" s="87" t="s">
        <v>0</v>
      </c>
      <c r="X30" s="87"/>
      <c r="Y30" s="87"/>
      <c r="Z30" s="87"/>
      <c r="AA30" s="87"/>
      <c r="AB30" s="87"/>
      <c r="AC30" s="87"/>
      <c r="AD30" s="87"/>
      <c r="AE30" s="87"/>
      <c r="AF30" s="87"/>
    </row>
    <row r="31" spans="1:32" s="96" customFormat="1" ht="38.25">
      <c r="A31" s="25" t="str">
        <f t="shared" si="4"/>
        <v>DeclaredStatisticsValueAmount</v>
      </c>
      <c r="B31" s="42" t="s">
        <v>522</v>
      </c>
      <c r="C31" s="87"/>
      <c r="D31" s="87" t="s">
        <v>235</v>
      </c>
      <c r="E31" s="87" t="s">
        <v>456</v>
      </c>
      <c r="F31" s="87"/>
      <c r="G31" s="87" t="s">
        <v>278</v>
      </c>
      <c r="H31" s="25" t="str">
        <f t="shared" si="1"/>
        <v>Value</v>
      </c>
      <c r="I31" s="87" t="s">
        <v>192</v>
      </c>
      <c r="J31" s="87"/>
      <c r="K31" s="25" t="str">
        <f t="shared" si="5"/>
        <v>Amount. Type</v>
      </c>
      <c r="L31" s="87"/>
      <c r="M31" s="87"/>
      <c r="N31" s="87" t="s">
        <v>427</v>
      </c>
      <c r="O31" s="101" t="s">
        <v>267</v>
      </c>
      <c r="P31" s="87" t="s">
        <v>268</v>
      </c>
      <c r="Q31" s="100" t="s">
        <v>413</v>
      </c>
      <c r="R31" s="6"/>
      <c r="S31" s="96">
        <v>5218</v>
      </c>
      <c r="T31" s="89">
        <v>2.1</v>
      </c>
      <c r="U31" s="87"/>
      <c r="V31" s="87"/>
      <c r="W31" s="87" t="s">
        <v>0</v>
      </c>
      <c r="X31" s="87"/>
      <c r="Y31" s="87"/>
      <c r="Z31" s="87"/>
      <c r="AA31" s="87"/>
      <c r="AB31" s="87"/>
      <c r="AC31" s="87"/>
      <c r="AD31" s="87"/>
      <c r="AE31" s="87"/>
      <c r="AF31" s="87"/>
    </row>
    <row r="32" spans="1:32" s="96" customFormat="1" ht="25.5">
      <c r="A32" s="25" t="str">
        <f t="shared" si="4"/>
        <v>FreeOnBoardValueAmount</v>
      </c>
      <c r="B32" s="42" t="s">
        <v>523</v>
      </c>
      <c r="C32" s="87"/>
      <c r="D32" s="87" t="s">
        <v>235</v>
      </c>
      <c r="E32" s="87" t="s">
        <v>414</v>
      </c>
      <c r="F32" s="87"/>
      <c r="G32" s="87" t="s">
        <v>278</v>
      </c>
      <c r="H32" s="25" t="str">
        <f t="shared" si="1"/>
        <v>Value</v>
      </c>
      <c r="I32" s="87" t="s">
        <v>192</v>
      </c>
      <c r="J32" s="87"/>
      <c r="K32" s="25" t="str">
        <f t="shared" si="5"/>
        <v>Amount. Type</v>
      </c>
      <c r="L32" s="87"/>
      <c r="M32" s="87"/>
      <c r="N32" s="87" t="s">
        <v>415</v>
      </c>
      <c r="O32" s="101" t="s">
        <v>267</v>
      </c>
      <c r="P32" s="87" t="s">
        <v>268</v>
      </c>
      <c r="Q32" s="100" t="s">
        <v>298</v>
      </c>
      <c r="R32" s="6"/>
      <c r="S32" s="96">
        <v>5054</v>
      </c>
      <c r="T32" s="89">
        <v>2.1</v>
      </c>
      <c r="U32" s="87"/>
      <c r="V32" s="87"/>
      <c r="W32" s="87" t="s">
        <v>0</v>
      </c>
      <c r="X32" s="87"/>
      <c r="Y32" s="87"/>
      <c r="Z32" s="87"/>
      <c r="AA32" s="87"/>
      <c r="AB32" s="87"/>
      <c r="AC32" s="87"/>
      <c r="AD32" s="87"/>
      <c r="AE32" s="87"/>
      <c r="AF32" s="87"/>
    </row>
    <row r="33" spans="1:32" s="96" customFormat="1" ht="12.75">
      <c r="A33" s="25" t="str">
        <f t="shared" si="4"/>
        <v>SpecialInstructions</v>
      </c>
      <c r="B33" s="42" t="s">
        <v>524</v>
      </c>
      <c r="C33" s="87"/>
      <c r="D33" s="87" t="s">
        <v>235</v>
      </c>
      <c r="E33" s="87" t="s">
        <v>446</v>
      </c>
      <c r="F33" s="87"/>
      <c r="G33" s="87" t="s">
        <v>416</v>
      </c>
      <c r="H33" s="25" t="str">
        <f t="shared" si="1"/>
        <v>Instructions</v>
      </c>
      <c r="I33" s="87" t="s">
        <v>270</v>
      </c>
      <c r="J33" s="87"/>
      <c r="K33" s="25" t="str">
        <f t="shared" si="5"/>
        <v>Text. Type</v>
      </c>
      <c r="L33" s="87"/>
      <c r="M33" s="87"/>
      <c r="N33" s="87"/>
      <c r="O33" s="101" t="s">
        <v>462</v>
      </c>
      <c r="P33" s="87" t="s">
        <v>268</v>
      </c>
      <c r="Q33" s="100" t="s">
        <v>540</v>
      </c>
      <c r="R33" s="6"/>
      <c r="T33" s="89">
        <v>2.1</v>
      </c>
      <c r="U33" s="87"/>
      <c r="V33" s="87"/>
      <c r="W33" s="87" t="s">
        <v>0</v>
      </c>
      <c r="X33" s="87"/>
      <c r="Y33" s="87"/>
      <c r="Z33" s="87"/>
      <c r="AA33" s="87"/>
      <c r="AB33" s="87"/>
      <c r="AC33" s="87"/>
      <c r="AD33" s="87"/>
      <c r="AE33" s="87"/>
      <c r="AF33" s="87"/>
    </row>
    <row r="34" spans="1:32" s="96" customFormat="1" ht="25.5">
      <c r="A34" s="25" t="str">
        <f>SUBSTITUTE(SUBSTITUTE(CONCATENATE(IF(E34="Universally Unique","UU",E34),IF(G34&lt;&gt;I34,H34,F34),CONCATENATE(IF(I34="Identifier","ID",IF(I34="Text","",I34))))," ",""),"'","")</f>
        <v>SplitConsignmentIndicator</v>
      </c>
      <c r="B34" s="42" t="s">
        <v>526</v>
      </c>
      <c r="C34" s="87"/>
      <c r="D34" s="87" t="s">
        <v>235</v>
      </c>
      <c r="E34" s="87" t="s">
        <v>238</v>
      </c>
      <c r="F34" s="87"/>
      <c r="G34" s="87" t="s">
        <v>296</v>
      </c>
      <c r="H34" s="25" t="str">
        <f>IF(F34&lt;&gt;"",CONCATENATE(F34," ",G34),G34)</f>
        <v>Indicator</v>
      </c>
      <c r="I34" s="87" t="s">
        <v>296</v>
      </c>
      <c r="J34" s="87"/>
      <c r="K34" s="25" t="str">
        <f>IF(J34&lt;&gt;"",CONCATENATE(J34,"_ ",I34,". Type"),CONCATENATE(I34,". Type"))</f>
        <v>Indicator. Type</v>
      </c>
      <c r="L34" s="87"/>
      <c r="M34" s="87"/>
      <c r="N34" s="87"/>
      <c r="O34" s="101" t="s">
        <v>267</v>
      </c>
      <c r="P34" s="87" t="s">
        <v>268</v>
      </c>
      <c r="Q34" s="100" t="s">
        <v>441</v>
      </c>
      <c r="R34" s="6"/>
      <c r="T34" s="89">
        <v>2.1</v>
      </c>
      <c r="U34" s="87"/>
      <c r="V34" s="87"/>
      <c r="W34" s="87" t="s">
        <v>0</v>
      </c>
      <c r="X34" s="87"/>
      <c r="Y34" s="87"/>
      <c r="Z34" s="87"/>
      <c r="AA34" s="87"/>
      <c r="AB34" s="87"/>
      <c r="AC34" s="87"/>
      <c r="AD34" s="87"/>
      <c r="AE34" s="87"/>
      <c r="AF34" s="87"/>
    </row>
    <row r="35" spans="1:32" s="96" customFormat="1" ht="12.75">
      <c r="A35" s="25" t="str">
        <f t="shared" si="4"/>
        <v>DeliveryInstructions</v>
      </c>
      <c r="B35" s="42" t="s">
        <v>525</v>
      </c>
      <c r="C35" s="87"/>
      <c r="D35" s="87" t="s">
        <v>235</v>
      </c>
      <c r="E35" s="87" t="s">
        <v>251</v>
      </c>
      <c r="F35" s="87"/>
      <c r="G35" s="87" t="s">
        <v>416</v>
      </c>
      <c r="H35" s="25" t="str">
        <f t="shared" si="1"/>
        <v>Instructions</v>
      </c>
      <c r="I35" s="87" t="s">
        <v>270</v>
      </c>
      <c r="J35" s="87"/>
      <c r="K35" s="25" t="str">
        <f t="shared" si="5"/>
        <v>Text. Type</v>
      </c>
      <c r="L35" s="87"/>
      <c r="M35" s="87"/>
      <c r="N35" s="87"/>
      <c r="O35" s="101" t="s">
        <v>462</v>
      </c>
      <c r="P35" s="87" t="s">
        <v>268</v>
      </c>
      <c r="Q35" s="100" t="s">
        <v>541</v>
      </c>
      <c r="R35" s="6"/>
      <c r="T35" s="89">
        <v>2.1</v>
      </c>
      <c r="U35" s="87"/>
      <c r="V35" s="87"/>
      <c r="W35" s="87" t="s">
        <v>0</v>
      </c>
      <c r="X35" s="87"/>
      <c r="Y35" s="87"/>
      <c r="Z35" s="87"/>
      <c r="AA35" s="87"/>
      <c r="AB35" s="87"/>
      <c r="AC35" s="87"/>
      <c r="AD35" s="87"/>
      <c r="AE35" s="87"/>
      <c r="AF35" s="87"/>
    </row>
    <row r="36" spans="1:32" s="96" customFormat="1" ht="12.75">
      <c r="A36" s="25" t="str">
        <f t="shared" si="4"/>
        <v>ConsignmentQuantity</v>
      </c>
      <c r="B36" s="42" t="s">
        <v>542</v>
      </c>
      <c r="C36" s="87"/>
      <c r="D36" s="87" t="s">
        <v>235</v>
      </c>
      <c r="E36" s="87" t="s">
        <v>235</v>
      </c>
      <c r="F36" s="87"/>
      <c r="G36" s="87" t="s">
        <v>254</v>
      </c>
      <c r="H36" s="25" t="str">
        <f t="shared" si="1"/>
        <v>Quantity</v>
      </c>
      <c r="I36" s="87" t="s">
        <v>254</v>
      </c>
      <c r="J36" s="87"/>
      <c r="K36" s="25" t="str">
        <f>IF(J36&lt;&gt;"",CONCATENATE(J36,"_ ",I36,". Type"),CONCATENATE(I36,". Type"))</f>
        <v>Quantity. Type</v>
      </c>
      <c r="L36" s="87"/>
      <c r="M36" s="87"/>
      <c r="N36" s="87"/>
      <c r="O36" s="101" t="s">
        <v>267</v>
      </c>
      <c r="P36" s="87" t="s">
        <v>268</v>
      </c>
      <c r="Q36" s="100"/>
      <c r="R36" s="6"/>
      <c r="T36" s="89">
        <v>2.1</v>
      </c>
      <c r="U36" s="87"/>
      <c r="V36" s="87"/>
      <c r="W36" s="87" t="s">
        <v>0</v>
      </c>
      <c r="X36" s="87"/>
      <c r="Y36" s="87"/>
      <c r="Z36" s="87"/>
      <c r="AA36" s="87"/>
      <c r="AB36" s="87"/>
      <c r="AC36" s="87"/>
      <c r="AD36" s="87"/>
      <c r="AE36" s="87"/>
      <c r="AF36" s="87"/>
    </row>
    <row r="37" spans="1:32" s="96" customFormat="1" ht="25.5">
      <c r="A37" s="25" t="str">
        <f>SUBSTITUTE(SUBSTITUTE(CONCATENATE(IF(E37="Universally Unique","UU",E37),IF(G37&lt;&gt;I37,H37,F37),CONCATENATE(IF(I37="Identifier","ID",IF(I37="Text","",I37))))," ",""),"'","")</f>
        <v>ConsolidatableIndicator</v>
      </c>
      <c r="B37" s="42" t="s">
        <v>544</v>
      </c>
      <c r="C37" s="87"/>
      <c r="D37" s="87" t="s">
        <v>235</v>
      </c>
      <c r="E37" s="87" t="s">
        <v>543</v>
      </c>
      <c r="F37" s="87"/>
      <c r="G37" s="87" t="s">
        <v>296</v>
      </c>
      <c r="H37" s="25" t="str">
        <f>IF(F37&lt;&gt;"",CONCATENATE(F37," ",G37),G37)</f>
        <v>Indicator</v>
      </c>
      <c r="I37" s="87" t="s">
        <v>296</v>
      </c>
      <c r="J37" s="87"/>
      <c r="K37" s="25" t="str">
        <f>IF(J37&lt;&gt;"",CONCATENATE(J37,"_ ",I37,". Type"),CONCATENATE(I37,". Type"))</f>
        <v>Indicator. Type</v>
      </c>
      <c r="L37" s="87"/>
      <c r="M37" s="87"/>
      <c r="N37" s="87"/>
      <c r="O37" s="101" t="s">
        <v>267</v>
      </c>
      <c r="P37" s="87" t="s">
        <v>268</v>
      </c>
      <c r="Q37" s="100"/>
      <c r="R37" s="6" t="s">
        <v>227</v>
      </c>
      <c r="T37" s="89">
        <v>2.1</v>
      </c>
      <c r="U37" s="87"/>
      <c r="V37" s="87"/>
      <c r="W37" s="87" t="s">
        <v>0</v>
      </c>
      <c r="X37" s="87"/>
      <c r="Y37" s="87"/>
      <c r="Z37" s="87"/>
      <c r="AA37" s="87"/>
      <c r="AB37" s="87"/>
      <c r="AC37" s="87"/>
      <c r="AD37" s="87"/>
      <c r="AE37" s="87"/>
      <c r="AF37" s="87"/>
    </row>
    <row r="38" spans="1:32" s="96" customFormat="1" ht="12.75">
      <c r="A38" s="25" t="str">
        <f>SUBSTITUTE(SUBSTITUTE(CONCATENATE(IF(E38="Universally Unique","UU",E38),IF(G38&lt;&gt;I38,H38,F38),CONCATENATE(IF(I38="Identifier","ID",IF(I38="Text","",I38))))," ",""),"'","")</f>
        <v>HaulageInstructions</v>
      </c>
      <c r="B38" s="42" t="s">
        <v>546</v>
      </c>
      <c r="C38" s="87"/>
      <c r="D38" s="87" t="s">
        <v>235</v>
      </c>
      <c r="E38" s="87" t="s">
        <v>545</v>
      </c>
      <c r="F38" s="87"/>
      <c r="G38" s="87" t="s">
        <v>416</v>
      </c>
      <c r="H38" s="25" t="str">
        <f>IF(F38&lt;&gt;"",CONCATENATE(F38," ",G38),G38)</f>
        <v>Instructions</v>
      </c>
      <c r="I38" s="87" t="s">
        <v>270</v>
      </c>
      <c r="J38" s="87"/>
      <c r="K38" s="25" t="str">
        <f>IF(J38&lt;&gt;"",CONCATENATE(J38,"_ ",I38,". Type"),CONCATENATE(I38,". Type"))</f>
        <v>Text. Type</v>
      </c>
      <c r="L38" s="87"/>
      <c r="M38" s="87"/>
      <c r="N38" s="87"/>
      <c r="O38" s="101" t="s">
        <v>462</v>
      </c>
      <c r="P38" s="87" t="s">
        <v>268</v>
      </c>
      <c r="Q38" s="100"/>
      <c r="R38" s="6"/>
      <c r="T38" s="89">
        <v>2.1</v>
      </c>
      <c r="U38" s="87"/>
      <c r="V38" s="87"/>
      <c r="W38" s="87" t="s">
        <v>0</v>
      </c>
      <c r="X38" s="87"/>
      <c r="Y38" s="87"/>
      <c r="Z38" s="87"/>
      <c r="AA38" s="87"/>
      <c r="AB38" s="87"/>
      <c r="AC38" s="87"/>
      <c r="AD38" s="87"/>
      <c r="AE38" s="87"/>
      <c r="AF38" s="87"/>
    </row>
    <row r="39" spans="1:32" s="96" customFormat="1" ht="25.5">
      <c r="A39" s="25" t="str">
        <f>SUBSTITUTE(SUBSTITUTE(CONCATENATE(IF(E39="Universally Unique","UU",E39),IF(G39&lt;&gt;I39,H39,F39),CONCATENATE(IF(I39="Identifier","ID",IF(I39="Text","",I39))))," ",""),"'","")</f>
        <v>LoadingSequenceID</v>
      </c>
      <c r="B39" s="42" t="s">
        <v>599</v>
      </c>
      <c r="C39" s="87"/>
      <c r="D39" s="87" t="s">
        <v>235</v>
      </c>
      <c r="E39" s="87" t="s">
        <v>304</v>
      </c>
      <c r="F39" s="87" t="s">
        <v>276</v>
      </c>
      <c r="G39" s="87" t="s">
        <v>266</v>
      </c>
      <c r="H39" s="25" t="str">
        <f>IF(F39&lt;&gt;"",CONCATENATE(F39," ",G39),G39)</f>
        <v>Sequence Identifier</v>
      </c>
      <c r="I39" s="87" t="s">
        <v>266</v>
      </c>
      <c r="J39" s="87"/>
      <c r="K39" s="25" t="str">
        <f>IF(J39&lt;&gt;"",CONCATENATE(J39,"_ ",I39,". Type"),CONCATENATE(I39,". Type"))</f>
        <v>Identifier. Type</v>
      </c>
      <c r="L39" s="87"/>
      <c r="M39" s="87"/>
      <c r="N39" s="87"/>
      <c r="O39" s="101" t="s">
        <v>267</v>
      </c>
      <c r="P39" s="87" t="s">
        <v>268</v>
      </c>
      <c r="Q39" s="100"/>
      <c r="R39" s="6"/>
      <c r="T39" s="89">
        <v>2.1</v>
      </c>
      <c r="U39" s="87"/>
      <c r="V39" s="87"/>
      <c r="W39" s="87" t="s">
        <v>0</v>
      </c>
      <c r="X39" s="87"/>
      <c r="Y39" s="87"/>
      <c r="Z39" s="87"/>
      <c r="AA39" s="87"/>
      <c r="AB39" s="87"/>
      <c r="AC39" s="87"/>
      <c r="AD39" s="87"/>
      <c r="AE39" s="87"/>
      <c r="AF39" s="87"/>
    </row>
    <row r="40" spans="1:32" s="87" customFormat="1" ht="12.75">
      <c r="A40" s="59" t="str">
        <f>SUBSTITUTE(SUBSTITUTE(CONCATENATE(IF(E40="Universally Unique","UU",E40),F40,IF(H40&lt;&gt;I40,H40,""),CONCATENATE(IF(I40="Identifier","ID",IF(I40="Text","",I40))))," ",""),"'","")</f>
        <v>PerformingCarrierParty</v>
      </c>
      <c r="B40" s="44" t="s">
        <v>554</v>
      </c>
      <c r="C40" s="12"/>
      <c r="D40" s="12" t="s">
        <v>235</v>
      </c>
      <c r="E40" s="11" t="s">
        <v>547</v>
      </c>
      <c r="F40" s="11"/>
      <c r="G40" s="11"/>
      <c r="H40" s="11" t="str">
        <f>M40</f>
        <v>Party</v>
      </c>
      <c r="I40" s="11" t="str">
        <f>M40</f>
        <v>Party</v>
      </c>
      <c r="J40" s="11"/>
      <c r="K40" s="11"/>
      <c r="L40" s="11"/>
      <c r="M40" s="12" t="s">
        <v>460</v>
      </c>
      <c r="N40" s="12"/>
      <c r="O40" s="13" t="s">
        <v>267</v>
      </c>
      <c r="P40" s="11" t="s">
        <v>463</v>
      </c>
      <c r="Q40" s="44"/>
      <c r="R40" s="12"/>
      <c r="S40" s="12"/>
      <c r="T40" s="14">
        <v>2.1</v>
      </c>
      <c r="U40" s="11"/>
      <c r="V40" s="11"/>
      <c r="W40" s="11" t="s">
        <v>0</v>
      </c>
      <c r="X40" s="12"/>
      <c r="Y40" s="12"/>
      <c r="Z40" s="11"/>
      <c r="AA40" s="11"/>
      <c r="AB40" s="11"/>
      <c r="AC40" s="11"/>
      <c r="AD40" s="11"/>
      <c r="AE40" s="11"/>
      <c r="AF40" s="11"/>
    </row>
    <row r="41" spans="1:32" s="87" customFormat="1" ht="12.75">
      <c r="A41" s="59" t="str">
        <f>SUBSTITUTE(SUBSTITUTE(CONCATENATE(IF(E41="Universally Unique","UU",E41),F41,IF(H41&lt;&gt;I41,H41,""),CONCATENATE(IF(I41="Identifier","ID",IF(I41="Text","",I41))))," ",""),"'","")</f>
        <v>SubstituteCarrierParty</v>
      </c>
      <c r="B41" s="44" t="s">
        <v>555</v>
      </c>
      <c r="C41" s="12"/>
      <c r="D41" s="12" t="s">
        <v>235</v>
      </c>
      <c r="E41" s="11" t="s">
        <v>548</v>
      </c>
      <c r="F41" s="11"/>
      <c r="G41" s="11"/>
      <c r="H41" s="11" t="str">
        <f>M41</f>
        <v>Party</v>
      </c>
      <c r="I41" s="11" t="str">
        <f>M41</f>
        <v>Party</v>
      </c>
      <c r="J41" s="11"/>
      <c r="K41" s="11"/>
      <c r="L41" s="11"/>
      <c r="M41" s="12" t="s">
        <v>460</v>
      </c>
      <c r="N41" s="12"/>
      <c r="O41" s="13" t="s">
        <v>267</v>
      </c>
      <c r="P41" s="11" t="s">
        <v>463</v>
      </c>
      <c r="Q41" s="44"/>
      <c r="R41" s="12"/>
      <c r="S41" s="12"/>
      <c r="T41" s="14">
        <v>2.1</v>
      </c>
      <c r="U41" s="11"/>
      <c r="V41" s="11"/>
      <c r="W41" s="11" t="s">
        <v>0</v>
      </c>
      <c r="X41" s="12"/>
      <c r="Y41" s="12"/>
      <c r="Z41" s="11"/>
      <c r="AA41" s="11"/>
      <c r="AB41" s="11"/>
      <c r="AC41" s="11"/>
      <c r="AD41" s="11"/>
      <c r="AE41" s="11"/>
      <c r="AF41" s="11"/>
    </row>
    <row r="42" spans="1:32" s="87" customFormat="1" ht="12.75">
      <c r="A42" s="59" t="str">
        <f>SUBSTITUTE(SUBSTITUTE(CONCATENATE(IF(E42="Universally Unique","UU",E42),F42,IF(H42&lt;&gt;I42,H42,""),CONCATENATE(IF(I42="Identifier","ID",IF(I42="Text","",I42))))," ",""),"'","")</f>
        <v>LogisticsOperatorParty</v>
      </c>
      <c r="B42" s="44" t="s">
        <v>556</v>
      </c>
      <c r="C42" s="12"/>
      <c r="D42" s="12" t="s">
        <v>235</v>
      </c>
      <c r="E42" s="11" t="s">
        <v>549</v>
      </c>
      <c r="F42" s="11"/>
      <c r="G42" s="11"/>
      <c r="H42" s="11" t="str">
        <f>M42</f>
        <v>Party</v>
      </c>
      <c r="I42" s="11" t="str">
        <f>M42</f>
        <v>Party</v>
      </c>
      <c r="J42" s="11"/>
      <c r="K42" s="11"/>
      <c r="L42" s="11"/>
      <c r="M42" s="12" t="s">
        <v>460</v>
      </c>
      <c r="N42" s="12"/>
      <c r="O42" s="13" t="s">
        <v>267</v>
      </c>
      <c r="P42" s="11" t="s">
        <v>463</v>
      </c>
      <c r="Q42" s="44"/>
      <c r="R42" s="12"/>
      <c r="S42" s="12"/>
      <c r="T42" s="14">
        <v>2.1</v>
      </c>
      <c r="U42" s="11"/>
      <c r="V42" s="11"/>
      <c r="W42" s="11" t="s">
        <v>0</v>
      </c>
      <c r="X42" s="12"/>
      <c r="Y42" s="12"/>
      <c r="Z42" s="11"/>
      <c r="AA42" s="11"/>
      <c r="AB42" s="11"/>
      <c r="AC42" s="11"/>
      <c r="AD42" s="11"/>
      <c r="AE42" s="11"/>
      <c r="AF42" s="11"/>
    </row>
    <row r="43" spans="1:32" s="87" customFormat="1" ht="12.75">
      <c r="A43" s="59" t="str">
        <f>SUBSTITUTE(SUBSTITUTE(CONCATENATE(IF(E43="Universally Unique","UU",E43),F43,IF(H43&lt;&gt;I43,H43,""),CONCATENATE(IF(I43="Identifier","ID",IF(I43="Text","",I43))))," ",""),"'","")</f>
        <v>TransportAdvisorParty</v>
      </c>
      <c r="B43" s="44" t="s">
        <v>557</v>
      </c>
      <c r="C43" s="12"/>
      <c r="D43" s="12" t="s">
        <v>235</v>
      </c>
      <c r="E43" s="11" t="s">
        <v>550</v>
      </c>
      <c r="F43" s="11"/>
      <c r="G43" s="11"/>
      <c r="H43" s="11" t="str">
        <f>M43</f>
        <v>Party</v>
      </c>
      <c r="I43" s="11" t="str">
        <f>M43</f>
        <v>Party</v>
      </c>
      <c r="J43" s="11"/>
      <c r="K43" s="11"/>
      <c r="L43" s="11"/>
      <c r="M43" s="12" t="s">
        <v>460</v>
      </c>
      <c r="N43" s="12"/>
      <c r="O43" s="13" t="s">
        <v>267</v>
      </c>
      <c r="P43" s="11" t="s">
        <v>463</v>
      </c>
      <c r="Q43" s="44"/>
      <c r="R43" s="12"/>
      <c r="S43" s="12"/>
      <c r="T43" s="14">
        <v>2.1</v>
      </c>
      <c r="U43" s="11"/>
      <c r="V43" s="11"/>
      <c r="W43" s="11" t="s">
        <v>0</v>
      </c>
      <c r="X43" s="12"/>
      <c r="Y43" s="12"/>
      <c r="Z43" s="11"/>
      <c r="AA43" s="11"/>
      <c r="AB43" s="11"/>
      <c r="AC43" s="11"/>
      <c r="AD43" s="11"/>
      <c r="AE43" s="11"/>
      <c r="AF43" s="11"/>
    </row>
    <row r="44" spans="1:32" s="87" customFormat="1" ht="25.5">
      <c r="A44" s="59" t="str">
        <f>SUBSTITUTE(SUBSTITUTE(CONCATENATE(IF(E44="Universally Unique","UU",E44),F44,IF(H44&lt;&gt;I44,H44,""),CONCATENATE(IF(I44="Identifier","ID",IF(I44="Text","",I44))))," ",""),"'","")</f>
        <v>HazardousItemNotificationParty</v>
      </c>
      <c r="B44" s="44" t="s">
        <v>558</v>
      </c>
      <c r="C44" s="12"/>
      <c r="D44" s="12" t="s">
        <v>235</v>
      </c>
      <c r="E44" s="11" t="s">
        <v>551</v>
      </c>
      <c r="F44" s="11"/>
      <c r="G44" s="11"/>
      <c r="H44" s="11" t="str">
        <f>M44</f>
        <v>Party</v>
      </c>
      <c r="I44" s="11" t="str">
        <f>M44</f>
        <v>Party</v>
      </c>
      <c r="J44" s="11"/>
      <c r="K44" s="11"/>
      <c r="L44" s="11"/>
      <c r="M44" s="12" t="s">
        <v>460</v>
      </c>
      <c r="N44" s="12"/>
      <c r="O44" s="13" t="s">
        <v>267</v>
      </c>
      <c r="P44" s="11" t="s">
        <v>463</v>
      </c>
      <c r="Q44" s="44"/>
      <c r="R44" s="12"/>
      <c r="S44" s="12"/>
      <c r="T44" s="14">
        <v>2.1</v>
      </c>
      <c r="U44" s="11"/>
      <c r="V44" s="11"/>
      <c r="W44" s="11" t="s">
        <v>0</v>
      </c>
      <c r="X44" s="12"/>
      <c r="Y44" s="12"/>
      <c r="Z44" s="11"/>
      <c r="AA44" s="11"/>
      <c r="AB44" s="11"/>
      <c r="AC44" s="11"/>
      <c r="AD44" s="11"/>
      <c r="AE44" s="11"/>
      <c r="AF44" s="11"/>
    </row>
    <row r="45" spans="1:32" s="87" customFormat="1" ht="12.75">
      <c r="A45" s="59" t="str">
        <f>SUBSTITUTE(SUBSTITUTE(CONCATENATE(IF(E45="Universally Unique","UU",E45),F45,IF(H45&lt;&gt;I45,H45,""),CONCATENATE(IF(I45="Identifier","ID",IF(I45="Text","",I45))))," ",""),"'","")</f>
        <v>InsuranceParty</v>
      </c>
      <c r="B45" s="44" t="s">
        <v>559</v>
      </c>
      <c r="C45" s="12"/>
      <c r="D45" s="12" t="s">
        <v>235</v>
      </c>
      <c r="E45" s="11" t="s">
        <v>299</v>
      </c>
      <c r="F45" s="11"/>
      <c r="G45" s="11"/>
      <c r="H45" s="11" t="str">
        <f>M45</f>
        <v>Party</v>
      </c>
      <c r="I45" s="11" t="str">
        <f>M45</f>
        <v>Party</v>
      </c>
      <c r="J45" s="11"/>
      <c r="K45" s="11"/>
      <c r="L45" s="11"/>
      <c r="M45" s="12" t="s">
        <v>460</v>
      </c>
      <c r="N45" s="12"/>
      <c r="O45" s="13" t="s">
        <v>267</v>
      </c>
      <c r="P45" s="11" t="s">
        <v>463</v>
      </c>
      <c r="Q45" s="44"/>
      <c r="R45" s="12"/>
      <c r="S45" s="12"/>
      <c r="T45" s="14">
        <v>2.1</v>
      </c>
      <c r="U45" s="11"/>
      <c r="V45" s="11"/>
      <c r="W45" s="11" t="s">
        <v>0</v>
      </c>
      <c r="X45" s="12"/>
      <c r="Y45" s="12"/>
      <c r="Z45" s="11"/>
      <c r="AA45" s="11"/>
      <c r="AB45" s="11"/>
      <c r="AC45" s="11"/>
      <c r="AD45" s="11"/>
      <c r="AE45" s="11"/>
      <c r="AF45" s="11"/>
    </row>
    <row r="46" spans="1:32" s="87" customFormat="1" ht="12.75">
      <c r="A46" s="59" t="str">
        <f>SUBSTITUTE(SUBSTITUTE(CONCATENATE(IF(E46="Universally Unique","UU",E46),F46,IF(H46&lt;&gt;I46,H46,""),CONCATENATE(IF(I46="Identifier","ID",IF(I46="Text","",I46))))," ",""),"'","")</f>
        <v>MortgageHolderParty</v>
      </c>
      <c r="B46" s="44" t="s">
        <v>560</v>
      </c>
      <c r="C46" s="12"/>
      <c r="D46" s="12" t="s">
        <v>235</v>
      </c>
      <c r="E46" s="11" t="s">
        <v>552</v>
      </c>
      <c r="F46" s="11"/>
      <c r="G46" s="11"/>
      <c r="H46" s="11" t="str">
        <f>M46</f>
        <v>Party</v>
      </c>
      <c r="I46" s="11" t="str">
        <f>M46</f>
        <v>Party</v>
      </c>
      <c r="J46" s="11"/>
      <c r="K46" s="11"/>
      <c r="L46" s="11"/>
      <c r="M46" s="12" t="s">
        <v>460</v>
      </c>
      <c r="N46" s="12"/>
      <c r="O46" s="13" t="s">
        <v>267</v>
      </c>
      <c r="P46" s="11" t="s">
        <v>463</v>
      </c>
      <c r="Q46" s="44"/>
      <c r="R46" s="12"/>
      <c r="S46" s="12"/>
      <c r="T46" s="14">
        <v>2.1</v>
      </c>
      <c r="U46" s="11"/>
      <c r="V46" s="11"/>
      <c r="W46" s="11" t="s">
        <v>0</v>
      </c>
      <c r="X46" s="12"/>
      <c r="Y46" s="12"/>
      <c r="Z46" s="11"/>
      <c r="AA46" s="11"/>
      <c r="AB46" s="11"/>
      <c r="AC46" s="11"/>
      <c r="AD46" s="11"/>
      <c r="AE46" s="11"/>
      <c r="AF46" s="11"/>
    </row>
    <row r="47" spans="1:32" s="87" customFormat="1" ht="25.5">
      <c r="A47" s="59" t="str">
        <f>SUBSTITUTE(SUBSTITUTE(CONCATENATE(IF(E47="Universally Unique","UU",E47),F47,IF(H47&lt;&gt;I47,H47,""),CONCATENATE(IF(I47="Identifier","ID",IF(I47="Text","",I47))))," ",""),"'","")</f>
        <v>BillOfLadingHolderParty</v>
      </c>
      <c r="B47" s="44" t="s">
        <v>561</v>
      </c>
      <c r="C47" s="12"/>
      <c r="D47" s="12" t="s">
        <v>235</v>
      </c>
      <c r="E47" s="11" t="s">
        <v>553</v>
      </c>
      <c r="F47" s="11"/>
      <c r="G47" s="11"/>
      <c r="H47" s="11" t="str">
        <f>M47</f>
        <v>Party</v>
      </c>
      <c r="I47" s="11" t="str">
        <f>M47</f>
        <v>Party</v>
      </c>
      <c r="J47" s="11"/>
      <c r="K47" s="11"/>
      <c r="L47" s="11"/>
      <c r="M47" s="12" t="s">
        <v>460</v>
      </c>
      <c r="N47" s="12"/>
      <c r="O47" s="13" t="s">
        <v>267</v>
      </c>
      <c r="P47" s="11" t="s">
        <v>463</v>
      </c>
      <c r="Q47" s="44"/>
      <c r="R47" s="12"/>
      <c r="S47" s="12"/>
      <c r="T47" s="14">
        <v>2.1</v>
      </c>
      <c r="U47" s="11"/>
      <c r="V47" s="11"/>
      <c r="W47" s="11" t="s">
        <v>0</v>
      </c>
      <c r="X47" s="12"/>
      <c r="Y47" s="12"/>
      <c r="Z47" s="11"/>
      <c r="AA47" s="11"/>
      <c r="AB47" s="11"/>
      <c r="AC47" s="11"/>
      <c r="AD47" s="11"/>
      <c r="AE47" s="11"/>
      <c r="AF47" s="11"/>
    </row>
    <row r="48" spans="1:32" s="87" customFormat="1" ht="25.5">
      <c r="A48" s="59" t="str">
        <f>SUBSTITUTE(SUBSTITUTE(CONCATENATE(IF(E48="Universally Unique","UU",E48),F48,IF(H48&lt;&gt;I48,H48,""),CONCATENATE(IF(I48="Identifier","ID",IF(I48="Text","",I48))))," ",""),"'","")</f>
        <v>CollectPaymentTerms</v>
      </c>
      <c r="B48" s="11" t="s">
        <v>573</v>
      </c>
      <c r="C48" s="12"/>
      <c r="D48" s="12" t="s">
        <v>235</v>
      </c>
      <c r="E48" s="11" t="s">
        <v>572</v>
      </c>
      <c r="F48" s="11"/>
      <c r="G48" s="11"/>
      <c r="H48" s="11" t="str">
        <f>M48</f>
        <v>Payment Terms</v>
      </c>
      <c r="I48" s="11" t="str">
        <f>M48</f>
        <v>Payment Terms</v>
      </c>
      <c r="J48" s="11"/>
      <c r="K48" s="11"/>
      <c r="L48" s="11"/>
      <c r="M48" s="12" t="s">
        <v>244</v>
      </c>
      <c r="N48" s="12"/>
      <c r="O48" s="13" t="s">
        <v>267</v>
      </c>
      <c r="P48" s="11" t="s">
        <v>463</v>
      </c>
      <c r="Q48" s="11"/>
      <c r="R48" s="12"/>
      <c r="S48" s="12"/>
      <c r="T48" s="14" t="s">
        <v>562</v>
      </c>
      <c r="U48" s="11"/>
      <c r="V48" s="11"/>
      <c r="W48" s="11" t="s">
        <v>0</v>
      </c>
      <c r="X48" s="12"/>
      <c r="Y48" s="12"/>
      <c r="Z48" s="11"/>
      <c r="AA48" s="11"/>
      <c r="AB48" s="11"/>
      <c r="AC48" s="11"/>
      <c r="AD48" s="11"/>
      <c r="AE48" s="11"/>
      <c r="AF48" s="11"/>
    </row>
    <row r="49" spans="1:32" s="87" customFormat="1" ht="25.5">
      <c r="A49" s="59" t="str">
        <f>SUBSTITUTE(SUBSTITUTE(CONCATENATE(IF(E49="Universally Unique","UU",E49),F49,IF(H49&lt;&gt;I49,H49,""),CONCATENATE(IF(I49="Identifier","ID",IF(I49="Text","",I49))))," ",""),"'","")</f>
        <v>DisbursementPaymentTerms</v>
      </c>
      <c r="B49" s="44" t="s">
        <v>575</v>
      </c>
      <c r="C49" s="12"/>
      <c r="D49" s="12" t="s">
        <v>235</v>
      </c>
      <c r="E49" s="11" t="s">
        <v>574</v>
      </c>
      <c r="F49" s="11"/>
      <c r="G49" s="11"/>
      <c r="H49" s="11" t="str">
        <f>M49</f>
        <v>Payment Terms</v>
      </c>
      <c r="I49" s="11" t="str">
        <f>M49</f>
        <v>Payment Terms</v>
      </c>
      <c r="J49" s="11"/>
      <c r="K49" s="11"/>
      <c r="L49" s="11"/>
      <c r="M49" s="12" t="s">
        <v>244</v>
      </c>
      <c r="N49" s="12"/>
      <c r="O49" s="13" t="s">
        <v>267</v>
      </c>
      <c r="P49" s="11" t="s">
        <v>463</v>
      </c>
      <c r="Q49" s="44"/>
      <c r="R49" s="12"/>
      <c r="S49" s="12"/>
      <c r="T49" s="14" t="s">
        <v>562</v>
      </c>
      <c r="U49" s="11"/>
      <c r="V49" s="11"/>
      <c r="W49" s="11" t="s">
        <v>0</v>
      </c>
      <c r="X49" s="12"/>
      <c r="Y49" s="12"/>
      <c r="Z49" s="11"/>
      <c r="AA49" s="11"/>
      <c r="AB49" s="11"/>
      <c r="AC49" s="11"/>
      <c r="AD49" s="11"/>
      <c r="AE49" s="11"/>
      <c r="AF49" s="11"/>
    </row>
    <row r="50" spans="1:32" s="87" customFormat="1" ht="25.5">
      <c r="A50" s="59" t="str">
        <f>SUBSTITUTE(SUBSTITUTE(CONCATENATE(IF(E50="Universally Unique","UU",E50),F50,IF(H50&lt;&gt;I50,H50,""),CONCATENATE(IF(I50="Identifier","ID",IF(I50="Text","",I50))))," ",""),"'","")</f>
        <v>PrepaidPaymentTerms</v>
      </c>
      <c r="B50" s="44" t="s">
        <v>576</v>
      </c>
      <c r="C50" s="12"/>
      <c r="D50" s="12" t="s">
        <v>235</v>
      </c>
      <c r="E50" s="11" t="s">
        <v>280</v>
      </c>
      <c r="F50" s="11"/>
      <c r="G50" s="11"/>
      <c r="H50" s="11" t="str">
        <f>M50</f>
        <v>Payment Terms</v>
      </c>
      <c r="I50" s="11" t="str">
        <f>M50</f>
        <v>Payment Terms</v>
      </c>
      <c r="J50" s="11"/>
      <c r="K50" s="11"/>
      <c r="L50" s="11"/>
      <c r="M50" s="12" t="s">
        <v>244</v>
      </c>
      <c r="N50" s="12"/>
      <c r="O50" s="13" t="s">
        <v>267</v>
      </c>
      <c r="P50" s="11" t="s">
        <v>463</v>
      </c>
      <c r="Q50" s="44"/>
      <c r="R50" s="12"/>
      <c r="S50" s="12"/>
      <c r="T50" s="14" t="s">
        <v>562</v>
      </c>
      <c r="U50" s="11"/>
      <c r="V50" s="11"/>
      <c r="W50" s="11" t="s">
        <v>0</v>
      </c>
      <c r="X50" s="12"/>
      <c r="Y50" s="12"/>
      <c r="Z50" s="11"/>
      <c r="AA50" s="11"/>
      <c r="AB50" s="11"/>
      <c r="AC50" s="11"/>
      <c r="AD50" s="11"/>
      <c r="AE50" s="11"/>
      <c r="AF50" s="11"/>
    </row>
    <row r="51" spans="1:32" s="87" customFormat="1" ht="25.5">
      <c r="A51" s="59" t="str">
        <f aca="true" t="shared" si="6" ref="A51:A58">SUBSTITUTE(SUBSTITUTE(CONCATENATE(IF(E51="Universally Unique","UU",E51),F51,IF(H51&lt;&gt;I51,H51,""),CONCATENATE(IF(I51="Identifier","ID",IF(I51="Text","",I51))))," ",""),"'","")</f>
        <v>ExtraAllowanceCharge</v>
      </c>
      <c r="B51" s="44" t="s">
        <v>571</v>
      </c>
      <c r="C51" s="12"/>
      <c r="D51" s="12" t="s">
        <v>235</v>
      </c>
      <c r="E51" s="11" t="s">
        <v>570</v>
      </c>
      <c r="F51" s="11"/>
      <c r="G51" s="11"/>
      <c r="H51" s="11" t="str">
        <f aca="true" t="shared" si="7" ref="H51:H58">M51</f>
        <v>Allowance Charge</v>
      </c>
      <c r="I51" s="11" t="str">
        <f aca="true" t="shared" si="8" ref="I51:I58">M51</f>
        <v>Allowance Charge</v>
      </c>
      <c r="J51" s="11"/>
      <c r="K51" s="11"/>
      <c r="L51" s="11"/>
      <c r="M51" s="12" t="s">
        <v>295</v>
      </c>
      <c r="N51" s="12"/>
      <c r="O51" s="13" t="s">
        <v>462</v>
      </c>
      <c r="P51" s="11" t="s">
        <v>463</v>
      </c>
      <c r="Q51" s="44"/>
      <c r="R51" s="12"/>
      <c r="S51" s="12"/>
      <c r="T51" s="14">
        <v>2.1</v>
      </c>
      <c r="U51" s="11"/>
      <c r="V51" s="11"/>
      <c r="W51" s="11" t="s">
        <v>0</v>
      </c>
      <c r="X51" s="12"/>
      <c r="Y51" s="12"/>
      <c r="Z51" s="11"/>
      <c r="AA51" s="11"/>
      <c r="AB51" s="11"/>
      <c r="AC51" s="11"/>
      <c r="AD51" s="11"/>
      <c r="AE51" s="11"/>
      <c r="AF51" s="11"/>
    </row>
    <row r="52" spans="1:32" s="87" customFormat="1" ht="25.5">
      <c r="A52" s="59" t="str">
        <f>SUBSTITUTE(SUBSTITUTE(CONCATENATE(IF(E52="Universally Unique","UU",E52),F52,IF(H52&lt;&gt;I52,H52,""),CONCATENATE(IF(I52="Identifier","ID",IF(I52="Text","",I52))))," ",""),"'","")</f>
        <v>MainCarriageShipmentStage</v>
      </c>
      <c r="B52" s="44" t="s">
        <v>577</v>
      </c>
      <c r="C52" s="12"/>
      <c r="D52" s="12" t="s">
        <v>235</v>
      </c>
      <c r="E52" s="11" t="s">
        <v>578</v>
      </c>
      <c r="F52" s="11"/>
      <c r="G52" s="11"/>
      <c r="H52" s="11" t="str">
        <f>M52</f>
        <v>Shipment Stage</v>
      </c>
      <c r="I52" s="11" t="str">
        <f>M52</f>
        <v>Shipment Stage</v>
      </c>
      <c r="J52" s="11"/>
      <c r="K52" s="11"/>
      <c r="L52" s="11"/>
      <c r="M52" s="12" t="s">
        <v>428</v>
      </c>
      <c r="N52" s="12"/>
      <c r="O52" s="13" t="s">
        <v>267</v>
      </c>
      <c r="P52" s="11" t="s">
        <v>463</v>
      </c>
      <c r="Q52" s="44"/>
      <c r="R52" s="12"/>
      <c r="S52" s="12"/>
      <c r="T52" s="14">
        <v>2.1</v>
      </c>
      <c r="U52" s="11"/>
      <c r="V52" s="11"/>
      <c r="W52" s="11" t="s">
        <v>0</v>
      </c>
      <c r="X52" s="12"/>
      <c r="Y52" s="12"/>
      <c r="Z52" s="11"/>
      <c r="AA52" s="11"/>
      <c r="AB52" s="11"/>
      <c r="AC52" s="11"/>
      <c r="AD52" s="11"/>
      <c r="AE52" s="11"/>
      <c r="AF52" s="11"/>
    </row>
    <row r="53" spans="1:32" s="87" customFormat="1" ht="25.5">
      <c r="A53" s="59" t="str">
        <f>SUBSTITUTE(SUBSTITUTE(CONCATENATE(IF(E53="Universally Unique","UU",E53),F53,IF(H53&lt;&gt;I53,H53,""),CONCATENATE(IF(I53="Identifier","ID",IF(I53="Text","",I53))))," ",""),"'","")</f>
        <v>PreCarriageShipmentStage</v>
      </c>
      <c r="B53" s="44" t="s">
        <v>579</v>
      </c>
      <c r="C53" s="12"/>
      <c r="D53" s="12" t="s">
        <v>235</v>
      </c>
      <c r="E53" s="11" t="s">
        <v>420</v>
      </c>
      <c r="F53" s="11"/>
      <c r="G53" s="11"/>
      <c r="H53" s="11" t="str">
        <f>M53</f>
        <v>Shipment Stage</v>
      </c>
      <c r="I53" s="11" t="str">
        <f>M53</f>
        <v>Shipment Stage</v>
      </c>
      <c r="J53" s="11"/>
      <c r="K53" s="11"/>
      <c r="L53" s="11"/>
      <c r="M53" s="12" t="s">
        <v>428</v>
      </c>
      <c r="N53" s="12"/>
      <c r="O53" s="13" t="s">
        <v>462</v>
      </c>
      <c r="P53" s="11" t="s">
        <v>463</v>
      </c>
      <c r="Q53" s="44"/>
      <c r="R53" s="12"/>
      <c r="S53" s="12"/>
      <c r="T53" s="14">
        <v>2.1</v>
      </c>
      <c r="U53" s="11"/>
      <c r="V53" s="11"/>
      <c r="W53" s="11" t="s">
        <v>0</v>
      </c>
      <c r="X53" s="12"/>
      <c r="Y53" s="12"/>
      <c r="Z53" s="11"/>
      <c r="AA53" s="11"/>
      <c r="AB53" s="11"/>
      <c r="AC53" s="11"/>
      <c r="AD53" s="11"/>
      <c r="AE53" s="11"/>
      <c r="AF53" s="11"/>
    </row>
    <row r="54" spans="1:32" s="87" customFormat="1" ht="25.5">
      <c r="A54" s="59" t="str">
        <f t="shared" si="6"/>
        <v>OnCarriageShipmentStage</v>
      </c>
      <c r="B54" s="44" t="s">
        <v>580</v>
      </c>
      <c r="C54" s="12"/>
      <c r="D54" s="12" t="s">
        <v>235</v>
      </c>
      <c r="E54" s="11" t="s">
        <v>421</v>
      </c>
      <c r="F54" s="11"/>
      <c r="G54" s="11"/>
      <c r="H54" s="11" t="str">
        <f t="shared" si="7"/>
        <v>Shipment Stage</v>
      </c>
      <c r="I54" s="11" t="str">
        <f t="shared" si="8"/>
        <v>Shipment Stage</v>
      </c>
      <c r="J54" s="11"/>
      <c r="K54" s="11"/>
      <c r="L54" s="11"/>
      <c r="M54" s="12" t="s">
        <v>428</v>
      </c>
      <c r="N54" s="12"/>
      <c r="O54" s="13" t="s">
        <v>462</v>
      </c>
      <c r="P54" s="11" t="s">
        <v>463</v>
      </c>
      <c r="Q54" s="44"/>
      <c r="R54" s="12"/>
      <c r="S54" s="12"/>
      <c r="T54" s="14">
        <v>2.1</v>
      </c>
      <c r="U54" s="11"/>
      <c r="V54" s="11"/>
      <c r="W54" s="11" t="s">
        <v>0</v>
      </c>
      <c r="X54" s="12"/>
      <c r="Y54" s="12"/>
      <c r="Z54" s="11"/>
      <c r="AA54" s="11"/>
      <c r="AB54" s="11"/>
      <c r="AC54" s="11"/>
      <c r="AD54" s="11"/>
      <c r="AE54" s="11"/>
      <c r="AF54" s="11"/>
    </row>
    <row r="55" spans="1:32" s="87" customFormat="1" ht="25.5">
      <c r="A55" s="59" t="str">
        <f t="shared" si="6"/>
        <v>TransportHandlingUnit</v>
      </c>
      <c r="B55" s="44" t="s">
        <v>361</v>
      </c>
      <c r="C55" s="12"/>
      <c r="D55" s="12" t="s">
        <v>235</v>
      </c>
      <c r="E55" s="11"/>
      <c r="F55" s="11"/>
      <c r="G55" s="11"/>
      <c r="H55" s="11" t="str">
        <f t="shared" si="7"/>
        <v>Transport Handling Unit</v>
      </c>
      <c r="I55" s="11" t="str">
        <f t="shared" si="8"/>
        <v>Transport Handling Unit</v>
      </c>
      <c r="J55" s="11"/>
      <c r="K55" s="11"/>
      <c r="L55" s="11"/>
      <c r="M55" s="12" t="s">
        <v>424</v>
      </c>
      <c r="N55" s="12"/>
      <c r="O55" s="13" t="s">
        <v>462</v>
      </c>
      <c r="P55" s="11" t="s">
        <v>463</v>
      </c>
      <c r="Q55" s="44" t="s">
        <v>429</v>
      </c>
      <c r="R55" s="12"/>
      <c r="S55" s="12"/>
      <c r="T55" s="14">
        <v>2.1</v>
      </c>
      <c r="U55" s="11"/>
      <c r="V55" s="11"/>
      <c r="W55" s="11" t="s">
        <v>0</v>
      </c>
      <c r="X55" s="12"/>
      <c r="Y55" s="12"/>
      <c r="Z55" s="11"/>
      <c r="AA55" s="11"/>
      <c r="AB55" s="11"/>
      <c r="AC55" s="11"/>
      <c r="AD55" s="11"/>
      <c r="AE55" s="11"/>
      <c r="AF55" s="11"/>
    </row>
    <row r="56" spans="1:32" s="87" customFormat="1" ht="38.25">
      <c r="A56" s="59" t="str">
        <f t="shared" si="6"/>
        <v>FirstArrivalPortLocation</v>
      </c>
      <c r="B56" s="44" t="s">
        <v>362</v>
      </c>
      <c r="C56" s="12"/>
      <c r="D56" s="12" t="s">
        <v>235</v>
      </c>
      <c r="E56" s="11" t="s">
        <v>287</v>
      </c>
      <c r="F56" s="11"/>
      <c r="G56" s="11"/>
      <c r="H56" s="11" t="str">
        <f t="shared" si="7"/>
        <v>Location</v>
      </c>
      <c r="I56" s="11" t="str">
        <f t="shared" si="8"/>
        <v>Location</v>
      </c>
      <c r="J56" s="11"/>
      <c r="K56" s="11"/>
      <c r="L56" s="11"/>
      <c r="M56" s="12" t="s">
        <v>444</v>
      </c>
      <c r="N56" s="12"/>
      <c r="O56" s="13" t="s">
        <v>267</v>
      </c>
      <c r="P56" s="11" t="s">
        <v>463</v>
      </c>
      <c r="Q56" s="44" t="s">
        <v>437</v>
      </c>
      <c r="R56" s="12"/>
      <c r="S56" s="12">
        <v>3509</v>
      </c>
      <c r="T56" s="14">
        <v>2.1</v>
      </c>
      <c r="U56" s="11"/>
      <c r="V56" s="11"/>
      <c r="W56" s="11" t="s">
        <v>0</v>
      </c>
      <c r="X56" s="12"/>
      <c r="Y56" s="12"/>
      <c r="Z56" s="11"/>
      <c r="AA56" s="11"/>
      <c r="AB56" s="11"/>
      <c r="AC56" s="11"/>
      <c r="AD56" s="11"/>
      <c r="AE56" s="11"/>
      <c r="AF56" s="11"/>
    </row>
    <row r="57" spans="1:32" s="87" customFormat="1" ht="38.25">
      <c r="A57" s="59" t="str">
        <f>SUBSTITUTE(SUBSTITUTE(CONCATENATE(IF(E57="Universally Unique","UU",E57),F57,IF(H57&lt;&gt;I57,H57,""),CONCATENATE(IF(I57="Identifier","ID",IF(I57="Text","",I57))))," ",""),"'","")</f>
        <v>LastExitPortLocation</v>
      </c>
      <c r="B57" s="44" t="s">
        <v>363</v>
      </c>
      <c r="C57" s="12"/>
      <c r="D57" s="12" t="s">
        <v>235</v>
      </c>
      <c r="E57" s="11" t="s">
        <v>301</v>
      </c>
      <c r="F57" s="11"/>
      <c r="G57" s="11"/>
      <c r="H57" s="11" t="str">
        <f>M57</f>
        <v>Location</v>
      </c>
      <c r="I57" s="11" t="str">
        <f>M57</f>
        <v>Location</v>
      </c>
      <c r="J57" s="11"/>
      <c r="K57" s="11"/>
      <c r="L57" s="11"/>
      <c r="M57" s="12" t="s">
        <v>444</v>
      </c>
      <c r="N57" s="12"/>
      <c r="O57" s="13" t="s">
        <v>267</v>
      </c>
      <c r="P57" s="11" t="s">
        <v>463</v>
      </c>
      <c r="Q57" s="44" t="s">
        <v>443</v>
      </c>
      <c r="R57" s="12"/>
      <c r="S57" s="12"/>
      <c r="T57" s="14">
        <v>2.1</v>
      </c>
      <c r="U57" s="11"/>
      <c r="V57" s="11"/>
      <c r="W57" s="11" t="s">
        <v>0</v>
      </c>
      <c r="X57" s="12"/>
      <c r="Y57" s="12"/>
      <c r="Z57" s="11"/>
      <c r="AA57" s="11"/>
      <c r="AB57" s="11"/>
      <c r="AC57" s="11"/>
      <c r="AD57" s="11"/>
      <c r="AE57" s="11"/>
      <c r="AF57" s="11"/>
    </row>
    <row r="58" spans="1:32" s="87" customFormat="1" ht="25.5">
      <c r="A58" s="59" t="str">
        <f t="shared" si="6"/>
        <v>ConsolidatedShipment</v>
      </c>
      <c r="B58" s="44" t="s">
        <v>383</v>
      </c>
      <c r="C58" s="12"/>
      <c r="D58" s="12" t="s">
        <v>235</v>
      </c>
      <c r="E58" s="11" t="s">
        <v>382</v>
      </c>
      <c r="F58" s="11"/>
      <c r="G58" s="11"/>
      <c r="H58" s="11" t="str">
        <f t="shared" si="7"/>
        <v>Shipment</v>
      </c>
      <c r="I58" s="11" t="str">
        <f t="shared" si="8"/>
        <v>Shipment</v>
      </c>
      <c r="J58" s="11"/>
      <c r="K58" s="11"/>
      <c r="L58" s="11"/>
      <c r="M58" s="12" t="s">
        <v>213</v>
      </c>
      <c r="N58" s="12"/>
      <c r="O58" s="13" t="s">
        <v>462</v>
      </c>
      <c r="P58" s="11" t="s">
        <v>463</v>
      </c>
      <c r="Q58" s="44"/>
      <c r="R58" s="12"/>
      <c r="S58" s="12"/>
      <c r="T58" s="14">
        <v>2.1</v>
      </c>
      <c r="U58" s="11"/>
      <c r="V58" s="11"/>
      <c r="W58" s="11" t="s">
        <v>0</v>
      </c>
      <c r="X58" s="12"/>
      <c r="Y58" s="12"/>
      <c r="Z58" s="11"/>
      <c r="AA58" s="11"/>
      <c r="AB58" s="11"/>
      <c r="AC58" s="11"/>
      <c r="AD58" s="11"/>
      <c r="AE58" s="11"/>
      <c r="AF58" s="11"/>
    </row>
    <row r="59" spans="1:32" s="87" customFormat="1" ht="25.5">
      <c r="A59" s="1" t="s">
        <v>590</v>
      </c>
      <c r="B59" s="1" t="s">
        <v>591</v>
      </c>
      <c r="C59" s="2"/>
      <c r="D59" s="2" t="s">
        <v>592</v>
      </c>
      <c r="E59" s="2"/>
      <c r="F59" s="2"/>
      <c r="G59" s="2"/>
      <c r="H59" s="2"/>
      <c r="I59" s="2"/>
      <c r="J59" s="2"/>
      <c r="K59" s="2"/>
      <c r="L59" s="2"/>
      <c r="M59" s="2"/>
      <c r="N59" s="2"/>
      <c r="O59" s="1"/>
      <c r="P59" s="2" t="s">
        <v>264</v>
      </c>
      <c r="Q59" s="3" t="s">
        <v>483</v>
      </c>
      <c r="R59" s="4"/>
      <c r="S59" s="4"/>
      <c r="T59" s="102" t="s">
        <v>265</v>
      </c>
      <c r="U59" s="5"/>
      <c r="V59" s="1"/>
      <c r="W59" s="2" t="s">
        <v>0</v>
      </c>
      <c r="X59" s="2"/>
      <c r="Y59" s="2"/>
      <c r="Z59" s="2"/>
      <c r="AA59" s="2"/>
      <c r="AB59" s="2"/>
      <c r="AC59" s="2"/>
      <c r="AD59" s="2"/>
      <c r="AE59" s="2"/>
      <c r="AF59" s="2"/>
    </row>
    <row r="60" spans="1:32" s="87" customFormat="1" ht="12.75">
      <c r="A60" s="59" t="str">
        <f>SUBSTITUTE(SUBSTITUTE(CONCATENATE(IF(E60="Universally Unique","UU",E60),F60,IF(H60&lt;&gt;I60,H60,""),CONCATENATE(IF(I60="Identifier","ID",IF(I60="Text","",I60))))," ",""),"'","")</f>
        <v>GoodsItem</v>
      </c>
      <c r="B60" s="44" t="s">
        <v>593</v>
      </c>
      <c r="C60" s="11"/>
      <c r="D60" s="11" t="s">
        <v>592</v>
      </c>
      <c r="E60" s="11"/>
      <c r="F60" s="11"/>
      <c r="G60" s="11"/>
      <c r="H60" s="11" t="str">
        <f>M60</f>
        <v>Goods Item</v>
      </c>
      <c r="I60" s="11" t="str">
        <f>M60</f>
        <v>Goods Item</v>
      </c>
      <c r="J60" s="11"/>
      <c r="K60" s="11"/>
      <c r="L60" s="11"/>
      <c r="M60" s="7" t="s">
        <v>6</v>
      </c>
      <c r="N60" s="11"/>
      <c r="O60" s="13" t="s">
        <v>267</v>
      </c>
      <c r="P60" s="11" t="s">
        <v>463</v>
      </c>
      <c r="Q60" s="10" t="s">
        <v>594</v>
      </c>
      <c r="R60" s="10"/>
      <c r="S60" s="17"/>
      <c r="T60" s="73" t="s">
        <v>562</v>
      </c>
      <c r="U60" s="18"/>
      <c r="V60" s="19"/>
      <c r="W60" s="11" t="s">
        <v>0</v>
      </c>
      <c r="X60" s="11"/>
      <c r="Y60" s="11"/>
      <c r="Z60" s="11"/>
      <c r="AA60" s="11"/>
      <c r="AB60" s="11"/>
      <c r="AC60" s="11"/>
      <c r="AD60" s="11"/>
      <c r="AE60" s="11"/>
      <c r="AF60" s="11"/>
    </row>
    <row r="61" spans="1:32" s="87" customFormat="1" ht="12.75">
      <c r="A61" s="1" t="s">
        <v>248</v>
      </c>
      <c r="B61" s="1" t="s">
        <v>247</v>
      </c>
      <c r="C61" s="2"/>
      <c r="D61" s="2" t="s">
        <v>248</v>
      </c>
      <c r="E61" s="2"/>
      <c r="F61" s="2"/>
      <c r="G61" s="2"/>
      <c r="H61" s="2"/>
      <c r="I61" s="2"/>
      <c r="J61" s="2"/>
      <c r="K61" s="2"/>
      <c r="L61" s="2"/>
      <c r="M61" s="2"/>
      <c r="N61" s="2"/>
      <c r="O61" s="1"/>
      <c r="P61" s="2" t="s">
        <v>264</v>
      </c>
      <c r="Q61" s="3" t="s">
        <v>229</v>
      </c>
      <c r="R61" s="4"/>
      <c r="S61" s="4"/>
      <c r="T61" s="102" t="s">
        <v>265</v>
      </c>
      <c r="U61" s="5"/>
      <c r="V61" s="1"/>
      <c r="W61" s="2"/>
      <c r="X61" s="2"/>
      <c r="Y61" s="2"/>
      <c r="Z61" s="2"/>
      <c r="AA61" s="2"/>
      <c r="AB61" s="2"/>
      <c r="AC61" s="2"/>
      <c r="AD61" s="2"/>
      <c r="AE61" s="2"/>
      <c r="AF61" s="2"/>
    </row>
    <row r="62" spans="1:32" s="96" customFormat="1" ht="12.75">
      <c r="A62" s="25" t="str">
        <f>SUBSTITUTE(SUBSTITUTE(CONCATENATE(IF(E62="Universally Unique","UU",E62),IF(G62&lt;&gt;I62,H62,F62),CONCATENATE(IF(I62="Identifier","ID",IF(I62="Text","",I62))))," ",""),"'","")</f>
        <v>Remarks</v>
      </c>
      <c r="B62" s="42" t="s">
        <v>12</v>
      </c>
      <c r="C62" s="87"/>
      <c r="D62" s="87" t="s">
        <v>248</v>
      </c>
      <c r="E62" s="87"/>
      <c r="F62" s="87"/>
      <c r="G62" s="87" t="s">
        <v>302</v>
      </c>
      <c r="H62" s="25" t="str">
        <f>IF(F62&lt;&gt;"",CONCATENATE(F62," ",G62),G62)</f>
        <v>Remarks</v>
      </c>
      <c r="I62" s="90" t="s">
        <v>270</v>
      </c>
      <c r="J62" s="87"/>
      <c r="K62" s="25" t="str">
        <f>IF(J62&lt;&gt;"",CONCATENATE(J62,"_ ",I62,". Type"),CONCATENATE(I62,". Type"))</f>
        <v>Text. Type</v>
      </c>
      <c r="L62" s="87"/>
      <c r="M62" s="87"/>
      <c r="N62" s="87"/>
      <c r="O62" s="88" t="s">
        <v>462</v>
      </c>
      <c r="P62" s="87" t="s">
        <v>268</v>
      </c>
      <c r="Q62" s="42" t="s">
        <v>13</v>
      </c>
      <c r="R62" s="51"/>
      <c r="S62" s="87"/>
      <c r="T62" s="89" t="s">
        <v>562</v>
      </c>
      <c r="U62" s="87"/>
      <c r="V62" s="87"/>
      <c r="W62" s="87"/>
      <c r="X62" s="87"/>
      <c r="Y62" s="87"/>
      <c r="Z62" s="87"/>
      <c r="AA62" s="87"/>
      <c r="AB62" s="87"/>
      <c r="AC62" s="87"/>
      <c r="AD62" s="87"/>
      <c r="AE62" s="87"/>
      <c r="AF62" s="87"/>
    </row>
    <row r="63" spans="1:32" s="87" customFormat="1" ht="12.75">
      <c r="A63" s="1" t="s">
        <v>251</v>
      </c>
      <c r="B63" s="1" t="s">
        <v>250</v>
      </c>
      <c r="C63" s="2"/>
      <c r="D63" s="2" t="s">
        <v>251</v>
      </c>
      <c r="E63" s="2"/>
      <c r="F63" s="2"/>
      <c r="G63" s="2"/>
      <c r="H63" s="2"/>
      <c r="I63" s="2"/>
      <c r="J63" s="2"/>
      <c r="K63" s="2"/>
      <c r="L63" s="2"/>
      <c r="M63" s="2"/>
      <c r="N63" s="2"/>
      <c r="O63" s="1"/>
      <c r="P63" s="2" t="s">
        <v>264</v>
      </c>
      <c r="Q63" s="3" t="s">
        <v>451</v>
      </c>
      <c r="R63" s="4"/>
      <c r="S63" s="4"/>
      <c r="T63" s="76" t="s">
        <v>265</v>
      </c>
      <c r="U63" s="5"/>
      <c r="V63" s="1"/>
      <c r="W63" s="2"/>
      <c r="X63" s="2"/>
      <c r="Y63" s="2"/>
      <c r="Z63" s="2"/>
      <c r="AA63" s="2"/>
      <c r="AB63" s="2"/>
      <c r="AC63" s="2"/>
      <c r="AD63" s="2"/>
      <c r="AE63" s="2"/>
      <c r="AF63" s="2"/>
    </row>
    <row r="64" spans="1:32" s="87" customFormat="1" ht="12.75">
      <c r="A64" s="59" t="str">
        <f>SUBSTITUTE(SUBSTITUTE(CONCATENATE(IF(E64="Universally Unique","UU",E64),F64,IF(H64&lt;&gt;I64,H64,""),CONCATENATE(IF(I64="Identifier","ID",IF(I64="Text","",I64))))," ",""),"'","")</f>
        <v>OptionalDeliveryLocation</v>
      </c>
      <c r="B64" s="11" t="s">
        <v>386</v>
      </c>
      <c r="C64" s="11"/>
      <c r="D64" s="11" t="s">
        <v>251</v>
      </c>
      <c r="E64" s="11" t="s">
        <v>385</v>
      </c>
      <c r="F64" s="11"/>
      <c r="G64" s="11"/>
      <c r="H64" s="11" t="str">
        <f>M64</f>
        <v>Location</v>
      </c>
      <c r="I64" s="11" t="str">
        <f>M64</f>
        <v>Location</v>
      </c>
      <c r="J64" s="11"/>
      <c r="K64" s="11"/>
      <c r="L64" s="11"/>
      <c r="M64" s="7" t="s">
        <v>444</v>
      </c>
      <c r="N64" s="11"/>
      <c r="O64" s="13" t="s">
        <v>267</v>
      </c>
      <c r="P64" s="11" t="s">
        <v>463</v>
      </c>
      <c r="Q64" s="114"/>
      <c r="R64" s="17"/>
      <c r="S64" s="17"/>
      <c r="T64" s="73">
        <v>2.1</v>
      </c>
      <c r="U64" s="18"/>
      <c r="V64" s="19"/>
      <c r="W64" s="11" t="s">
        <v>0</v>
      </c>
      <c r="X64" s="11"/>
      <c r="Y64" s="11"/>
      <c r="Z64" s="11"/>
      <c r="AA64" s="11"/>
      <c r="AB64" s="11"/>
      <c r="AC64" s="11"/>
      <c r="AD64" s="11"/>
      <c r="AE64" s="11"/>
      <c r="AF64" s="11"/>
    </row>
    <row r="65" spans="1:32" s="87" customFormat="1" ht="25.5">
      <c r="A65" s="59" t="str">
        <f>SUBSTITUTE(SUBSTITUTE(CONCATENATE(IF(E65="Universally Unique","UU",E65),F65,IF(H65&lt;&gt;I65,H65,""),CONCATENATE(IF(I65="Identifier","ID",IF(I65="Text","",I65))))," ",""),"'","")</f>
        <v>DeliveryTerms</v>
      </c>
      <c r="B65" s="11" t="s">
        <v>18</v>
      </c>
      <c r="C65" s="11"/>
      <c r="D65" s="11" t="s">
        <v>251</v>
      </c>
      <c r="E65" s="11"/>
      <c r="F65" s="11"/>
      <c r="G65" s="11"/>
      <c r="H65" s="11" t="s">
        <v>440</v>
      </c>
      <c r="I65" s="11" t="s">
        <v>440</v>
      </c>
      <c r="J65" s="11"/>
      <c r="K65" s="11"/>
      <c r="L65" s="11"/>
      <c r="M65" s="7" t="s">
        <v>440</v>
      </c>
      <c r="N65" s="11"/>
      <c r="O65" s="13" t="s">
        <v>462</v>
      </c>
      <c r="P65" s="11" t="s">
        <v>463</v>
      </c>
      <c r="Q65" s="114" t="s">
        <v>19</v>
      </c>
      <c r="R65" s="17"/>
      <c r="S65" s="17"/>
      <c r="T65" s="73" t="s">
        <v>562</v>
      </c>
      <c r="U65" s="18"/>
      <c r="V65" s="19"/>
      <c r="W65" s="11"/>
      <c r="X65" s="11"/>
      <c r="Y65" s="11"/>
      <c r="Z65" s="11"/>
      <c r="AA65" s="11"/>
      <c r="AB65" s="11"/>
      <c r="AC65" s="11"/>
      <c r="AD65" s="11"/>
      <c r="AE65" s="11"/>
      <c r="AF65" s="11"/>
    </row>
    <row r="66" spans="1:32" s="87" customFormat="1" ht="25.5">
      <c r="A66" s="59" t="str">
        <f>SUBSTITUTE(SUBSTITUTE(CONCATENATE(IF(E66="Universally Unique","UU",E66),F66,IF(H66&lt;&gt;I66,H66,""),CONCATENATE(IF(I66="Identifier","ID",IF(I66="Text","",I66))))," ",""),"'","")</f>
        <v>DeliveryTransportLocation</v>
      </c>
      <c r="B66" s="11" t="s">
        <v>20</v>
      </c>
      <c r="C66" s="11"/>
      <c r="D66" s="11" t="s">
        <v>251</v>
      </c>
      <c r="E66" s="11" t="s">
        <v>251</v>
      </c>
      <c r="F66" s="11"/>
      <c r="G66" s="11"/>
      <c r="H66" s="11" t="str">
        <f>M66</f>
        <v>Transport Location</v>
      </c>
      <c r="I66" s="11" t="str">
        <f>M66</f>
        <v>Transport Location</v>
      </c>
      <c r="J66" s="11"/>
      <c r="K66" s="11"/>
      <c r="L66" s="11"/>
      <c r="M66" s="7" t="s">
        <v>21</v>
      </c>
      <c r="N66" s="11"/>
      <c r="O66" s="13" t="s">
        <v>267</v>
      </c>
      <c r="P66" s="11" t="s">
        <v>463</v>
      </c>
      <c r="Q66" s="114" t="s">
        <v>22</v>
      </c>
      <c r="R66" s="17"/>
      <c r="S66" s="17"/>
      <c r="T66" s="73" t="s">
        <v>562</v>
      </c>
      <c r="U66" s="18"/>
      <c r="V66" s="19"/>
      <c r="W66" s="11"/>
      <c r="X66" s="11"/>
      <c r="Y66" s="11"/>
      <c r="Z66" s="11"/>
      <c r="AA66" s="11"/>
      <c r="AB66" s="11"/>
      <c r="AC66" s="11"/>
      <c r="AD66" s="11"/>
      <c r="AE66" s="11"/>
      <c r="AF66" s="11"/>
    </row>
    <row r="67" spans="1:32" s="87" customFormat="1" ht="12.75">
      <c r="A67" s="59" t="str">
        <f>SUBSTITUTE(SUBSTITUTE(CONCATENATE(IF(E67="Universally Unique","UU",E67),F67,IF(H67&lt;&gt;I67,H67,""),CONCATENATE(IF(I67="Identifier","ID",IF(I67="Text","",I67))))," ",""),"'","")</f>
        <v>MinimumDeliveryUnit</v>
      </c>
      <c r="B67" s="11" t="s">
        <v>23</v>
      </c>
      <c r="C67" s="11"/>
      <c r="D67" s="11" t="s">
        <v>251</v>
      </c>
      <c r="E67" s="11" t="s">
        <v>404</v>
      </c>
      <c r="F67" s="11"/>
      <c r="G67" s="11"/>
      <c r="H67" s="11" t="str">
        <f>M67</f>
        <v>Delivery Unit</v>
      </c>
      <c r="I67" s="11" t="s">
        <v>246</v>
      </c>
      <c r="J67" s="11"/>
      <c r="K67" s="11"/>
      <c r="L67" s="11"/>
      <c r="M67" s="7" t="s">
        <v>246</v>
      </c>
      <c r="N67" s="11"/>
      <c r="O67" s="13" t="s">
        <v>267</v>
      </c>
      <c r="P67" s="11" t="s">
        <v>463</v>
      </c>
      <c r="Q67" s="114" t="s">
        <v>24</v>
      </c>
      <c r="R67" s="17"/>
      <c r="S67" s="17"/>
      <c r="T67" s="73" t="s">
        <v>562</v>
      </c>
      <c r="U67" s="18"/>
      <c r="V67" s="19"/>
      <c r="W67" s="11"/>
      <c r="X67" s="11"/>
      <c r="Y67" s="11"/>
      <c r="Z67" s="11"/>
      <c r="AA67" s="11"/>
      <c r="AB67" s="11"/>
      <c r="AC67" s="11"/>
      <c r="AD67" s="11"/>
      <c r="AE67" s="11"/>
      <c r="AF67" s="11"/>
    </row>
    <row r="68" spans="1:32" s="87" customFormat="1" ht="12.75">
      <c r="A68" s="59" t="str">
        <f>SUBSTITUTE(SUBSTITUTE(CONCATENATE(IF(E68="Universally Unique","UU",E68),F68,IF(H68&lt;&gt;I68,H68,""),CONCATENATE(IF(I68="Identifier","ID",IF(I68="Text","",I68))))," ",""),"'","")</f>
        <v>MaximumDeliveryUnit</v>
      </c>
      <c r="B68" s="11" t="s">
        <v>25</v>
      </c>
      <c r="C68" s="11"/>
      <c r="D68" s="11" t="s">
        <v>251</v>
      </c>
      <c r="E68" s="11" t="s">
        <v>206</v>
      </c>
      <c r="F68" s="11"/>
      <c r="G68" s="11"/>
      <c r="H68" s="11" t="str">
        <f>M68</f>
        <v>Delivery Unit</v>
      </c>
      <c r="I68" s="11" t="s">
        <v>246</v>
      </c>
      <c r="J68" s="11"/>
      <c r="K68" s="11"/>
      <c r="L68" s="11"/>
      <c r="M68" s="7" t="s">
        <v>246</v>
      </c>
      <c r="N68" s="11"/>
      <c r="O68" s="13" t="s">
        <v>267</v>
      </c>
      <c r="P68" s="11" t="s">
        <v>463</v>
      </c>
      <c r="Q68" s="114" t="s">
        <v>24</v>
      </c>
      <c r="R68" s="17"/>
      <c r="S68" s="17"/>
      <c r="T68" s="73" t="s">
        <v>562</v>
      </c>
      <c r="U68" s="18"/>
      <c r="V68" s="19"/>
      <c r="W68" s="11"/>
      <c r="X68" s="11"/>
      <c r="Y68" s="11"/>
      <c r="Z68" s="11"/>
      <c r="AA68" s="11"/>
      <c r="AB68" s="11"/>
      <c r="AC68" s="11"/>
      <c r="AD68" s="11"/>
      <c r="AE68" s="11"/>
      <c r="AF68" s="11"/>
    </row>
    <row r="69" spans="1:32" s="96" customFormat="1" ht="12.75">
      <c r="A69" s="1" t="s">
        <v>452</v>
      </c>
      <c r="B69" s="1" t="s">
        <v>439</v>
      </c>
      <c r="C69" s="2"/>
      <c r="D69" s="2" t="s">
        <v>440</v>
      </c>
      <c r="E69" s="2"/>
      <c r="F69" s="2"/>
      <c r="G69" s="2"/>
      <c r="H69" s="2"/>
      <c r="I69" s="2"/>
      <c r="J69" s="2"/>
      <c r="K69" s="2"/>
      <c r="L69" s="2"/>
      <c r="M69" s="2"/>
      <c r="N69" s="2"/>
      <c r="O69" s="1"/>
      <c r="P69" s="2" t="s">
        <v>264</v>
      </c>
      <c r="Q69" s="3" t="s">
        <v>454</v>
      </c>
      <c r="R69" s="3"/>
      <c r="S69" s="4"/>
      <c r="T69" s="72" t="s">
        <v>269</v>
      </c>
      <c r="U69" s="5"/>
      <c r="V69" s="1"/>
      <c r="W69" s="2"/>
      <c r="X69" s="2"/>
      <c r="Y69" s="2"/>
      <c r="Z69" s="2"/>
      <c r="AA69" s="2"/>
      <c r="AB69" s="2"/>
      <c r="AC69" s="2"/>
      <c r="AD69" s="2"/>
      <c r="AE69" s="2"/>
      <c r="AF69" s="2"/>
    </row>
    <row r="70" spans="1:20" s="87" customFormat="1" ht="12.75">
      <c r="A70" s="25" t="str">
        <f>SUBSTITUTE(SUBSTITUTE(CONCATENATE(IF(E70="Universally Unique","UU",E70),IF(G70&lt;&gt;I70,H70,F70),CONCATENATE(IF(I70="Identifier","ID",IF(I70="Text","",I70))))," ",""),"'","")</f>
        <v>Amount</v>
      </c>
      <c r="B70" s="6" t="s">
        <v>396</v>
      </c>
      <c r="D70" s="87" t="s">
        <v>440</v>
      </c>
      <c r="F70" s="90"/>
      <c r="G70" s="90" t="s">
        <v>192</v>
      </c>
      <c r="H70" s="25" t="str">
        <f>IF(F70&lt;&gt;"",CONCATENATE(F70," ",G70),G70)</f>
        <v>Amount</v>
      </c>
      <c r="I70" s="87" t="s">
        <v>192</v>
      </c>
      <c r="K70" s="25" t="str">
        <f>IF(J70&lt;&gt;"",CONCATENATE(J70,"_ ",I70,". Type"),CONCATENATE(I70,". Type"))</f>
        <v>Amount. Type</v>
      </c>
      <c r="O70" s="88" t="s">
        <v>267</v>
      </c>
      <c r="P70" s="87" t="s">
        <v>268</v>
      </c>
      <c r="Q70" s="6"/>
      <c r="R70" s="6"/>
      <c r="T70" s="89" t="s">
        <v>562</v>
      </c>
    </row>
    <row r="71" spans="1:32" s="87" customFormat="1" ht="12" customHeight="1">
      <c r="A71" s="1" t="s">
        <v>438</v>
      </c>
      <c r="B71" s="1" t="s">
        <v>201</v>
      </c>
      <c r="C71" s="2"/>
      <c r="D71" s="2" t="s">
        <v>438</v>
      </c>
      <c r="E71" s="2"/>
      <c r="F71" s="2"/>
      <c r="G71" s="2"/>
      <c r="H71" s="2"/>
      <c r="I71" s="2"/>
      <c r="J71" s="2"/>
      <c r="K71" s="2"/>
      <c r="L71" s="2"/>
      <c r="M71" s="2"/>
      <c r="N71" s="2"/>
      <c r="O71" s="1"/>
      <c r="P71" s="2" t="s">
        <v>264</v>
      </c>
      <c r="Q71" s="43" t="s">
        <v>4</v>
      </c>
      <c r="R71" s="4"/>
      <c r="S71" s="4"/>
      <c r="T71" s="76" t="s">
        <v>265</v>
      </c>
      <c r="U71" s="5"/>
      <c r="V71" s="1"/>
      <c r="W71" s="2"/>
      <c r="X71" s="2"/>
      <c r="Y71" s="2"/>
      <c r="Z71" s="2"/>
      <c r="AA71" s="2"/>
      <c r="AB71" s="2"/>
      <c r="AC71" s="2"/>
      <c r="AD71" s="2"/>
      <c r="AE71" s="2"/>
      <c r="AF71" s="2"/>
    </row>
    <row r="72" spans="1:20" s="87" customFormat="1" ht="12.75">
      <c r="A72" s="25" t="str">
        <f>SUBSTITUTE(SUBSTITUTE(CONCATENATE(IF(E72="Universally Unique","UU",E72),IF(G72&lt;&gt;I72,H72,F72),CONCATENATE(IF(I72="Identifier","ID",IF(I72="Text","",I72))))," ",""),"'","")</f>
        <v>GuaranteedDespatchDate</v>
      </c>
      <c r="B72" s="42" t="s">
        <v>585</v>
      </c>
      <c r="D72" s="87" t="s">
        <v>438</v>
      </c>
      <c r="E72" s="87" t="s">
        <v>581</v>
      </c>
      <c r="F72" s="87" t="s">
        <v>438</v>
      </c>
      <c r="G72" s="90" t="s">
        <v>249</v>
      </c>
      <c r="H72" s="25" t="str">
        <f>IF(F72&lt;&gt;"",CONCATENATE(F72," ",G72),G72)</f>
        <v>Despatch Date</v>
      </c>
      <c r="I72" s="90" t="s">
        <v>249</v>
      </c>
      <c r="K72" s="25" t="str">
        <f>IF(J72&lt;&gt;"",CONCATENATE(J72,"_ ",I72,". Type"),CONCATENATE(I72,". Type"))</f>
        <v>Date. Type</v>
      </c>
      <c r="O72" s="88" t="s">
        <v>267</v>
      </c>
      <c r="P72" s="87" t="s">
        <v>268</v>
      </c>
      <c r="Q72" s="42"/>
      <c r="R72" s="51"/>
      <c r="T72" s="89" t="s">
        <v>562</v>
      </c>
    </row>
    <row r="73" spans="1:20" s="87" customFormat="1" ht="12.75">
      <c r="A73" s="25" t="str">
        <f>SUBSTITUTE(SUBSTITUTE(CONCATENATE(IF(E73="Universally Unique","UU",E73),IF(G73&lt;&gt;I73,H73,F73),CONCATENATE(IF(I73="Identifier","ID",IF(I73="Text","",I73))))," ",""),"'","")</f>
        <v>GuaranteedDespatchTime</v>
      </c>
      <c r="B73" s="42" t="s">
        <v>584</v>
      </c>
      <c r="D73" s="87" t="s">
        <v>438</v>
      </c>
      <c r="E73" s="87" t="s">
        <v>581</v>
      </c>
      <c r="F73" s="87" t="s">
        <v>438</v>
      </c>
      <c r="G73" s="90" t="s">
        <v>583</v>
      </c>
      <c r="H73" s="25" t="str">
        <f>IF(F73&lt;&gt;"",CONCATENATE(F73," ",G73),G73)</f>
        <v>Despatch TIme</v>
      </c>
      <c r="I73" s="90" t="s">
        <v>203</v>
      </c>
      <c r="K73" s="25" t="str">
        <f>IF(J73&lt;&gt;"",CONCATENATE(J73,"_ ",I73,". Type"),CONCATENATE(I73,". Type"))</f>
        <v>Time. Type</v>
      </c>
      <c r="O73" s="88" t="s">
        <v>267</v>
      </c>
      <c r="P73" s="87" t="s">
        <v>268</v>
      </c>
      <c r="Q73" s="42"/>
      <c r="R73" s="51"/>
      <c r="T73" s="89" t="s">
        <v>562</v>
      </c>
    </row>
    <row r="74" spans="1:20" s="87" customFormat="1" ht="12.75">
      <c r="A74" s="25" t="str">
        <f>SUBSTITUTE(SUBSTITUTE(CONCATENATE(IF(E74="Universally Unique","UU",E74),IF(G74&lt;&gt;I74,H74,F74),CONCATENATE(IF(I74="Identifier","ID",IF(I74="Text","",I74))))," ",""),"'","")</f>
        <v>Instructions</v>
      </c>
      <c r="B74" s="42" t="s">
        <v>586</v>
      </c>
      <c r="D74" s="87" t="s">
        <v>438</v>
      </c>
      <c r="G74" s="90" t="s">
        <v>416</v>
      </c>
      <c r="H74" s="25" t="str">
        <f>IF(F74&lt;&gt;"",CONCATENATE(F74," ",G74),G74)</f>
        <v>Instructions</v>
      </c>
      <c r="I74" s="90" t="s">
        <v>270</v>
      </c>
      <c r="K74" s="25" t="str">
        <f>IF(J74&lt;&gt;"",CONCATENATE(J74,"_ ",I74,". Type"),CONCATENATE(I74,". Type"))</f>
        <v>Text. Type</v>
      </c>
      <c r="O74" s="88" t="s">
        <v>267</v>
      </c>
      <c r="P74" s="87" t="s">
        <v>268</v>
      </c>
      <c r="Q74" s="42"/>
      <c r="R74" s="51"/>
      <c r="T74" s="89" t="s">
        <v>562</v>
      </c>
    </row>
    <row r="75" spans="1:32" s="87" customFormat="1" ht="25.5">
      <c r="A75" s="59" t="str">
        <f>SUBSTITUTE(SUBSTITUTE(CONCATENATE(IF(E75="Universally Unique","UU",E75),F75,IF(H75&lt;&gt;I75,H75,""),CONCATENATE(IF(I75="Identifier","ID",IF(I75="Text","",I75))))," ",""),"'","")</f>
        <v>DespatchTransportLocation</v>
      </c>
      <c r="B75" s="11" t="s">
        <v>26</v>
      </c>
      <c r="C75" s="11"/>
      <c r="D75" s="11" t="s">
        <v>438</v>
      </c>
      <c r="E75" s="11" t="s">
        <v>438</v>
      </c>
      <c r="F75" s="11"/>
      <c r="G75" s="11"/>
      <c r="H75" s="11" t="str">
        <f>M75</f>
        <v>Transport Location</v>
      </c>
      <c r="I75" s="11" t="str">
        <f>M75</f>
        <v>Transport Location</v>
      </c>
      <c r="J75" s="11"/>
      <c r="K75" s="11"/>
      <c r="L75" s="11"/>
      <c r="M75" s="7" t="s">
        <v>21</v>
      </c>
      <c r="N75" s="11"/>
      <c r="O75" s="13" t="s">
        <v>267</v>
      </c>
      <c r="P75" s="11" t="s">
        <v>463</v>
      </c>
      <c r="Q75" s="10" t="s">
        <v>27</v>
      </c>
      <c r="R75" s="17"/>
      <c r="S75" s="18"/>
      <c r="T75" s="73" t="s">
        <v>562</v>
      </c>
      <c r="U75" s="11"/>
      <c r="V75" s="11"/>
      <c r="W75" s="13"/>
      <c r="X75" s="11"/>
      <c r="Y75" s="11"/>
      <c r="Z75" s="11"/>
      <c r="AA75" s="11"/>
      <c r="AB75" s="11"/>
      <c r="AC75" s="11"/>
      <c r="AD75" s="11"/>
      <c r="AE75" s="11"/>
      <c r="AF75" s="11"/>
    </row>
    <row r="76" spans="1:32" s="87" customFormat="1" ht="25.5">
      <c r="A76" s="1" t="s">
        <v>252</v>
      </c>
      <c r="B76" s="1" t="s">
        <v>450</v>
      </c>
      <c r="C76" s="2"/>
      <c r="D76" s="2" t="s">
        <v>237</v>
      </c>
      <c r="E76" s="2"/>
      <c r="F76" s="2"/>
      <c r="G76" s="2"/>
      <c r="H76" s="2"/>
      <c r="I76" s="2"/>
      <c r="J76" s="2"/>
      <c r="K76" s="2"/>
      <c r="L76" s="2"/>
      <c r="M76" s="2"/>
      <c r="N76" s="2"/>
      <c r="O76" s="1"/>
      <c r="P76" s="2" t="s">
        <v>264</v>
      </c>
      <c r="Q76" s="3" t="s">
        <v>448</v>
      </c>
      <c r="R76" s="4"/>
      <c r="S76" s="4"/>
      <c r="T76" s="102" t="s">
        <v>265</v>
      </c>
      <c r="U76" s="5"/>
      <c r="V76" s="15"/>
      <c r="W76" s="2"/>
      <c r="X76" s="2"/>
      <c r="Y76" s="2"/>
      <c r="Z76" s="2"/>
      <c r="AA76" s="2"/>
      <c r="AB76" s="2"/>
      <c r="AC76" s="2"/>
      <c r="AD76" s="2"/>
      <c r="AE76" s="2"/>
      <c r="AF76" s="2"/>
    </row>
    <row r="77" spans="1:22" s="87" customFormat="1" ht="25.5">
      <c r="A77" s="25" t="str">
        <f>SUBSTITUTE(SUBSTITUTE(CONCATENATE(IF(E77="Universally Unique","UU",E77),IF(G77&lt;&gt;I77,H77,F77),CONCATENATE(IF(I77="Identifier","ID",IF(I77="Text","",I77))))," ",""),"'","")</f>
        <v>ID</v>
      </c>
      <c r="B77" s="42" t="s">
        <v>407</v>
      </c>
      <c r="D77" s="87" t="s">
        <v>237</v>
      </c>
      <c r="G77" s="87" t="s">
        <v>266</v>
      </c>
      <c r="H77" s="25" t="str">
        <f>IF(F77&lt;&gt;"",CONCATENATE(F77," ",G77),G77)</f>
        <v>Identifier</v>
      </c>
      <c r="I77" s="87" t="s">
        <v>266</v>
      </c>
      <c r="K77" s="25" t="str">
        <f>IF(J77&lt;&gt;"",CONCATENATE(J77,"_ ",I77,". Type"),CONCATENATE(I77,". Type"))</f>
        <v>Identifier. Type</v>
      </c>
      <c r="O77" s="88">
        <v>1</v>
      </c>
      <c r="P77" s="87" t="s">
        <v>268</v>
      </c>
      <c r="Q77" s="6" t="s">
        <v>277</v>
      </c>
      <c r="R77" s="51" t="s">
        <v>10</v>
      </c>
      <c r="T77" s="89" t="s">
        <v>269</v>
      </c>
      <c r="V77" s="95"/>
    </row>
    <row r="78" spans="1:22" s="87" customFormat="1" ht="25.5">
      <c r="A78" s="25" t="s">
        <v>28</v>
      </c>
      <c r="B78" s="6" t="s">
        <v>29</v>
      </c>
      <c r="D78" s="87" t="s">
        <v>237</v>
      </c>
      <c r="F78" s="25" t="s">
        <v>30</v>
      </c>
      <c r="G78" s="88" t="s">
        <v>222</v>
      </c>
      <c r="H78" s="25" t="str">
        <f>IF(F78&lt;&gt;"",CONCATENATE(F78," ",G78),G78)</f>
        <v>Document Location URI</v>
      </c>
      <c r="I78" s="87" t="s">
        <v>266</v>
      </c>
      <c r="K78" s="25" t="str">
        <f>IF(J78&lt;&gt;"",CONCATENATE(J78,"_ ",I78,". Type"),CONCATENATE(I78,". Type"))</f>
        <v>Identifier. Type</v>
      </c>
      <c r="O78" s="88" t="s">
        <v>267</v>
      </c>
      <c r="P78" s="87" t="s">
        <v>268</v>
      </c>
      <c r="Q78" s="16" t="s">
        <v>31</v>
      </c>
      <c r="R78" s="51"/>
      <c r="T78" s="89" t="s">
        <v>562</v>
      </c>
      <c r="U78" s="96"/>
      <c r="V78" s="95"/>
    </row>
    <row r="79" spans="1:32" s="87" customFormat="1" ht="25.5">
      <c r="A79" s="1" t="s">
        <v>195</v>
      </c>
      <c r="B79" s="1" t="s">
        <v>207</v>
      </c>
      <c r="C79" s="2"/>
      <c r="D79" s="2" t="s">
        <v>6</v>
      </c>
      <c r="E79" s="2"/>
      <c r="F79" s="2"/>
      <c r="G79" s="2"/>
      <c r="H79" s="2"/>
      <c r="I79" s="2"/>
      <c r="J79" s="2"/>
      <c r="K79" s="2"/>
      <c r="L79" s="2"/>
      <c r="M79" s="2"/>
      <c r="N79" s="2"/>
      <c r="O79" s="1"/>
      <c r="P79" s="2" t="s">
        <v>264</v>
      </c>
      <c r="Q79" s="4" t="s">
        <v>449</v>
      </c>
      <c r="R79" s="4"/>
      <c r="S79" s="4"/>
      <c r="T79" s="72" t="s">
        <v>265</v>
      </c>
      <c r="U79" s="5"/>
      <c r="V79" s="1"/>
      <c r="W79" s="2" t="s">
        <v>0</v>
      </c>
      <c r="X79" s="2"/>
      <c r="Y79" s="2"/>
      <c r="Z79" s="2"/>
      <c r="AA79" s="2"/>
      <c r="AB79" s="2"/>
      <c r="AC79" s="2"/>
      <c r="AD79" s="2"/>
      <c r="AE79" s="2"/>
      <c r="AF79" s="2"/>
    </row>
    <row r="80" spans="1:32" s="104" customFormat="1" ht="12.75">
      <c r="A80" s="25" t="str">
        <f>SUBSTITUTE(SUBSTITUTE(CONCATENATE(IF(E80="Universally Unique","UU",E80),IF(G80&lt;&gt;I80,H80,F80),CONCATENATE(IF(I80="Identifier","ID",IF(I80="Text","",I80))))," ",""),"'","")</f>
        <v>ChargeableQuantity</v>
      </c>
      <c r="B80" s="105" t="s">
        <v>587</v>
      </c>
      <c r="C80" s="106"/>
      <c r="D80" s="106" t="s">
        <v>6</v>
      </c>
      <c r="E80" s="106" t="s">
        <v>417</v>
      </c>
      <c r="F80" s="106"/>
      <c r="G80" s="106" t="s">
        <v>254</v>
      </c>
      <c r="H80" s="104" t="str">
        <f>IF(F80&lt;&gt;"",CONCATENATE(F80," ",G80),G80)</f>
        <v>Quantity</v>
      </c>
      <c r="I80" s="106" t="s">
        <v>254</v>
      </c>
      <c r="J80" s="106"/>
      <c r="K80" s="104" t="str">
        <f>IF(J80&lt;&gt;"",CONCATENATE(J80,"_ ",I80,". Type"),CONCATENATE(I80,". Type"))</f>
        <v>Quantity. Type</v>
      </c>
      <c r="L80" s="106"/>
      <c r="M80" s="106"/>
      <c r="N80" s="106"/>
      <c r="O80" s="107" t="s">
        <v>267</v>
      </c>
      <c r="P80" s="106" t="s">
        <v>268</v>
      </c>
      <c r="Q80" s="108"/>
      <c r="R80" s="108"/>
      <c r="S80" s="106"/>
      <c r="T80" s="109" t="s">
        <v>562</v>
      </c>
      <c r="U80" s="106"/>
      <c r="V80" s="106"/>
      <c r="W80" s="106" t="s">
        <v>0</v>
      </c>
      <c r="X80" s="106"/>
      <c r="Y80" s="106"/>
      <c r="Z80" s="106"/>
      <c r="AA80" s="106"/>
      <c r="AB80" s="106"/>
      <c r="AC80" s="106"/>
      <c r="AD80" s="106"/>
      <c r="AE80" s="106"/>
      <c r="AF80" s="106"/>
    </row>
    <row r="81" spans="1:32" s="104" customFormat="1" ht="12.75">
      <c r="A81" s="25" t="str">
        <f>SUBSTITUTE(SUBSTITUTE(CONCATENATE(IF(E81="Universally Unique","UU",E81),IF(G81&lt;&gt;I81,H81,F81),CONCATENATE(IF(I81="Identifier","ID",IF(I81="Text","",I81))))," ",""),"'","")</f>
        <v>ReturnableQuantity</v>
      </c>
      <c r="B81" s="105" t="s">
        <v>588</v>
      </c>
      <c r="C81" s="106"/>
      <c r="D81" s="106" t="s">
        <v>6</v>
      </c>
      <c r="E81" s="106" t="s">
        <v>589</v>
      </c>
      <c r="F81" s="106"/>
      <c r="G81" s="106" t="s">
        <v>254</v>
      </c>
      <c r="H81" s="104" t="str">
        <f>IF(F81&lt;&gt;"",CONCATENATE(F81," ",G81),G81)</f>
        <v>Quantity</v>
      </c>
      <c r="I81" s="106" t="s">
        <v>254</v>
      </c>
      <c r="J81" s="106"/>
      <c r="K81" s="104" t="str">
        <f>IF(J81&lt;&gt;"",CONCATENATE(J81,"_ ",I81,". Type"),CONCATENATE(I81,". Type"))</f>
        <v>Quantity. Type</v>
      </c>
      <c r="L81" s="106"/>
      <c r="M81" s="106"/>
      <c r="N81" s="106"/>
      <c r="O81" s="107" t="s">
        <v>267</v>
      </c>
      <c r="P81" s="106" t="s">
        <v>268</v>
      </c>
      <c r="Q81" s="108"/>
      <c r="R81" s="108"/>
      <c r="S81" s="106"/>
      <c r="T81" s="109" t="s">
        <v>562</v>
      </c>
      <c r="U81" s="106"/>
      <c r="V81" s="106"/>
      <c r="W81" s="106" t="s">
        <v>0</v>
      </c>
      <c r="X81" s="106"/>
      <c r="Y81" s="106"/>
      <c r="Z81" s="106"/>
      <c r="AA81" s="106"/>
      <c r="AB81" s="106"/>
      <c r="AC81" s="106"/>
      <c r="AD81" s="106"/>
      <c r="AE81" s="106"/>
      <c r="AF81" s="106"/>
    </row>
    <row r="82" spans="1:32" ht="12.75">
      <c r="A82" s="59" t="str">
        <f>SUBSTITUTE(SUBSTITUTE(CONCATENATE(IF(E82="Universally Unique","UU",E82),F82,IF(H82&lt;&gt;I82,H82,""),CONCATENATE(IF(I82="Identifier","ID",IF(I82="Text","",I82))))," ",""),"'","")</f>
        <v>Delivery</v>
      </c>
      <c r="B82" s="44" t="s">
        <v>32</v>
      </c>
      <c r="C82" s="20"/>
      <c r="D82" s="12" t="s">
        <v>6</v>
      </c>
      <c r="E82" s="20"/>
      <c r="F82" s="20"/>
      <c r="G82" s="20"/>
      <c r="H82" s="11" t="str">
        <f>M82</f>
        <v>Delivery</v>
      </c>
      <c r="I82" s="11" t="str">
        <f>M82</f>
        <v>Delivery</v>
      </c>
      <c r="J82" s="11"/>
      <c r="K82" s="11"/>
      <c r="L82" s="20"/>
      <c r="M82" s="10" t="s">
        <v>251</v>
      </c>
      <c r="N82" s="20"/>
      <c r="O82" s="13" t="s">
        <v>267</v>
      </c>
      <c r="P82" s="20" t="s">
        <v>463</v>
      </c>
      <c r="Q82" s="21" t="s">
        <v>288</v>
      </c>
      <c r="R82" s="21"/>
      <c r="S82" s="21"/>
      <c r="T82" s="75" t="s">
        <v>562</v>
      </c>
      <c r="U82" s="22"/>
      <c r="V82" s="12"/>
      <c r="W82" s="11" t="s">
        <v>0</v>
      </c>
      <c r="X82" s="20"/>
      <c r="Y82" s="20"/>
      <c r="Z82" s="20"/>
      <c r="AA82" s="20"/>
      <c r="AB82" s="20"/>
      <c r="AC82" s="20"/>
      <c r="AD82" s="20"/>
      <c r="AE82" s="20"/>
      <c r="AF82" s="20"/>
    </row>
    <row r="83" spans="1:32" s="96" customFormat="1" ht="25.5">
      <c r="A83" s="1" t="s">
        <v>461</v>
      </c>
      <c r="B83" s="1" t="s">
        <v>433</v>
      </c>
      <c r="C83" s="2"/>
      <c r="D83" s="2" t="s">
        <v>461</v>
      </c>
      <c r="E83" s="2"/>
      <c r="F83" s="2"/>
      <c r="G83" s="2"/>
      <c r="H83" s="2"/>
      <c r="I83" s="2"/>
      <c r="J83" s="2"/>
      <c r="K83" s="2"/>
      <c r="L83" s="2"/>
      <c r="M83" s="2"/>
      <c r="N83" s="2" t="s">
        <v>434</v>
      </c>
      <c r="O83" s="1"/>
      <c r="P83" s="2" t="s">
        <v>264</v>
      </c>
      <c r="Q83" s="4" t="s">
        <v>291</v>
      </c>
      <c r="R83" s="4"/>
      <c r="S83" s="4"/>
      <c r="T83" s="76" t="s">
        <v>265</v>
      </c>
      <c r="U83" s="5"/>
      <c r="V83" s="1"/>
      <c r="W83" s="2"/>
      <c r="X83" s="2"/>
      <c r="Y83" s="2"/>
      <c r="Z83" s="2"/>
      <c r="AA83" s="2"/>
      <c r="AB83" s="2"/>
      <c r="AC83" s="2"/>
      <c r="AD83" s="2"/>
      <c r="AE83" s="2"/>
      <c r="AF83" s="2"/>
    </row>
    <row r="84" spans="1:32" s="97" customFormat="1" ht="12.75">
      <c r="A84" s="59" t="str">
        <f>SUBSTITUTE(SUBSTITUTE(CONCATENATE(IF(E84="Universally Unique","UU",E84),F84,IF(H84&lt;&gt;I84,H84,""),CONCATENATE(IF(I84="Identifier","ID",IF(I84="Text","",I84))))," ",""),"'","")</f>
        <v>Dimension</v>
      </c>
      <c r="B84" s="11" t="s">
        <v>33</v>
      </c>
      <c r="C84" s="7"/>
      <c r="D84" s="11" t="s">
        <v>461</v>
      </c>
      <c r="E84" s="7"/>
      <c r="F84" s="7"/>
      <c r="G84" s="7"/>
      <c r="H84" s="7" t="str">
        <f>M84</f>
        <v>Dimension</v>
      </c>
      <c r="I84" s="7" t="str">
        <f>M84</f>
        <v>Dimension</v>
      </c>
      <c r="J84" s="7"/>
      <c r="K84" s="7"/>
      <c r="L84" s="7"/>
      <c r="M84" s="7" t="s">
        <v>225</v>
      </c>
      <c r="N84" s="7"/>
      <c r="O84" s="9" t="s">
        <v>34</v>
      </c>
      <c r="P84" s="7" t="s">
        <v>463</v>
      </c>
      <c r="Q84" s="10" t="s">
        <v>35</v>
      </c>
      <c r="R84" s="28"/>
      <c r="S84" s="28"/>
      <c r="T84" s="77" t="s">
        <v>562</v>
      </c>
      <c r="U84" s="29"/>
      <c r="V84" s="9"/>
      <c r="W84" s="7"/>
      <c r="X84" s="7"/>
      <c r="Y84" s="7"/>
      <c r="Z84" s="7"/>
      <c r="AA84" s="7"/>
      <c r="AB84" s="7"/>
      <c r="AC84" s="7"/>
      <c r="AD84" s="7"/>
      <c r="AE84" s="7"/>
      <c r="AF84" s="7"/>
    </row>
    <row r="85" spans="1:32" s="96" customFormat="1" ht="12.75">
      <c r="A85" s="25" t="str">
        <f>SUBSTITUTE(SUBSTITUTE(CONCATENATE(IF(E85="Universally Unique","UU",E85),IF(G85&lt;&gt;I85,H85,F85),CONCATENATE(IF(I85="Identifier","ID",IF(I85="Text","",I85))))," ",""),"'","")</f>
        <v>AltitudeMeasure</v>
      </c>
      <c r="B85" s="42" t="s">
        <v>36</v>
      </c>
      <c r="C85" s="87"/>
      <c r="D85" s="87" t="s">
        <v>464</v>
      </c>
      <c r="E85" s="87"/>
      <c r="F85" s="90"/>
      <c r="G85" s="90" t="s">
        <v>37</v>
      </c>
      <c r="H85" s="25" t="str">
        <f>IF(F85&lt;&gt;"",CONCATENATE(F85," ",G85),G85)</f>
        <v>Altitude</v>
      </c>
      <c r="I85" s="87" t="s">
        <v>226</v>
      </c>
      <c r="J85" s="87"/>
      <c r="K85" s="25" t="str">
        <f>IF(J85&lt;&gt;"",CONCATENATE(J85,"_ ",I85,". Type"),CONCATENATE(I85,". Type"))</f>
        <v>Measure. Type</v>
      </c>
      <c r="L85" s="87"/>
      <c r="M85" s="87"/>
      <c r="N85" s="87"/>
      <c r="O85" s="88" t="s">
        <v>267</v>
      </c>
      <c r="P85" s="87" t="s">
        <v>268</v>
      </c>
      <c r="Q85" s="6" t="s">
        <v>38</v>
      </c>
      <c r="R85" s="51"/>
      <c r="S85" s="87"/>
      <c r="T85" s="89" t="s">
        <v>562</v>
      </c>
      <c r="U85" s="87"/>
      <c r="V85" s="95"/>
      <c r="W85" s="87"/>
      <c r="X85" s="87"/>
      <c r="Y85" s="87"/>
      <c r="Z85" s="87"/>
      <c r="AA85" s="87"/>
      <c r="AB85" s="87"/>
      <c r="AC85" s="87"/>
      <c r="AD85" s="87"/>
      <c r="AE85" s="87"/>
      <c r="AF85" s="87"/>
    </row>
    <row r="86" spans="1:32" s="94" customFormat="1" ht="12.75">
      <c r="A86" s="1" t="s">
        <v>241</v>
      </c>
      <c r="B86" s="23" t="s">
        <v>240</v>
      </c>
      <c r="C86" s="3"/>
      <c r="D86" s="3" t="s">
        <v>241</v>
      </c>
      <c r="E86" s="3"/>
      <c r="F86" s="3"/>
      <c r="G86" s="3"/>
      <c r="H86" s="3"/>
      <c r="I86" s="3"/>
      <c r="J86" s="3"/>
      <c r="K86" s="3"/>
      <c r="L86" s="3"/>
      <c r="M86" s="3"/>
      <c r="N86" s="3"/>
      <c r="O86" s="23"/>
      <c r="P86" s="3" t="s">
        <v>264</v>
      </c>
      <c r="Q86" s="3" t="s">
        <v>411</v>
      </c>
      <c r="R86" s="27"/>
      <c r="S86" s="27"/>
      <c r="T86" s="76" t="s">
        <v>265</v>
      </c>
      <c r="U86" s="24"/>
      <c r="V86" s="23"/>
      <c r="W86" s="3"/>
      <c r="X86" s="3"/>
      <c r="Y86" s="3"/>
      <c r="Z86" s="3"/>
      <c r="AA86" s="3"/>
      <c r="AB86" s="3"/>
      <c r="AC86" s="3"/>
      <c r="AD86" s="3"/>
      <c r="AE86" s="3"/>
      <c r="AF86" s="3"/>
    </row>
    <row r="87" spans="1:32" s="130" customFormat="1" ht="12.75">
      <c r="A87" s="123" t="str">
        <f>SUBSTITUTE(SUBSTITUTE(CONCATENATE(IF(E87="Universally Unique","UU",E87),F87,IF(H87&lt;&gt;I87,H87,""),CONCATENATE(IF(I87="Identifier","ID",IF(I87="Text","",I87))))," ",""),"'","")</f>
        <v>ItemInstance</v>
      </c>
      <c r="B87" s="124" t="s">
        <v>55</v>
      </c>
      <c r="C87" s="125"/>
      <c r="D87" s="125" t="s">
        <v>241</v>
      </c>
      <c r="E87" s="125"/>
      <c r="F87" s="125"/>
      <c r="G87" s="125"/>
      <c r="H87" s="124" t="str">
        <f>M87</f>
        <v>Item Instance</v>
      </c>
      <c r="I87" s="124" t="str">
        <f>M87</f>
        <v>Item Instance</v>
      </c>
      <c r="J87" s="124"/>
      <c r="K87" s="124"/>
      <c r="L87" s="125"/>
      <c r="M87" s="125" t="s">
        <v>432</v>
      </c>
      <c r="N87" s="125"/>
      <c r="O87" s="126" t="s">
        <v>267</v>
      </c>
      <c r="P87" s="125" t="s">
        <v>463</v>
      </c>
      <c r="Q87" s="125" t="s">
        <v>290</v>
      </c>
      <c r="R87" s="127"/>
      <c r="S87" s="127"/>
      <c r="T87" s="128" t="s">
        <v>562</v>
      </c>
      <c r="U87" s="129"/>
      <c r="V87" s="126"/>
      <c r="W87" s="125" t="s">
        <v>0</v>
      </c>
      <c r="X87" s="125"/>
      <c r="Y87" s="125"/>
      <c r="Z87" s="125"/>
      <c r="AA87" s="125"/>
      <c r="AB87" s="125"/>
      <c r="AC87" s="125"/>
      <c r="AD87" s="125"/>
      <c r="AE87" s="125"/>
      <c r="AF87" s="125"/>
    </row>
    <row r="88" spans="1:32" s="26" customFormat="1" ht="12.75">
      <c r="A88" s="59" t="str">
        <f>SUBSTITUTE(SUBSTITUTE(CONCATENATE(IF(E88="Universally Unique","UU",E88),F88,IF(H88&lt;&gt;I88,H88,""),CONCATENATE(IF(I88="Identifier","ID",IF(I88="Text","",I88))))," ",""),"'","")</f>
        <v>Delivery</v>
      </c>
      <c r="B88" s="7" t="s">
        <v>56</v>
      </c>
      <c r="C88" s="10"/>
      <c r="D88" s="10" t="s">
        <v>241</v>
      </c>
      <c r="E88" s="10"/>
      <c r="F88" s="10"/>
      <c r="G88" s="10"/>
      <c r="H88" s="7" t="str">
        <f>M88</f>
        <v>Delivery</v>
      </c>
      <c r="I88" s="7" t="str">
        <f>M88</f>
        <v>Delivery</v>
      </c>
      <c r="J88" s="7"/>
      <c r="K88" s="7"/>
      <c r="L88" s="10"/>
      <c r="M88" s="10" t="s">
        <v>251</v>
      </c>
      <c r="N88" s="10"/>
      <c r="O88" s="8" t="s">
        <v>267</v>
      </c>
      <c r="P88" s="10" t="s">
        <v>463</v>
      </c>
      <c r="Q88" s="10" t="s">
        <v>288</v>
      </c>
      <c r="R88" s="30"/>
      <c r="S88" s="30"/>
      <c r="T88" s="78" t="s">
        <v>562</v>
      </c>
      <c r="U88" s="31"/>
      <c r="V88" s="8"/>
      <c r="W88" s="10" t="s">
        <v>0</v>
      </c>
      <c r="X88" s="10"/>
      <c r="Y88" s="10"/>
      <c r="Z88" s="10"/>
      <c r="AA88" s="10"/>
      <c r="AB88" s="10"/>
      <c r="AC88" s="10"/>
      <c r="AD88" s="10"/>
      <c r="AE88" s="10"/>
      <c r="AF88" s="10"/>
    </row>
    <row r="89" spans="1:32" ht="38.25">
      <c r="A89" s="1" t="s">
        <v>460</v>
      </c>
      <c r="B89" s="23" t="s">
        <v>7</v>
      </c>
      <c r="C89" s="3"/>
      <c r="D89" s="3" t="s">
        <v>460</v>
      </c>
      <c r="E89" s="3"/>
      <c r="F89" s="3"/>
      <c r="G89" s="3"/>
      <c r="H89" s="3"/>
      <c r="I89" s="3"/>
      <c r="J89" s="3"/>
      <c r="K89" s="3"/>
      <c r="L89" s="3"/>
      <c r="M89" s="3"/>
      <c r="N89" s="3"/>
      <c r="O89" s="23"/>
      <c r="P89" s="3" t="s">
        <v>264</v>
      </c>
      <c r="Q89" s="3" t="s">
        <v>412</v>
      </c>
      <c r="R89" s="3"/>
      <c r="S89" s="27"/>
      <c r="T89" s="102" t="s">
        <v>265</v>
      </c>
      <c r="U89" s="24"/>
      <c r="V89" s="32"/>
      <c r="W89" s="3"/>
      <c r="X89" s="3"/>
      <c r="Y89" s="3"/>
      <c r="Z89" s="3"/>
      <c r="AA89" s="3"/>
      <c r="AB89" s="3"/>
      <c r="AC89" s="3"/>
      <c r="AD89" s="3"/>
      <c r="AE89" s="3"/>
      <c r="AF89" s="3"/>
    </row>
    <row r="90" spans="1:22" ht="12.75">
      <c r="A90" s="25" t="str">
        <f>SUBSTITUTE(SUBSTITUTE(CONCATENATE(IF(E90="Universally Unique","UU",E90),IF(G90&lt;&gt;I90,H90,F90),CONCATENATE(IF(I90="Identifier","ID",IF(I90="Text","",I90))))," ",""),"'","")</f>
        <v>PartyRoleCode</v>
      </c>
      <c r="B90" s="42" t="s">
        <v>183</v>
      </c>
      <c r="D90" s="70" t="s">
        <v>460</v>
      </c>
      <c r="F90" s="70" t="s">
        <v>57</v>
      </c>
      <c r="G90" s="25" t="s">
        <v>405</v>
      </c>
      <c r="H90" s="25" t="str">
        <f>IF(F90&lt;&gt;"",CONCATENATE(F90," ",G90),G90)</f>
        <v>Party Role Code</v>
      </c>
      <c r="I90" s="25" t="s">
        <v>405</v>
      </c>
      <c r="K90" s="25" t="str">
        <f>IF(J90&lt;&gt;"",CONCATENATE(J90,"_ ",I90,". Type"),CONCATENATE(I90,". Type"))</f>
        <v>Code. Type</v>
      </c>
      <c r="O90" s="92" t="s">
        <v>267</v>
      </c>
      <c r="P90" s="25" t="s">
        <v>268</v>
      </c>
      <c r="Q90" s="42" t="s">
        <v>58</v>
      </c>
      <c r="R90" s="113" t="s">
        <v>59</v>
      </c>
      <c r="T90" s="93" t="s">
        <v>562</v>
      </c>
      <c r="V90" s="25"/>
    </row>
    <row r="91" spans="1:32" s="94" customFormat="1" ht="25.5">
      <c r="A91" s="59" t="str">
        <f>SUBSTITUTE(SUBSTITUTE(CONCATENATE(IF(E91="Universally Unique","UU",E91),F91,IF(H91&lt;&gt;I91,H91,""),CONCATENATE(IF(I91="Identifier","ID",IF(I91="Text","",I91))))," ",""),"'","")</f>
        <v>FinancialAccount</v>
      </c>
      <c r="B91" s="44" t="s">
        <v>60</v>
      </c>
      <c r="C91" s="20"/>
      <c r="D91" s="20" t="s">
        <v>460</v>
      </c>
      <c r="E91" s="20"/>
      <c r="F91" s="20"/>
      <c r="G91" s="20"/>
      <c r="H91" s="11" t="str">
        <f>M91</f>
        <v>Financial Account</v>
      </c>
      <c r="I91" s="11" t="str">
        <f>M91</f>
        <v>Financial Account</v>
      </c>
      <c r="J91" s="11"/>
      <c r="K91" s="11"/>
      <c r="L91" s="20"/>
      <c r="M91" s="10" t="s">
        <v>194</v>
      </c>
      <c r="N91" s="20"/>
      <c r="O91" s="12" t="s">
        <v>267</v>
      </c>
      <c r="P91" s="20" t="s">
        <v>463</v>
      </c>
      <c r="Q91" s="10" t="s">
        <v>61</v>
      </c>
      <c r="R91" s="21"/>
      <c r="S91" s="21"/>
      <c r="T91" s="75" t="s">
        <v>562</v>
      </c>
      <c r="U91" s="22"/>
      <c r="V91" s="33"/>
      <c r="W91" s="20"/>
      <c r="X91" s="20"/>
      <c r="Y91" s="20"/>
      <c r="Z91" s="20"/>
      <c r="AA91" s="20"/>
      <c r="AB91" s="20"/>
      <c r="AC91" s="20"/>
      <c r="AD91" s="20"/>
      <c r="AE91" s="20"/>
      <c r="AF91" s="20"/>
    </row>
    <row r="92" spans="1:32" ht="12.75">
      <c r="A92" s="1" t="s">
        <v>453</v>
      </c>
      <c r="B92" s="23" t="s">
        <v>231</v>
      </c>
      <c r="C92" s="3"/>
      <c r="D92" s="3" t="s">
        <v>244</v>
      </c>
      <c r="E92" s="3"/>
      <c r="F92" s="3"/>
      <c r="G92" s="3"/>
      <c r="H92" s="3"/>
      <c r="I92" s="3"/>
      <c r="J92" s="3"/>
      <c r="K92" s="3"/>
      <c r="L92" s="3"/>
      <c r="M92" s="3"/>
      <c r="N92" s="3"/>
      <c r="O92" s="23"/>
      <c r="P92" s="3" t="s">
        <v>264</v>
      </c>
      <c r="Q92" s="3" t="s">
        <v>199</v>
      </c>
      <c r="R92" s="27"/>
      <c r="S92" s="27"/>
      <c r="T92" s="76" t="s">
        <v>265</v>
      </c>
      <c r="U92" s="24"/>
      <c r="V92" s="23"/>
      <c r="W92" s="3" t="s">
        <v>406</v>
      </c>
      <c r="X92" s="3"/>
      <c r="Y92" s="3"/>
      <c r="Z92" s="3"/>
      <c r="AA92" s="3"/>
      <c r="AB92" s="3"/>
      <c r="AC92" s="3"/>
      <c r="AD92" s="3"/>
      <c r="AE92" s="3"/>
      <c r="AF92" s="3"/>
    </row>
    <row r="93" spans="1:32" ht="25.5">
      <c r="A93" s="59" t="str">
        <f>SUBSTITUTE(SUBSTITUTE(CONCATENATE(IF(E93="Universally Unique","UU",E93),F93,IF(H93&lt;&gt;I93,H93,""),CONCATENATE(IF(I93="Identifier","ID",IF(I93="Text","",I93))))," ",""),"'","")</f>
        <v>ExchangeRate</v>
      </c>
      <c r="B93" s="44" t="s">
        <v>391</v>
      </c>
      <c r="C93" s="20"/>
      <c r="D93" s="20" t="s">
        <v>244</v>
      </c>
      <c r="E93" s="20"/>
      <c r="F93" s="20"/>
      <c r="G93" s="20"/>
      <c r="H93" s="11" t="str">
        <f>M93</f>
        <v>Exchange Rate</v>
      </c>
      <c r="I93" s="11" t="str">
        <f>M93</f>
        <v>Exchange Rate</v>
      </c>
      <c r="J93" s="11"/>
      <c r="K93" s="11"/>
      <c r="L93" s="20"/>
      <c r="M93" s="10" t="s">
        <v>11</v>
      </c>
      <c r="N93" s="20"/>
      <c r="O93" s="12" t="s">
        <v>267</v>
      </c>
      <c r="P93" s="20" t="s">
        <v>463</v>
      </c>
      <c r="Q93" s="10"/>
      <c r="R93" s="21"/>
      <c r="S93" s="21"/>
      <c r="T93" s="75">
        <v>2.1</v>
      </c>
      <c r="U93" s="22"/>
      <c r="V93" s="12"/>
      <c r="W93" s="20" t="s">
        <v>0</v>
      </c>
      <c r="X93" s="20"/>
      <c r="Y93" s="20"/>
      <c r="Z93" s="20"/>
      <c r="AA93" s="20"/>
      <c r="AB93" s="20"/>
      <c r="AC93" s="20"/>
      <c r="AD93" s="20"/>
      <c r="AE93" s="20"/>
      <c r="AF93" s="20"/>
    </row>
    <row r="94" spans="1:32" ht="12.75">
      <c r="A94" s="59" t="str">
        <f>SUBSTITUTE(SUBSTITUTE(CONCATENATE(IF(E94="Universally Unique","UU",E94),F94,IF(H94&lt;&gt;I94,H94,""),CONCATENATE(IF(I94="Identifier","ID",IF(I94="Text","",I94))))," ",""),"'","")</f>
        <v>ValidityPeriod</v>
      </c>
      <c r="B94" s="44" t="s">
        <v>62</v>
      </c>
      <c r="C94" s="20"/>
      <c r="D94" s="20" t="s">
        <v>244</v>
      </c>
      <c r="E94" s="20" t="s">
        <v>292</v>
      </c>
      <c r="F94" s="20"/>
      <c r="G94" s="20"/>
      <c r="H94" s="11" t="str">
        <f>M94</f>
        <v>Period</v>
      </c>
      <c r="I94" s="11" t="str">
        <f>M94</f>
        <v>Period</v>
      </c>
      <c r="J94" s="11"/>
      <c r="K94" s="11"/>
      <c r="L94" s="20"/>
      <c r="M94" s="10" t="s">
        <v>293</v>
      </c>
      <c r="N94" s="20"/>
      <c r="O94" s="12" t="s">
        <v>267</v>
      </c>
      <c r="P94" s="20" t="s">
        <v>463</v>
      </c>
      <c r="Q94" s="10" t="s">
        <v>230</v>
      </c>
      <c r="R94" s="21"/>
      <c r="S94" s="21"/>
      <c r="T94" s="75" t="s">
        <v>562</v>
      </c>
      <c r="U94" s="22"/>
      <c r="V94" s="12"/>
      <c r="W94" s="20"/>
      <c r="X94" s="20"/>
      <c r="Y94" s="20"/>
      <c r="Z94" s="20"/>
      <c r="AA94" s="20"/>
      <c r="AB94" s="20"/>
      <c r="AC94" s="20"/>
      <c r="AD94" s="20"/>
      <c r="AE94" s="20"/>
      <c r="AF94" s="20"/>
    </row>
    <row r="95" spans="1:32" ht="63.75">
      <c r="A95" s="1" t="s">
        <v>239</v>
      </c>
      <c r="B95" s="23" t="s">
        <v>430</v>
      </c>
      <c r="C95" s="3"/>
      <c r="D95" s="3" t="s">
        <v>239</v>
      </c>
      <c r="E95" s="3"/>
      <c r="F95" s="3"/>
      <c r="G95" s="3"/>
      <c r="H95" s="3"/>
      <c r="I95" s="3"/>
      <c r="J95" s="3"/>
      <c r="K95" s="3"/>
      <c r="L95" s="3"/>
      <c r="M95" s="3"/>
      <c r="N95" s="3"/>
      <c r="O95" s="23"/>
      <c r="P95" s="3" t="s">
        <v>264</v>
      </c>
      <c r="Q95" s="3" t="s">
        <v>457</v>
      </c>
      <c r="R95" s="27"/>
      <c r="S95" s="27" t="s">
        <v>211</v>
      </c>
      <c r="T95" s="76" t="s">
        <v>265</v>
      </c>
      <c r="U95" s="24"/>
      <c r="V95" s="32"/>
      <c r="W95" s="3"/>
      <c r="X95" s="3"/>
      <c r="Y95" s="3"/>
      <c r="Z95" s="3"/>
      <c r="AA95" s="3"/>
      <c r="AB95" s="3"/>
      <c r="AC95" s="3"/>
      <c r="AD95" s="3"/>
      <c r="AE95" s="3"/>
      <c r="AF95" s="3"/>
    </row>
    <row r="96" spans="1:20" ht="12.75">
      <c r="A96" s="25" t="str">
        <f>SUBSTITUTE(SUBSTITUTE(CONCATENATE(IF(E96="Universally Unique","UU",E96),F96,IF(H96&lt;&gt;I96,H96,""),CONCATENATE(IF(I96="Identifier","ID",IF(I96="Text","",I96))))," ",""),"'","")</f>
        <v>Contact</v>
      </c>
      <c r="B96" s="6" t="s">
        <v>63</v>
      </c>
      <c r="D96" s="25" t="s">
        <v>239</v>
      </c>
      <c r="H96" s="25" t="str">
        <f>M96</f>
        <v>Contact</v>
      </c>
      <c r="I96" s="25" t="str">
        <f>M96</f>
        <v>Contact</v>
      </c>
      <c r="M96" s="25" t="s">
        <v>253</v>
      </c>
      <c r="O96" s="92" t="s">
        <v>267</v>
      </c>
      <c r="P96" s="25" t="s">
        <v>463</v>
      </c>
      <c r="Q96" s="6" t="s">
        <v>2</v>
      </c>
      <c r="T96" s="93" t="s">
        <v>562</v>
      </c>
    </row>
    <row r="97" spans="1:20" ht="12.75">
      <c r="A97" s="25" t="str">
        <f>SUBSTITUTE(SUBSTITUTE(CONCATENATE(IF(E97="Universally Unique","UU",E97),F97,IF(H97&lt;&gt;I97,H97,""),CONCATENATE(IF(I97="Identifier","ID",IF(I97="Text","",I97))))," ",""),"'","")</f>
        <v>FinancialAccount</v>
      </c>
      <c r="B97" s="6" t="s">
        <v>64</v>
      </c>
      <c r="D97" s="25" t="s">
        <v>239</v>
      </c>
      <c r="H97" s="25" t="str">
        <f>M97</f>
        <v>Financial Account</v>
      </c>
      <c r="I97" s="25" t="str">
        <f>M97</f>
        <v>Financial Account</v>
      </c>
      <c r="M97" s="25" t="s">
        <v>194</v>
      </c>
      <c r="O97" s="92" t="s">
        <v>267</v>
      </c>
      <c r="P97" s="25" t="s">
        <v>463</v>
      </c>
      <c r="Q97" s="6" t="s">
        <v>61</v>
      </c>
      <c r="T97" s="93" t="s">
        <v>562</v>
      </c>
    </row>
    <row r="98" spans="1:32" s="94" customFormat="1" ht="89.25">
      <c r="A98" s="119" t="s">
        <v>213</v>
      </c>
      <c r="B98" s="120" t="s">
        <v>212</v>
      </c>
      <c r="C98" s="3"/>
      <c r="D98" s="117" t="s">
        <v>213</v>
      </c>
      <c r="E98" s="3"/>
      <c r="F98" s="3"/>
      <c r="G98" s="3"/>
      <c r="H98" s="3"/>
      <c r="I98" s="3"/>
      <c r="J98" s="3"/>
      <c r="K98" s="3"/>
      <c r="L98" s="3"/>
      <c r="M98" s="3"/>
      <c r="N98" s="117"/>
      <c r="O98" s="23"/>
      <c r="P98" s="117" t="s">
        <v>264</v>
      </c>
      <c r="Q98" s="118" t="s">
        <v>595</v>
      </c>
      <c r="R98" s="27"/>
      <c r="S98" s="27"/>
      <c r="T98" s="116" t="s">
        <v>562</v>
      </c>
      <c r="U98" s="24"/>
      <c r="V98" s="23"/>
      <c r="W98" s="3" t="s">
        <v>0</v>
      </c>
      <c r="X98" s="3"/>
      <c r="Y98" s="3"/>
      <c r="Z98" s="3"/>
      <c r="AA98" s="3"/>
      <c r="AB98" s="3"/>
      <c r="AC98" s="3"/>
      <c r="AD98" s="3"/>
      <c r="AE98" s="3"/>
      <c r="AF98" s="3"/>
    </row>
    <row r="99" spans="1:32" s="104" customFormat="1" ht="25.5">
      <c r="A99" s="25" t="str">
        <f>SUBSTITUTE(SUBSTITUTE(CONCATENATE(IF(E99="Universally Unique","UU",E99),IF(G99&lt;&gt;I99,H99,F99),CONCATENATE(IF(I99="Identifier","ID",IF(I99="Text","",I99))))," ",""),"'","")</f>
        <v>ConsignmentQuantity</v>
      </c>
      <c r="B99" s="105" t="s">
        <v>597</v>
      </c>
      <c r="C99" s="106"/>
      <c r="D99" s="104" t="s">
        <v>213</v>
      </c>
      <c r="E99" s="106"/>
      <c r="F99" s="106" t="s">
        <v>235</v>
      </c>
      <c r="G99" s="106" t="s">
        <v>254</v>
      </c>
      <c r="H99" s="104" t="str">
        <f>IF(F99&lt;&gt;"",CONCATENATE(F99," ",G99),G99)</f>
        <v>Consignment Quantity</v>
      </c>
      <c r="I99" s="106" t="s">
        <v>254</v>
      </c>
      <c r="J99" s="106"/>
      <c r="K99" s="104" t="str">
        <f>IF(J99&lt;&gt;"",CONCATENATE(J99,"_ ",I99,". Type"),CONCATENATE(I99,". Type"))</f>
        <v>Quantity. Type</v>
      </c>
      <c r="L99" s="106"/>
      <c r="M99" s="106"/>
      <c r="N99" s="106"/>
      <c r="O99" s="107" t="s">
        <v>267</v>
      </c>
      <c r="P99" s="106" t="s">
        <v>268</v>
      </c>
      <c r="Q99" s="108" t="s">
        <v>596</v>
      </c>
      <c r="R99" s="108"/>
      <c r="S99" s="106"/>
      <c r="T99" s="109" t="s">
        <v>562</v>
      </c>
      <c r="U99" s="106"/>
      <c r="V99" s="106"/>
      <c r="W99" s="106"/>
      <c r="X99" s="106"/>
      <c r="Y99" s="106"/>
      <c r="Z99" s="106"/>
      <c r="AA99" s="106"/>
      <c r="AB99" s="106"/>
      <c r="AC99" s="106"/>
      <c r="AD99" s="106"/>
      <c r="AE99" s="106"/>
      <c r="AF99" s="106"/>
    </row>
    <row r="100" spans="1:32" ht="25.5">
      <c r="A100" s="59" t="str">
        <f>SUBSTITUTE(SUBSTITUTE(CONCATENATE(IF(E100="Universally Unique","UU",E100),F100,IF(H100&lt;&gt;I100,H100,""),CONCATENATE(IF(I100="Identifier","ID",IF(I100="Text","",I100))))," ",""),"'","")</f>
        <v>Consignment</v>
      </c>
      <c r="B100" s="11" t="s">
        <v>436</v>
      </c>
      <c r="C100" s="20"/>
      <c r="D100" s="20" t="s">
        <v>213</v>
      </c>
      <c r="E100" s="20"/>
      <c r="F100" s="20"/>
      <c r="G100" s="20"/>
      <c r="H100" s="11" t="str">
        <f>M100</f>
        <v>Consignment</v>
      </c>
      <c r="I100" s="11" t="str">
        <f>M100</f>
        <v>Consignment</v>
      </c>
      <c r="J100" s="11"/>
      <c r="K100" s="11"/>
      <c r="L100" s="20"/>
      <c r="M100" s="10" t="s">
        <v>235</v>
      </c>
      <c r="N100" s="20"/>
      <c r="O100" s="13" t="s">
        <v>267</v>
      </c>
      <c r="P100" s="20" t="s">
        <v>463</v>
      </c>
      <c r="Q100" s="10" t="s">
        <v>598</v>
      </c>
      <c r="R100" s="21"/>
      <c r="S100" s="21"/>
      <c r="T100" s="75" t="s">
        <v>562</v>
      </c>
      <c r="U100" s="22"/>
      <c r="V100" s="12"/>
      <c r="W100" s="20" t="s">
        <v>0</v>
      </c>
      <c r="X100" s="20"/>
      <c r="Y100" s="20"/>
      <c r="Z100" s="20"/>
      <c r="AA100" s="20"/>
      <c r="AB100" s="20"/>
      <c r="AC100" s="20"/>
      <c r="AD100" s="20"/>
      <c r="AE100" s="20"/>
      <c r="AF100" s="20"/>
    </row>
    <row r="101" spans="1:32" ht="12.75">
      <c r="A101" s="59" t="str">
        <f>SUBSTITUTE(SUBSTITUTE(CONCATENATE(IF(E101="Universally Unique","UU",E101),F101,IF(H101&lt;&gt;I101,H101,""),CONCATENATE(IF(I101="Identifier","ID",IF(I101="Text","",I101))))," ",""),"'","")</f>
        <v>ReturnAddress</v>
      </c>
      <c r="B101" s="44" t="s">
        <v>400</v>
      </c>
      <c r="C101" s="20"/>
      <c r="D101" s="20" t="s">
        <v>213</v>
      </c>
      <c r="E101" s="20" t="s">
        <v>399</v>
      </c>
      <c r="F101" s="20"/>
      <c r="G101" s="20"/>
      <c r="H101" s="11" t="str">
        <f>M101</f>
        <v>Address</v>
      </c>
      <c r="I101" s="11" t="str">
        <f>M101</f>
        <v>Address</v>
      </c>
      <c r="J101" s="11"/>
      <c r="K101" s="11"/>
      <c r="L101" s="20"/>
      <c r="M101" s="10" t="s">
        <v>263</v>
      </c>
      <c r="N101" s="20"/>
      <c r="O101" s="13" t="s">
        <v>267</v>
      </c>
      <c r="P101" s="20" t="s">
        <v>463</v>
      </c>
      <c r="Q101" s="21"/>
      <c r="R101" s="21"/>
      <c r="S101" s="21"/>
      <c r="T101" s="75">
        <v>2.1</v>
      </c>
      <c r="U101" s="22"/>
      <c r="V101" s="12"/>
      <c r="W101" s="20" t="s">
        <v>0</v>
      </c>
      <c r="X101" s="20"/>
      <c r="Y101" s="20"/>
      <c r="Z101" s="20"/>
      <c r="AA101" s="20"/>
      <c r="AB101" s="20"/>
      <c r="AC101" s="20"/>
      <c r="AD101" s="20"/>
      <c r="AE101" s="20"/>
      <c r="AF101" s="20"/>
    </row>
    <row r="102" spans="1:32" ht="12.75">
      <c r="A102" s="1" t="s">
        <v>197</v>
      </c>
      <c r="B102" s="23" t="s">
        <v>418</v>
      </c>
      <c r="C102" s="3"/>
      <c r="D102" s="3" t="s">
        <v>428</v>
      </c>
      <c r="E102" s="3"/>
      <c r="F102" s="3"/>
      <c r="G102" s="3"/>
      <c r="H102" s="3"/>
      <c r="I102" s="3"/>
      <c r="J102" s="3"/>
      <c r="K102" s="3"/>
      <c r="L102" s="3"/>
      <c r="M102" s="3"/>
      <c r="N102" s="3"/>
      <c r="O102" s="23"/>
      <c r="P102" s="3" t="s">
        <v>264</v>
      </c>
      <c r="Q102" s="3" t="s">
        <v>442</v>
      </c>
      <c r="R102" s="3"/>
      <c r="S102" s="27"/>
      <c r="T102" s="76" t="s">
        <v>265</v>
      </c>
      <c r="U102" s="24"/>
      <c r="V102" s="23"/>
      <c r="W102" s="3" t="s">
        <v>0</v>
      </c>
      <c r="X102" s="3"/>
      <c r="Y102" s="3"/>
      <c r="Z102" s="3"/>
      <c r="AA102" s="3"/>
      <c r="AB102" s="3"/>
      <c r="AC102" s="3"/>
      <c r="AD102" s="3"/>
      <c r="AE102" s="3"/>
      <c r="AF102" s="3"/>
    </row>
    <row r="103" spans="1:23" ht="25.5">
      <c r="A103" s="25" t="str">
        <f>SUBSTITUTE(SUBSTITUTE(CONCATENATE(IF(E103="Universally Unique","UU",E103),IF(G103&lt;&gt;I103,H103,F103),CONCATENATE(IF(I103="Identifier","ID",IF(I103="Text","",I103))))," ",""),"'","")</f>
        <v>SuccessiveCarrierAssignedConsignmentID</v>
      </c>
      <c r="B103" s="42" t="s">
        <v>181</v>
      </c>
      <c r="D103" s="25" t="s">
        <v>428</v>
      </c>
      <c r="E103" s="25" t="s">
        <v>606</v>
      </c>
      <c r="F103" s="70" t="s">
        <v>235</v>
      </c>
      <c r="G103" s="25" t="s">
        <v>266</v>
      </c>
      <c r="H103" s="25" t="str">
        <f>IF(F103&lt;&gt;"",CONCATENATE(F103," ",G103),G103)</f>
        <v>Consignment Identifier</v>
      </c>
      <c r="I103" s="25" t="s">
        <v>266</v>
      </c>
      <c r="K103" s="25" t="str">
        <f>IF(J103&lt;&gt;"",CONCATENATE(J103,"_ ",I103,". Type"),CONCATENATE(I103,". Type"))</f>
        <v>Identifier. Type</v>
      </c>
      <c r="O103" s="92" t="s">
        <v>267</v>
      </c>
      <c r="P103" s="25" t="s">
        <v>268</v>
      </c>
      <c r="T103" s="93">
        <v>2.1</v>
      </c>
      <c r="V103" s="25"/>
      <c r="W103" s="25" t="s">
        <v>0</v>
      </c>
    </row>
    <row r="104" spans="1:23" ht="25.5">
      <c r="A104" s="25" t="str">
        <f>SUBSTITUTE(SUBSTITUTE(CONCATENATE(IF(E104="Universally Unique","UU",E104),IF(G104&lt;&gt;I104,H104,F104),CONCATENATE(IF(I104="Identifier","ID",IF(I104="Text","",I104))))," ",""),"'","")</f>
        <v>LoadingSequenceID</v>
      </c>
      <c r="B104" s="42" t="s">
        <v>600</v>
      </c>
      <c r="D104" s="25" t="s">
        <v>428</v>
      </c>
      <c r="E104" s="25" t="s">
        <v>304</v>
      </c>
      <c r="F104" s="25" t="s">
        <v>276</v>
      </c>
      <c r="G104" s="25" t="s">
        <v>266</v>
      </c>
      <c r="H104" s="25" t="str">
        <f>IF(F104&lt;&gt;"",CONCATENATE(F104," ",G104),G104)</f>
        <v>Sequence Identifier</v>
      </c>
      <c r="I104" s="25" t="s">
        <v>266</v>
      </c>
      <c r="K104" s="25" t="str">
        <f>IF(J104&lt;&gt;"",CONCATENATE(J104,"_ ",I104,". Type"),CONCATENATE(I104,". Type"))</f>
        <v>Identifier. Type</v>
      </c>
      <c r="O104" s="92" t="s">
        <v>267</v>
      </c>
      <c r="P104" s="25" t="s">
        <v>268</v>
      </c>
      <c r="T104" s="93" t="s">
        <v>562</v>
      </c>
      <c r="V104" s="25"/>
      <c r="W104" s="25" t="s">
        <v>0</v>
      </c>
    </row>
    <row r="105" spans="1:23" ht="25.5">
      <c r="A105" s="25" t="str">
        <f>SUBSTITUTE(SUBSTITUTE(CONCATENATE(IF(E105="Universally Unique","UU",E105),IF(G105&lt;&gt;I105,H105,F105),CONCATENATE(IF(I105="Identifier","ID",IF(I105="Text","",I105))))," ",""),"'","")</f>
        <v>SuccessiveSequenceID</v>
      </c>
      <c r="B105" s="42" t="s">
        <v>602</v>
      </c>
      <c r="D105" s="25" t="s">
        <v>428</v>
      </c>
      <c r="E105" s="25" t="s">
        <v>601</v>
      </c>
      <c r="F105" s="25" t="s">
        <v>276</v>
      </c>
      <c r="G105" s="25" t="s">
        <v>266</v>
      </c>
      <c r="H105" s="25" t="str">
        <f>IF(F105&lt;&gt;"",CONCATENATE(F105," ",G105),G105)</f>
        <v>Sequence Identifier</v>
      </c>
      <c r="I105" s="25" t="s">
        <v>266</v>
      </c>
      <c r="K105" s="25" t="str">
        <f>IF(J105&lt;&gt;"",CONCATENATE(J105,"_ ",I105,". Type"),CONCATENATE(I105,". Type"))</f>
        <v>Identifier. Type</v>
      </c>
      <c r="O105" s="92" t="s">
        <v>267</v>
      </c>
      <c r="P105" s="25" t="s">
        <v>268</v>
      </c>
      <c r="T105" s="93" t="s">
        <v>562</v>
      </c>
      <c r="V105" s="25"/>
      <c r="W105" s="25" t="s">
        <v>0</v>
      </c>
    </row>
    <row r="106" spans="1:23" ht="12.75">
      <c r="A106" s="25" t="str">
        <f>SUBSTITUTE(SUBSTITUTE(CONCATENATE(IF(E106="Universally Unique","UU",E106),IF(G106&lt;&gt;I106,H106,F106),CONCATENATE(IF(I106="Identifier","ID",IF(I106="Text","",I106))))," ",""),"'","")</f>
        <v>Instructions</v>
      </c>
      <c r="B106" s="42" t="s">
        <v>605</v>
      </c>
      <c r="D106" s="25" t="s">
        <v>428</v>
      </c>
      <c r="G106" s="25" t="s">
        <v>416</v>
      </c>
      <c r="H106" s="25" t="str">
        <f>IF(F106&lt;&gt;"",CONCATENATE(F106," ",G106),G106)</f>
        <v>Instructions</v>
      </c>
      <c r="I106" s="25" t="s">
        <v>270</v>
      </c>
      <c r="K106" s="25" t="str">
        <f>IF(J106&lt;&gt;"",CONCATENATE(J106,"_ ",I106,". Type"),CONCATENATE(I106,". Type"))</f>
        <v>Text. Type</v>
      </c>
      <c r="O106" s="92" t="s">
        <v>267</v>
      </c>
      <c r="P106" s="25" t="s">
        <v>268</v>
      </c>
      <c r="T106" s="93" t="s">
        <v>562</v>
      </c>
      <c r="V106" s="25"/>
      <c r="W106" s="25" t="s">
        <v>0</v>
      </c>
    </row>
    <row r="107" spans="1:23" ht="12.75">
      <c r="A107" s="25" t="str">
        <f>SUBSTITUTE(SUBSTITUTE(CONCATENATE(IF(E107="Universally Unique","UU",E107),IF(G107&lt;&gt;I107,H107,F107),CONCATENATE(IF(I107="Identifier","ID",IF(I107="Text","",I107))))," ",""),"'","")</f>
        <v>DemurrageInstructions</v>
      </c>
      <c r="B107" s="42" t="s">
        <v>603</v>
      </c>
      <c r="D107" s="25" t="s">
        <v>428</v>
      </c>
      <c r="E107" s="25" t="s">
        <v>604</v>
      </c>
      <c r="G107" s="25" t="s">
        <v>416</v>
      </c>
      <c r="H107" s="25" t="str">
        <f>IF(F107&lt;&gt;"",CONCATENATE(F107," ",G107),G107)</f>
        <v>Instructions</v>
      </c>
      <c r="I107" s="25" t="s">
        <v>270</v>
      </c>
      <c r="K107" s="25" t="str">
        <f>IF(J107&lt;&gt;"",CONCATENATE(J107,"_ ",I107,". Type"),CONCATENATE(I107,". Type"))</f>
        <v>Text. Type</v>
      </c>
      <c r="O107" s="92" t="s">
        <v>267</v>
      </c>
      <c r="P107" s="25" t="s">
        <v>268</v>
      </c>
      <c r="T107" s="93" t="s">
        <v>562</v>
      </c>
      <c r="V107" s="25"/>
      <c r="W107" s="25" t="s">
        <v>0</v>
      </c>
    </row>
    <row r="108" spans="1:32" s="94" customFormat="1" ht="25.5">
      <c r="A108" s="59" t="str">
        <f>SUBSTITUTE(SUBSTITUTE(CONCATENATE(IF(E108="Universally Unique","UU",E108),F108,IF(H108&lt;&gt;I108,H108,""),CONCATENATE(IF(I108="Identifier","ID",IF(I108="Text","",I108))))," ",""),"'","")</f>
        <v>LoadingTransportEvent</v>
      </c>
      <c r="B108" s="44" t="s">
        <v>326</v>
      </c>
      <c r="C108" s="20"/>
      <c r="D108" s="20" t="s">
        <v>428</v>
      </c>
      <c r="E108" s="47" t="s">
        <v>304</v>
      </c>
      <c r="F108" s="20"/>
      <c r="G108" s="20"/>
      <c r="H108" s="11" t="str">
        <f>M108</f>
        <v>Transport Event</v>
      </c>
      <c r="I108" s="11" t="str">
        <f>M108</f>
        <v>Transport Event</v>
      </c>
      <c r="J108" s="11"/>
      <c r="K108" s="11"/>
      <c r="L108" s="20"/>
      <c r="M108" s="45" t="s">
        <v>191</v>
      </c>
      <c r="N108" s="20"/>
      <c r="O108" s="12" t="s">
        <v>267</v>
      </c>
      <c r="P108" s="20" t="s">
        <v>463</v>
      </c>
      <c r="Q108" s="45"/>
      <c r="R108" s="10"/>
      <c r="S108" s="21"/>
      <c r="T108" s="75">
        <v>2.1</v>
      </c>
      <c r="U108" s="22"/>
      <c r="V108" s="12"/>
      <c r="W108" s="20" t="s">
        <v>0</v>
      </c>
      <c r="X108" s="20"/>
      <c r="Y108" s="20"/>
      <c r="Z108" s="20"/>
      <c r="AA108" s="20"/>
      <c r="AB108" s="20"/>
      <c r="AC108" s="20"/>
      <c r="AD108" s="20"/>
      <c r="AE108" s="20"/>
      <c r="AF108" s="20"/>
    </row>
    <row r="109" spans="1:32" s="94" customFormat="1" ht="25.5">
      <c r="A109" s="59" t="str">
        <f aca="true" t="shared" si="9" ref="A109:A117">SUBSTITUTE(SUBSTITUTE(CONCATENATE(IF(E109="Universally Unique","UU",E109),F109,IF(H109&lt;&gt;I109,H109,""),CONCATENATE(IF(I109="Identifier","ID",IF(I109="Text","",I109))))," ",""),"'","")</f>
        <v>ExaminationTransportEvent</v>
      </c>
      <c r="B109" s="44" t="s">
        <v>338</v>
      </c>
      <c r="C109" s="20"/>
      <c r="D109" s="20" t="s">
        <v>428</v>
      </c>
      <c r="E109" s="47" t="s">
        <v>327</v>
      </c>
      <c r="F109" s="20"/>
      <c r="G109" s="20"/>
      <c r="H109" s="11" t="str">
        <f aca="true" t="shared" si="10" ref="H109:H117">M109</f>
        <v>Transport Event</v>
      </c>
      <c r="I109" s="11" t="str">
        <f aca="true" t="shared" si="11" ref="I109:I117">M109</f>
        <v>Transport Event</v>
      </c>
      <c r="J109" s="11"/>
      <c r="K109" s="11"/>
      <c r="L109" s="20"/>
      <c r="M109" s="45" t="s">
        <v>191</v>
      </c>
      <c r="N109" s="20"/>
      <c r="O109" s="12" t="s">
        <v>267</v>
      </c>
      <c r="P109" s="20" t="s">
        <v>463</v>
      </c>
      <c r="Q109" s="45"/>
      <c r="R109" s="10"/>
      <c r="S109" s="21"/>
      <c r="T109" s="75">
        <v>2.1</v>
      </c>
      <c r="U109" s="22"/>
      <c r="V109" s="12"/>
      <c r="W109" s="20" t="s">
        <v>0</v>
      </c>
      <c r="X109" s="20"/>
      <c r="Y109" s="20"/>
      <c r="Z109" s="20"/>
      <c r="AA109" s="20"/>
      <c r="AB109" s="20"/>
      <c r="AC109" s="20"/>
      <c r="AD109" s="20"/>
      <c r="AE109" s="20"/>
      <c r="AF109" s="20"/>
    </row>
    <row r="110" spans="1:32" s="94" customFormat="1" ht="25.5">
      <c r="A110" s="59" t="str">
        <f t="shared" si="9"/>
        <v>AvailabilityTransportEvent</v>
      </c>
      <c r="B110" s="44" t="s">
        <v>339</v>
      </c>
      <c r="C110" s="20"/>
      <c r="D110" s="20" t="s">
        <v>428</v>
      </c>
      <c r="E110" s="47" t="s">
        <v>328</v>
      </c>
      <c r="F110" s="20"/>
      <c r="G110" s="20"/>
      <c r="H110" s="11" t="str">
        <f t="shared" si="10"/>
        <v>Transport Event</v>
      </c>
      <c r="I110" s="11" t="str">
        <f t="shared" si="11"/>
        <v>Transport Event</v>
      </c>
      <c r="J110" s="11"/>
      <c r="K110" s="11"/>
      <c r="L110" s="20"/>
      <c r="M110" s="45" t="s">
        <v>191</v>
      </c>
      <c r="N110" s="20"/>
      <c r="O110" s="12" t="s">
        <v>267</v>
      </c>
      <c r="P110" s="20" t="s">
        <v>463</v>
      </c>
      <c r="Q110" s="45"/>
      <c r="R110" s="10"/>
      <c r="S110" s="21"/>
      <c r="T110" s="75">
        <v>2.1</v>
      </c>
      <c r="U110" s="22"/>
      <c r="V110" s="12"/>
      <c r="W110" s="20" t="s">
        <v>0</v>
      </c>
      <c r="X110" s="20"/>
      <c r="Y110" s="20"/>
      <c r="Z110" s="20"/>
      <c r="AA110" s="20"/>
      <c r="AB110" s="20"/>
      <c r="AC110" s="20"/>
      <c r="AD110" s="20"/>
      <c r="AE110" s="20"/>
      <c r="AF110" s="20"/>
    </row>
    <row r="111" spans="1:32" s="94" customFormat="1" ht="25.5">
      <c r="A111" s="59" t="str">
        <f t="shared" si="9"/>
        <v>ExportationTransportEvent</v>
      </c>
      <c r="B111" s="44" t="s">
        <v>340</v>
      </c>
      <c r="C111" s="20"/>
      <c r="D111" s="20" t="s">
        <v>428</v>
      </c>
      <c r="E111" s="47" t="s">
        <v>329</v>
      </c>
      <c r="F111" s="20"/>
      <c r="G111" s="20"/>
      <c r="H111" s="11" t="str">
        <f t="shared" si="10"/>
        <v>Transport Event</v>
      </c>
      <c r="I111" s="11" t="str">
        <f t="shared" si="11"/>
        <v>Transport Event</v>
      </c>
      <c r="J111" s="11"/>
      <c r="K111" s="11"/>
      <c r="L111" s="20"/>
      <c r="M111" s="45" t="s">
        <v>191</v>
      </c>
      <c r="N111" s="20"/>
      <c r="O111" s="12" t="s">
        <v>267</v>
      </c>
      <c r="P111" s="20" t="s">
        <v>463</v>
      </c>
      <c r="Q111" s="45"/>
      <c r="R111" s="10"/>
      <c r="S111" s="21"/>
      <c r="T111" s="75">
        <v>2.1</v>
      </c>
      <c r="U111" s="22"/>
      <c r="V111" s="12"/>
      <c r="W111" s="20" t="s">
        <v>0</v>
      </c>
      <c r="X111" s="20"/>
      <c r="Y111" s="20"/>
      <c r="Z111" s="20"/>
      <c r="AA111" s="20"/>
      <c r="AB111" s="20"/>
      <c r="AC111" s="20"/>
      <c r="AD111" s="20"/>
      <c r="AE111" s="20"/>
      <c r="AF111" s="20"/>
    </row>
    <row r="112" spans="1:32" s="94" customFormat="1" ht="25.5">
      <c r="A112" s="59" t="str">
        <f t="shared" si="9"/>
        <v>DischargeTransportEvent</v>
      </c>
      <c r="B112" s="44" t="s">
        <v>341</v>
      </c>
      <c r="C112" s="20"/>
      <c r="D112" s="20" t="s">
        <v>428</v>
      </c>
      <c r="E112" s="47" t="s">
        <v>330</v>
      </c>
      <c r="F112" s="20"/>
      <c r="G112" s="20"/>
      <c r="H112" s="11" t="str">
        <f t="shared" si="10"/>
        <v>Transport Event</v>
      </c>
      <c r="I112" s="11" t="str">
        <f t="shared" si="11"/>
        <v>Transport Event</v>
      </c>
      <c r="J112" s="11"/>
      <c r="K112" s="11"/>
      <c r="L112" s="20"/>
      <c r="M112" s="45" t="s">
        <v>191</v>
      </c>
      <c r="N112" s="20"/>
      <c r="O112" s="12" t="s">
        <v>267</v>
      </c>
      <c r="P112" s="20" t="s">
        <v>463</v>
      </c>
      <c r="Q112" s="45"/>
      <c r="R112" s="10"/>
      <c r="S112" s="21"/>
      <c r="T112" s="75">
        <v>2.1</v>
      </c>
      <c r="U112" s="22"/>
      <c r="V112" s="12"/>
      <c r="W112" s="20" t="s">
        <v>0</v>
      </c>
      <c r="X112" s="20"/>
      <c r="Y112" s="20"/>
      <c r="Z112" s="20"/>
      <c r="AA112" s="20"/>
      <c r="AB112" s="20"/>
      <c r="AC112" s="20"/>
      <c r="AD112" s="20"/>
      <c r="AE112" s="20"/>
      <c r="AF112" s="20"/>
    </row>
    <row r="113" spans="1:32" s="94" customFormat="1" ht="25.5">
      <c r="A113" s="59" t="str">
        <f t="shared" si="9"/>
        <v>WarehousingTransportEvent</v>
      </c>
      <c r="B113" s="44" t="s">
        <v>342</v>
      </c>
      <c r="C113" s="20"/>
      <c r="D113" s="20" t="s">
        <v>428</v>
      </c>
      <c r="E113" s="47" t="s">
        <v>331</v>
      </c>
      <c r="F113" s="20"/>
      <c r="G113" s="20"/>
      <c r="H113" s="11" t="str">
        <f t="shared" si="10"/>
        <v>Transport Event</v>
      </c>
      <c r="I113" s="11" t="str">
        <f t="shared" si="11"/>
        <v>Transport Event</v>
      </c>
      <c r="J113" s="11"/>
      <c r="K113" s="11"/>
      <c r="L113" s="20"/>
      <c r="M113" s="45" t="s">
        <v>191</v>
      </c>
      <c r="N113" s="20"/>
      <c r="O113" s="12" t="s">
        <v>267</v>
      </c>
      <c r="P113" s="20" t="s">
        <v>463</v>
      </c>
      <c r="Q113" s="45"/>
      <c r="R113" s="10"/>
      <c r="S113" s="21"/>
      <c r="T113" s="75">
        <v>2.1</v>
      </c>
      <c r="U113" s="22"/>
      <c r="V113" s="12"/>
      <c r="W113" s="20" t="s">
        <v>0</v>
      </c>
      <c r="X113" s="20"/>
      <c r="Y113" s="20"/>
      <c r="Z113" s="20"/>
      <c r="AA113" s="20"/>
      <c r="AB113" s="20"/>
      <c r="AC113" s="20"/>
      <c r="AD113" s="20"/>
      <c r="AE113" s="20"/>
      <c r="AF113" s="20"/>
    </row>
    <row r="114" spans="1:32" s="94" customFormat="1" ht="25.5">
      <c r="A114" s="59" t="str">
        <f>SUBSTITUTE(SUBSTITUTE(CONCATENATE(IF(E114="Universally Unique","UU",E114),F114,IF(H114&lt;&gt;I114,H114,""),CONCATENATE(IF(I114="Identifier","ID",IF(I114="Text","",I114))))," ",""),"'","")</f>
        <v>TakeoverTransportEvent</v>
      </c>
      <c r="B114" s="44" t="s">
        <v>350</v>
      </c>
      <c r="C114" s="20"/>
      <c r="D114" s="20" t="s">
        <v>428</v>
      </c>
      <c r="E114" s="47" t="s">
        <v>337</v>
      </c>
      <c r="F114" s="20"/>
      <c r="G114" s="20"/>
      <c r="H114" s="11" t="str">
        <f>M114</f>
        <v>Transport Event</v>
      </c>
      <c r="I114" s="11" t="str">
        <f>M114</f>
        <v>Transport Event</v>
      </c>
      <c r="J114" s="11"/>
      <c r="K114" s="11"/>
      <c r="L114" s="20"/>
      <c r="M114" s="45" t="s">
        <v>191</v>
      </c>
      <c r="N114" s="20"/>
      <c r="O114" s="12" t="s">
        <v>267</v>
      </c>
      <c r="P114" s="20" t="s">
        <v>463</v>
      </c>
      <c r="Q114" s="45"/>
      <c r="R114" s="10"/>
      <c r="S114" s="21"/>
      <c r="T114" s="75">
        <v>2.1</v>
      </c>
      <c r="U114" s="22"/>
      <c r="V114" s="12"/>
      <c r="W114" s="20" t="s">
        <v>0</v>
      </c>
      <c r="X114" s="20"/>
      <c r="Y114" s="20"/>
      <c r="Z114" s="20"/>
      <c r="AA114" s="20"/>
      <c r="AB114" s="20"/>
      <c r="AC114" s="20"/>
      <c r="AD114" s="20"/>
      <c r="AE114" s="20"/>
      <c r="AF114" s="20"/>
    </row>
    <row r="115" spans="1:32" s="94" customFormat="1" ht="25.5">
      <c r="A115" s="59" t="str">
        <f t="shared" si="9"/>
        <v>OptionalTakeoverTransportEvent</v>
      </c>
      <c r="B115" s="44" t="s">
        <v>343</v>
      </c>
      <c r="C115" s="20"/>
      <c r="D115" s="20" t="s">
        <v>428</v>
      </c>
      <c r="E115" s="47" t="s">
        <v>332</v>
      </c>
      <c r="F115" s="20"/>
      <c r="G115" s="20"/>
      <c r="H115" s="11" t="str">
        <f t="shared" si="10"/>
        <v>Transport Event</v>
      </c>
      <c r="I115" s="11" t="str">
        <f t="shared" si="11"/>
        <v>Transport Event</v>
      </c>
      <c r="J115" s="11"/>
      <c r="K115" s="11"/>
      <c r="L115" s="20"/>
      <c r="M115" s="45" t="s">
        <v>191</v>
      </c>
      <c r="N115" s="20"/>
      <c r="O115" s="12" t="s">
        <v>267</v>
      </c>
      <c r="P115" s="20" t="s">
        <v>463</v>
      </c>
      <c r="Q115" s="45"/>
      <c r="R115" s="10"/>
      <c r="S115" s="21"/>
      <c r="T115" s="75">
        <v>2.1</v>
      </c>
      <c r="U115" s="22"/>
      <c r="V115" s="12"/>
      <c r="W115" s="20" t="s">
        <v>0</v>
      </c>
      <c r="X115" s="20"/>
      <c r="Y115" s="20"/>
      <c r="Z115" s="20"/>
      <c r="AA115" s="20"/>
      <c r="AB115" s="20"/>
      <c r="AC115" s="20"/>
      <c r="AD115" s="20"/>
      <c r="AE115" s="20"/>
      <c r="AF115" s="20"/>
    </row>
    <row r="116" spans="1:32" s="94" customFormat="1" ht="25.5">
      <c r="A116" s="59" t="str">
        <f t="shared" si="9"/>
        <v>DropoffTransportEvent</v>
      </c>
      <c r="B116" s="44" t="s">
        <v>344</v>
      </c>
      <c r="C116" s="20"/>
      <c r="D116" s="20" t="s">
        <v>428</v>
      </c>
      <c r="E116" s="47" t="s">
        <v>333</v>
      </c>
      <c r="F116" s="20"/>
      <c r="G116" s="20"/>
      <c r="H116" s="11" t="str">
        <f t="shared" si="10"/>
        <v>Transport Event</v>
      </c>
      <c r="I116" s="11" t="str">
        <f t="shared" si="11"/>
        <v>Transport Event</v>
      </c>
      <c r="J116" s="11"/>
      <c r="K116" s="11"/>
      <c r="L116" s="20"/>
      <c r="M116" s="45" t="s">
        <v>191</v>
      </c>
      <c r="N116" s="20"/>
      <c r="O116" s="12" t="s">
        <v>267</v>
      </c>
      <c r="P116" s="20" t="s">
        <v>463</v>
      </c>
      <c r="Q116" s="45"/>
      <c r="R116" s="10"/>
      <c r="S116" s="21"/>
      <c r="T116" s="75">
        <v>2.1</v>
      </c>
      <c r="U116" s="22"/>
      <c r="V116" s="12"/>
      <c r="W116" s="20" t="s">
        <v>0</v>
      </c>
      <c r="X116" s="20"/>
      <c r="Y116" s="20"/>
      <c r="Z116" s="20"/>
      <c r="AA116" s="20"/>
      <c r="AB116" s="20"/>
      <c r="AC116" s="20"/>
      <c r="AD116" s="20"/>
      <c r="AE116" s="20"/>
      <c r="AF116" s="20"/>
    </row>
    <row r="117" spans="1:32" s="94" customFormat="1" ht="25.5">
      <c r="A117" s="59" t="str">
        <f t="shared" si="9"/>
        <v>ActualPickupTransportEvent</v>
      </c>
      <c r="B117" s="44" t="s">
        <v>345</v>
      </c>
      <c r="C117" s="20"/>
      <c r="D117" s="20" t="s">
        <v>428</v>
      </c>
      <c r="E117" s="47" t="s">
        <v>334</v>
      </c>
      <c r="F117" s="20"/>
      <c r="G117" s="20"/>
      <c r="H117" s="11" t="str">
        <f t="shared" si="10"/>
        <v>Transport Event</v>
      </c>
      <c r="I117" s="11" t="str">
        <f t="shared" si="11"/>
        <v>Transport Event</v>
      </c>
      <c r="J117" s="11"/>
      <c r="K117" s="11"/>
      <c r="L117" s="20"/>
      <c r="M117" s="45" t="s">
        <v>191</v>
      </c>
      <c r="N117" s="20"/>
      <c r="O117" s="12" t="s">
        <v>267</v>
      </c>
      <c r="P117" s="20" t="s">
        <v>463</v>
      </c>
      <c r="Q117" s="45"/>
      <c r="R117" s="10"/>
      <c r="S117" s="21"/>
      <c r="T117" s="75">
        <v>2.1</v>
      </c>
      <c r="U117" s="22"/>
      <c r="V117" s="12"/>
      <c r="W117" s="20" t="s">
        <v>0</v>
      </c>
      <c r="X117" s="20"/>
      <c r="Y117" s="20"/>
      <c r="Z117" s="20"/>
      <c r="AA117" s="20"/>
      <c r="AB117" s="20"/>
      <c r="AC117" s="20"/>
      <c r="AD117" s="20"/>
      <c r="AE117" s="20"/>
      <c r="AF117" s="20"/>
    </row>
    <row r="118" spans="1:32" s="94" customFormat="1" ht="25.5">
      <c r="A118" s="59" t="str">
        <f aca="true" t="shared" si="12" ref="A118:A124">SUBSTITUTE(SUBSTITUTE(CONCATENATE(IF(E118="Universally Unique","UU",E118),F118,IF(H118&lt;&gt;I118,H118,""),CONCATENATE(IF(I118="Identifier","ID",IF(I118="Text","",I118))))," ",""),"'","")</f>
        <v>DeliveryTransportEvent</v>
      </c>
      <c r="B118" s="44" t="s">
        <v>346</v>
      </c>
      <c r="C118" s="20"/>
      <c r="D118" s="20" t="s">
        <v>428</v>
      </c>
      <c r="E118" s="47" t="s">
        <v>251</v>
      </c>
      <c r="F118" s="20"/>
      <c r="G118" s="20"/>
      <c r="H118" s="11" t="str">
        <f aca="true" t="shared" si="13" ref="H118:H124">M118</f>
        <v>Transport Event</v>
      </c>
      <c r="I118" s="11" t="str">
        <f aca="true" t="shared" si="14" ref="I118:I124">M118</f>
        <v>Transport Event</v>
      </c>
      <c r="J118" s="11"/>
      <c r="K118" s="11"/>
      <c r="L118" s="20"/>
      <c r="M118" s="45" t="s">
        <v>191</v>
      </c>
      <c r="N118" s="20"/>
      <c r="O118" s="12" t="s">
        <v>267</v>
      </c>
      <c r="P118" s="20" t="s">
        <v>463</v>
      </c>
      <c r="Q118" s="45"/>
      <c r="R118" s="10"/>
      <c r="S118" s="21"/>
      <c r="T118" s="75">
        <v>2.1</v>
      </c>
      <c r="U118" s="22"/>
      <c r="V118" s="12"/>
      <c r="W118" s="20" t="s">
        <v>0</v>
      </c>
      <c r="X118" s="20"/>
      <c r="Y118" s="20"/>
      <c r="Z118" s="20"/>
      <c r="AA118" s="20"/>
      <c r="AB118" s="20"/>
      <c r="AC118" s="20"/>
      <c r="AD118" s="20"/>
      <c r="AE118" s="20"/>
      <c r="AF118" s="20"/>
    </row>
    <row r="119" spans="1:32" s="94" customFormat="1" ht="25.5">
      <c r="A119" s="59" t="str">
        <f t="shared" si="12"/>
        <v>ReceiptTransportEvent</v>
      </c>
      <c r="B119" s="44" t="s">
        <v>347</v>
      </c>
      <c r="C119" s="20"/>
      <c r="D119" s="20" t="s">
        <v>428</v>
      </c>
      <c r="E119" s="47" t="s">
        <v>224</v>
      </c>
      <c r="F119" s="20"/>
      <c r="G119" s="20"/>
      <c r="H119" s="11" t="str">
        <f t="shared" si="13"/>
        <v>Transport Event</v>
      </c>
      <c r="I119" s="11" t="str">
        <f t="shared" si="14"/>
        <v>Transport Event</v>
      </c>
      <c r="J119" s="11"/>
      <c r="K119" s="11"/>
      <c r="L119" s="20"/>
      <c r="M119" s="45" t="s">
        <v>191</v>
      </c>
      <c r="N119" s="20"/>
      <c r="O119" s="12" t="s">
        <v>267</v>
      </c>
      <c r="P119" s="20" t="s">
        <v>463</v>
      </c>
      <c r="Q119" s="45"/>
      <c r="R119" s="10"/>
      <c r="S119" s="21"/>
      <c r="T119" s="75">
        <v>2.1</v>
      </c>
      <c r="U119" s="22"/>
      <c r="V119" s="12"/>
      <c r="W119" s="20" t="s">
        <v>0</v>
      </c>
      <c r="X119" s="20"/>
      <c r="Y119" s="20"/>
      <c r="Z119" s="20"/>
      <c r="AA119" s="20"/>
      <c r="AB119" s="20"/>
      <c r="AC119" s="20"/>
      <c r="AD119" s="20"/>
      <c r="AE119" s="20"/>
      <c r="AF119" s="20"/>
    </row>
    <row r="120" spans="1:32" s="94" customFormat="1" ht="25.5">
      <c r="A120" s="59" t="str">
        <f t="shared" si="12"/>
        <v>StorageTransportEvent</v>
      </c>
      <c r="B120" s="44" t="s">
        <v>348</v>
      </c>
      <c r="C120" s="20"/>
      <c r="D120" s="20" t="s">
        <v>428</v>
      </c>
      <c r="E120" s="47" t="s">
        <v>335</v>
      </c>
      <c r="F120" s="20"/>
      <c r="G120" s="20"/>
      <c r="H120" s="11" t="str">
        <f t="shared" si="13"/>
        <v>Transport Event</v>
      </c>
      <c r="I120" s="11" t="str">
        <f t="shared" si="14"/>
        <v>Transport Event</v>
      </c>
      <c r="J120" s="11"/>
      <c r="K120" s="11"/>
      <c r="L120" s="20"/>
      <c r="M120" s="45" t="s">
        <v>191</v>
      </c>
      <c r="N120" s="20"/>
      <c r="O120" s="12" t="s">
        <v>267</v>
      </c>
      <c r="P120" s="20" t="s">
        <v>463</v>
      </c>
      <c r="Q120" s="45"/>
      <c r="R120" s="10"/>
      <c r="S120" s="21"/>
      <c r="T120" s="75">
        <v>2.1</v>
      </c>
      <c r="U120" s="22"/>
      <c r="V120" s="12"/>
      <c r="W120" s="20" t="s">
        <v>0</v>
      </c>
      <c r="X120" s="20"/>
      <c r="Y120" s="20"/>
      <c r="Z120" s="20"/>
      <c r="AA120" s="20"/>
      <c r="AB120" s="20"/>
      <c r="AC120" s="20"/>
      <c r="AD120" s="20"/>
      <c r="AE120" s="20"/>
      <c r="AF120" s="20"/>
    </row>
    <row r="121" spans="1:32" s="94" customFormat="1" ht="25.5">
      <c r="A121" s="59" t="str">
        <f t="shared" si="12"/>
        <v>AcceptanceTransportEvent</v>
      </c>
      <c r="B121" s="44" t="s">
        <v>349</v>
      </c>
      <c r="C121" s="20"/>
      <c r="D121" s="20" t="s">
        <v>428</v>
      </c>
      <c r="E121" s="47" t="s">
        <v>336</v>
      </c>
      <c r="F121" s="20"/>
      <c r="G121" s="20"/>
      <c r="H121" s="11" t="str">
        <f t="shared" si="13"/>
        <v>Transport Event</v>
      </c>
      <c r="I121" s="11" t="str">
        <f t="shared" si="14"/>
        <v>Transport Event</v>
      </c>
      <c r="J121" s="11"/>
      <c r="K121" s="11"/>
      <c r="L121" s="20"/>
      <c r="M121" s="45" t="s">
        <v>191</v>
      </c>
      <c r="N121" s="20"/>
      <c r="O121" s="12" t="s">
        <v>267</v>
      </c>
      <c r="P121" s="20" t="s">
        <v>463</v>
      </c>
      <c r="Q121" s="45"/>
      <c r="R121" s="10"/>
      <c r="S121" s="21"/>
      <c r="T121" s="75">
        <v>2.1</v>
      </c>
      <c r="U121" s="22"/>
      <c r="V121" s="12"/>
      <c r="W121" s="20" t="s">
        <v>0</v>
      </c>
      <c r="X121" s="20"/>
      <c r="Y121" s="20"/>
      <c r="Z121" s="20"/>
      <c r="AA121" s="20"/>
      <c r="AB121" s="20"/>
      <c r="AC121" s="20"/>
      <c r="AD121" s="20"/>
      <c r="AE121" s="20"/>
      <c r="AF121" s="20"/>
    </row>
    <row r="122" spans="1:32" s="94" customFormat="1" ht="12.75">
      <c r="A122" s="59" t="str">
        <f t="shared" si="12"/>
        <v>CarrierParty</v>
      </c>
      <c r="B122" s="44" t="s">
        <v>210</v>
      </c>
      <c r="C122" s="20"/>
      <c r="D122" s="20" t="s">
        <v>428</v>
      </c>
      <c r="E122" s="47" t="s">
        <v>305</v>
      </c>
      <c r="F122" s="20"/>
      <c r="G122" s="20"/>
      <c r="H122" s="11" t="str">
        <f t="shared" si="13"/>
        <v>Party</v>
      </c>
      <c r="I122" s="11" t="str">
        <f t="shared" si="14"/>
        <v>Party</v>
      </c>
      <c r="J122" s="11"/>
      <c r="K122" s="11"/>
      <c r="L122" s="20"/>
      <c r="M122" s="45" t="s">
        <v>460</v>
      </c>
      <c r="N122" s="20"/>
      <c r="O122" s="12" t="s">
        <v>267</v>
      </c>
      <c r="P122" s="20" t="s">
        <v>463</v>
      </c>
      <c r="Q122" s="45"/>
      <c r="R122" s="10"/>
      <c r="S122" s="21"/>
      <c r="T122" s="75">
        <v>2.1</v>
      </c>
      <c r="U122" s="22"/>
      <c r="V122" s="12"/>
      <c r="W122" s="20" t="s">
        <v>0</v>
      </c>
      <c r="X122" s="20"/>
      <c r="Y122" s="20"/>
      <c r="Z122" s="20"/>
      <c r="AA122" s="20"/>
      <c r="AB122" s="20"/>
      <c r="AC122" s="20"/>
      <c r="AD122" s="20"/>
      <c r="AE122" s="20"/>
      <c r="AF122" s="20"/>
    </row>
    <row r="123" spans="1:32" s="94" customFormat="1" ht="25.5">
      <c r="A123" s="59" t="str">
        <f t="shared" si="12"/>
        <v>TerminalOperatorParty</v>
      </c>
      <c r="B123" s="44" t="s">
        <v>394</v>
      </c>
      <c r="C123" s="20"/>
      <c r="D123" s="20" t="s">
        <v>428</v>
      </c>
      <c r="E123" s="47" t="s">
        <v>392</v>
      </c>
      <c r="F123" s="20"/>
      <c r="G123" s="20"/>
      <c r="H123" s="11" t="str">
        <f t="shared" si="13"/>
        <v>Party</v>
      </c>
      <c r="I123" s="11" t="str">
        <f t="shared" si="14"/>
        <v>Party</v>
      </c>
      <c r="J123" s="11"/>
      <c r="K123" s="11"/>
      <c r="L123" s="20"/>
      <c r="M123" s="45" t="s">
        <v>460</v>
      </c>
      <c r="N123" s="20"/>
      <c r="O123" s="12" t="s">
        <v>267</v>
      </c>
      <c r="P123" s="20" t="s">
        <v>463</v>
      </c>
      <c r="Q123" s="45"/>
      <c r="R123" s="10"/>
      <c r="S123" s="21"/>
      <c r="T123" s="75">
        <v>2.1</v>
      </c>
      <c r="U123" s="22"/>
      <c r="V123" s="12"/>
      <c r="W123" s="20" t="s">
        <v>0</v>
      </c>
      <c r="X123" s="20"/>
      <c r="Y123" s="20"/>
      <c r="Z123" s="20"/>
      <c r="AA123" s="20"/>
      <c r="AB123" s="20"/>
      <c r="AC123" s="20"/>
      <c r="AD123" s="20"/>
      <c r="AE123" s="20"/>
      <c r="AF123" s="20"/>
    </row>
    <row r="124" spans="1:32" s="94" customFormat="1" ht="12.75">
      <c r="A124" s="59" t="str">
        <f t="shared" si="12"/>
        <v>CustomsAgentParty</v>
      </c>
      <c r="B124" s="44" t="s">
        <v>395</v>
      </c>
      <c r="C124" s="20"/>
      <c r="D124" s="20" t="s">
        <v>428</v>
      </c>
      <c r="E124" s="47" t="s">
        <v>393</v>
      </c>
      <c r="F124" s="20"/>
      <c r="G124" s="20"/>
      <c r="H124" s="11" t="str">
        <f t="shared" si="13"/>
        <v>Party</v>
      </c>
      <c r="I124" s="11" t="str">
        <f t="shared" si="14"/>
        <v>Party</v>
      </c>
      <c r="J124" s="11"/>
      <c r="K124" s="11"/>
      <c r="L124" s="20"/>
      <c r="M124" s="45" t="s">
        <v>460</v>
      </c>
      <c r="N124" s="20"/>
      <c r="O124" s="12" t="s">
        <v>267</v>
      </c>
      <c r="P124" s="20" t="s">
        <v>463</v>
      </c>
      <c r="Q124" s="45"/>
      <c r="R124" s="10"/>
      <c r="S124" s="21"/>
      <c r="T124" s="75">
        <v>2.1</v>
      </c>
      <c r="U124" s="22"/>
      <c r="V124" s="12"/>
      <c r="W124" s="20" t="s">
        <v>0</v>
      </c>
      <c r="X124" s="20"/>
      <c r="Y124" s="20"/>
      <c r="Z124" s="20"/>
      <c r="AA124" s="20"/>
      <c r="AB124" s="20"/>
      <c r="AC124" s="20"/>
      <c r="AD124" s="20"/>
      <c r="AE124" s="20"/>
      <c r="AF124" s="20"/>
    </row>
    <row r="125" spans="1:32" s="71" customFormat="1" ht="25.5">
      <c r="A125" s="52" t="s">
        <v>281</v>
      </c>
      <c r="B125" s="53" t="s">
        <v>408</v>
      </c>
      <c r="C125" s="54"/>
      <c r="D125" s="54" t="s">
        <v>281</v>
      </c>
      <c r="E125" s="54"/>
      <c r="F125" s="54"/>
      <c r="G125" s="54"/>
      <c r="H125" s="54"/>
      <c r="I125" s="54"/>
      <c r="J125" s="54"/>
      <c r="K125" s="54"/>
      <c r="L125" s="54"/>
      <c r="M125" s="54"/>
      <c r="N125" s="54"/>
      <c r="O125" s="53"/>
      <c r="P125" s="54" t="s">
        <v>264</v>
      </c>
      <c r="Q125" s="55" t="s">
        <v>409</v>
      </c>
      <c r="R125" s="55"/>
      <c r="S125" s="56"/>
      <c r="T125" s="79" t="s">
        <v>265</v>
      </c>
      <c r="U125" s="57"/>
      <c r="V125" s="53"/>
      <c r="W125" s="54"/>
      <c r="X125" s="54"/>
      <c r="Y125" s="54"/>
      <c r="Z125" s="54"/>
      <c r="AA125" s="54"/>
      <c r="AB125" s="54"/>
      <c r="AC125" s="54"/>
      <c r="AD125" s="54"/>
      <c r="AE125" s="54"/>
      <c r="AF125" s="54"/>
    </row>
    <row r="126" spans="1:23" s="71" customFormat="1" ht="51">
      <c r="A126" s="25" t="str">
        <f>SUBSTITUTE(SUBSTITUTE(CONCATENATE(IF(E126="Universally Unique","UU",E126),IF(G126&lt;&gt;I126,H126,F126),CONCATENATE(IF(I126="Identifier","ID",IF(I126="Text","",I126))))," ",""),"'","")</f>
        <v>ConditionValueMeasure</v>
      </c>
      <c r="B126" s="58" t="s">
        <v>65</v>
      </c>
      <c r="D126" s="71" t="s">
        <v>281</v>
      </c>
      <c r="F126" s="71" t="s">
        <v>410</v>
      </c>
      <c r="G126" s="71" t="s">
        <v>278</v>
      </c>
      <c r="H126" s="71" t="str">
        <f>IF(F126&lt;&gt;"",CONCATENATE(F126," ",G126),G126)</f>
        <v>Condition Value</v>
      </c>
      <c r="I126" s="71" t="s">
        <v>226</v>
      </c>
      <c r="K126" s="71" t="str">
        <f>IF(J126&lt;&gt;"",CONCATENATE(J126,"_ ",I126,". Type"),CONCATENATE(I126,". Type"))</f>
        <v>Measure. Type</v>
      </c>
      <c r="O126" s="111" t="s">
        <v>462</v>
      </c>
      <c r="P126" s="71" t="s">
        <v>268</v>
      </c>
      <c r="Q126" s="58" t="s">
        <v>66</v>
      </c>
      <c r="R126" s="58"/>
      <c r="T126" s="112" t="s">
        <v>562</v>
      </c>
      <c r="W126" s="87"/>
    </row>
    <row r="127" spans="1:23" s="71" customFormat="1" ht="12.75">
      <c r="A127" s="25" t="str">
        <f>SUBSTITUTE(SUBSTITUTE(CONCATENATE(IF(E127="Universally Unique","UU",E127),IF(G127&lt;&gt;I127,H127,F127),CONCATENATE(IF(I127="Identifier","ID",IF(I127="Text","",I127))))," ",""),"'","")</f>
        <v>ReliabilityPercent</v>
      </c>
      <c r="B127" s="58" t="s">
        <v>67</v>
      </c>
      <c r="D127" s="71" t="s">
        <v>281</v>
      </c>
      <c r="F127" s="71" t="s">
        <v>68</v>
      </c>
      <c r="G127" s="71" t="s">
        <v>205</v>
      </c>
      <c r="H127" s="71" t="str">
        <f>IF(F127&lt;&gt;"",CONCATENATE(F127," ",G127),G127)</f>
        <v>Reliability Percent</v>
      </c>
      <c r="I127" s="71" t="s">
        <v>205</v>
      </c>
      <c r="K127" s="71" t="str">
        <f>IF(J127&lt;&gt;"",CONCATENATE(J127,"_ ",I127,". Type"),CONCATENATE(I127,". Type"))</f>
        <v>Percent. Type</v>
      </c>
      <c r="O127" s="111" t="s">
        <v>267</v>
      </c>
      <c r="P127" s="71" t="s">
        <v>268</v>
      </c>
      <c r="Q127" s="58" t="s">
        <v>69</v>
      </c>
      <c r="R127" s="58"/>
      <c r="T127" s="112" t="s">
        <v>562</v>
      </c>
      <c r="W127" s="87"/>
    </row>
    <row r="128" spans="1:32" s="87" customFormat="1" ht="12.75">
      <c r="A128" s="1" t="s">
        <v>70</v>
      </c>
      <c r="B128" s="1" t="s">
        <v>71</v>
      </c>
      <c r="C128" s="2"/>
      <c r="D128" s="2" t="s">
        <v>72</v>
      </c>
      <c r="E128" s="2"/>
      <c r="F128" s="2"/>
      <c r="G128" s="2"/>
      <c r="H128" s="2"/>
      <c r="I128" s="2"/>
      <c r="J128" s="2"/>
      <c r="K128" s="2"/>
      <c r="L128" s="2"/>
      <c r="M128" s="2"/>
      <c r="N128" s="2"/>
      <c r="O128" s="1"/>
      <c r="P128" s="2" t="s">
        <v>264</v>
      </c>
      <c r="Q128" s="4" t="s">
        <v>73</v>
      </c>
      <c r="R128" s="4" t="s">
        <v>74</v>
      </c>
      <c r="S128" s="4"/>
      <c r="T128" s="72" t="s">
        <v>562</v>
      </c>
      <c r="U128" s="5"/>
      <c r="V128" s="1"/>
      <c r="W128" s="2"/>
      <c r="X128" s="2"/>
      <c r="Y128" s="2"/>
      <c r="Z128" s="2"/>
      <c r="AA128" s="2"/>
      <c r="AB128" s="2"/>
      <c r="AC128" s="2"/>
      <c r="AD128" s="2"/>
      <c r="AE128" s="2"/>
      <c r="AF128" s="2"/>
    </row>
    <row r="129" spans="1:23" s="71" customFormat="1" ht="12.75">
      <c r="A129" s="25" t="str">
        <f>SUBSTITUTE(SUBSTITUTE(CONCATENATE(IF(E129="Universally Unique","UU",E129),IF(G129&lt;&gt;I129,H129,F129),CONCATENATE(IF(I129="Identifier","ID",IF(I129="Text","",I129))))," ",""),"'","")</f>
        <v>StopPointID</v>
      </c>
      <c r="B129" s="58" t="s">
        <v>75</v>
      </c>
      <c r="D129" s="71" t="s">
        <v>72</v>
      </c>
      <c r="G129" s="71" t="s">
        <v>72</v>
      </c>
      <c r="H129" s="71" t="str">
        <f>IF(F129&lt;&gt;"",CONCATENATE(F129," ",G129),G129)</f>
        <v>Stop Point</v>
      </c>
      <c r="I129" s="71" t="s">
        <v>266</v>
      </c>
      <c r="K129" s="71" t="str">
        <f>IF(J129&lt;&gt;"",CONCATENATE(J129,"_ ",I129,". Type"),CONCATENATE(I129,". Type"))</f>
        <v>Identifier. Type</v>
      </c>
      <c r="O129" s="111" t="s">
        <v>267</v>
      </c>
      <c r="P129" s="71" t="s">
        <v>268</v>
      </c>
      <c r="Q129" s="58" t="s">
        <v>76</v>
      </c>
      <c r="R129" s="58"/>
      <c r="T129" s="112" t="s">
        <v>562</v>
      </c>
      <c r="W129" s="87"/>
    </row>
    <row r="130" spans="1:23" s="71" customFormat="1" ht="25.5">
      <c r="A130" s="25" t="s">
        <v>77</v>
      </c>
      <c r="B130" s="58" t="s">
        <v>78</v>
      </c>
      <c r="D130" s="71" t="s">
        <v>72</v>
      </c>
      <c r="F130" s="71" t="s">
        <v>78</v>
      </c>
      <c r="G130" s="71" t="s">
        <v>222</v>
      </c>
      <c r="H130" s="71" t="str">
        <f>IF(F130&lt;&gt;"",CONCATENATE(F130," ",G130),G130)</f>
        <v>Stop Point Information URI</v>
      </c>
      <c r="I130" s="71" t="s">
        <v>266</v>
      </c>
      <c r="K130" s="71" t="str">
        <f>IF(J130&lt;&gt;"",CONCATENATE(J130,"_ ",I130,". Type"),CONCATENATE(I130,". Type"))</f>
        <v>Identifier. Type</v>
      </c>
      <c r="O130" s="111" t="s">
        <v>267</v>
      </c>
      <c r="P130" s="71" t="s">
        <v>268</v>
      </c>
      <c r="Q130" s="58" t="s">
        <v>79</v>
      </c>
      <c r="R130" s="58"/>
      <c r="T130" s="112" t="s">
        <v>562</v>
      </c>
      <c r="W130" s="87"/>
    </row>
    <row r="131" spans="1:32" s="87" customFormat="1" ht="12.75">
      <c r="A131" s="11" t="str">
        <f>SUBSTITUTE(SUBSTITUTE(CONCATENATE(IF(E131="Universally Unique","UU",E131),F131,IF(H131&lt;&gt;I131,H131,""),CONCATENATE(IF(I131="Identifier","ID",IF(I131="Text","",I131))))," ",""),"'","")</f>
        <v>Address</v>
      </c>
      <c r="B131" s="44" t="s">
        <v>80</v>
      </c>
      <c r="C131" s="12"/>
      <c r="D131" s="12" t="s">
        <v>72</v>
      </c>
      <c r="E131" s="11"/>
      <c r="F131" s="11"/>
      <c r="G131" s="11"/>
      <c r="H131" s="11" t="str">
        <f>M131</f>
        <v>Address</v>
      </c>
      <c r="I131" s="11" t="str">
        <f>M131</f>
        <v>Address</v>
      </c>
      <c r="J131" s="11"/>
      <c r="K131" s="11"/>
      <c r="L131" s="11"/>
      <c r="M131" s="12" t="s">
        <v>263</v>
      </c>
      <c r="N131" s="12"/>
      <c r="O131" s="13" t="s">
        <v>267</v>
      </c>
      <c r="P131" s="11" t="s">
        <v>463</v>
      </c>
      <c r="Q131" s="11" t="s">
        <v>81</v>
      </c>
      <c r="R131" s="12"/>
      <c r="S131" s="12"/>
      <c r="T131" s="14" t="s">
        <v>562</v>
      </c>
      <c r="U131" s="11"/>
      <c r="V131" s="11"/>
      <c r="W131" s="11"/>
      <c r="X131" s="12"/>
      <c r="Y131" s="12"/>
      <c r="Z131" s="11"/>
      <c r="AA131" s="11"/>
      <c r="AB131" s="11"/>
      <c r="AC131" s="11"/>
      <c r="AD131" s="11"/>
      <c r="AE131" s="11"/>
      <c r="AF131" s="11"/>
    </row>
    <row r="132" spans="1:32" s="94" customFormat="1" ht="25.5">
      <c r="A132" s="1" t="s">
        <v>447</v>
      </c>
      <c r="B132" s="23" t="s">
        <v>82</v>
      </c>
      <c r="C132" s="3"/>
      <c r="D132" s="3" t="s">
        <v>447</v>
      </c>
      <c r="E132" s="3"/>
      <c r="F132" s="3"/>
      <c r="G132" s="3"/>
      <c r="H132" s="3"/>
      <c r="I132" s="3"/>
      <c r="J132" s="3"/>
      <c r="K132" s="3"/>
      <c r="L132" s="3"/>
      <c r="M132" s="3"/>
      <c r="N132" s="3"/>
      <c r="O132" s="23"/>
      <c r="P132" s="3" t="s">
        <v>264</v>
      </c>
      <c r="Q132" s="3" t="s">
        <v>83</v>
      </c>
      <c r="R132" s="3"/>
      <c r="S132" s="27"/>
      <c r="T132" s="76" t="s">
        <v>562</v>
      </c>
      <c r="U132" s="24"/>
      <c r="V132" s="32"/>
      <c r="W132" s="3"/>
      <c r="X132" s="3"/>
      <c r="Y132" s="3"/>
      <c r="Z132" s="3"/>
      <c r="AA132" s="3"/>
      <c r="AB132" s="3"/>
      <c r="AC132" s="3"/>
      <c r="AD132" s="3"/>
      <c r="AE132" s="3"/>
      <c r="AF132" s="3"/>
    </row>
    <row r="133" spans="1:32" ht="25.5">
      <c r="A133" s="59" t="str">
        <f>SUBSTITUTE(SUBSTITUTE(CONCATENATE(IF(E133="Universally Unique","UU",E133),IF(G133&lt;&gt;I133,H133,F133),CONCATENATE(IF(I133="Identifier","ID",IF(I133="Text","",I133))))," ",""),"'","")</f>
        <v>TransportUserSpecialTerms</v>
      </c>
      <c r="B133" s="44" t="s">
        <v>84</v>
      </c>
      <c r="C133" s="20"/>
      <c r="D133" s="20" t="s">
        <v>447</v>
      </c>
      <c r="E133" s="20" t="s">
        <v>85</v>
      </c>
      <c r="F133" s="20"/>
      <c r="G133" s="20" t="s">
        <v>86</v>
      </c>
      <c r="H133" s="11" t="str">
        <f>IF(F133&lt;&gt;"",CONCATENATE(F133," ",G133),G133)</f>
        <v>Special Terms</v>
      </c>
      <c r="I133" s="11" t="s">
        <v>270</v>
      </c>
      <c r="J133" s="11"/>
      <c r="K133" s="20" t="str">
        <f>IF(J133&lt;&gt;"",CONCATENATE(J133,"_ ",I133,". Type"),CONCATENATE(I133,". Type"))</f>
        <v>Text. Type</v>
      </c>
      <c r="L133" s="20"/>
      <c r="M133" s="10"/>
      <c r="N133" s="20"/>
      <c r="O133" s="13" t="s">
        <v>462</v>
      </c>
      <c r="P133" s="20" t="s">
        <v>268</v>
      </c>
      <c r="Q133" s="10" t="s">
        <v>87</v>
      </c>
      <c r="R133" s="10"/>
      <c r="S133" s="22"/>
      <c r="T133" s="75" t="s">
        <v>562</v>
      </c>
      <c r="U133" s="20"/>
      <c r="V133" s="20"/>
      <c r="W133" s="20"/>
      <c r="X133" s="20"/>
      <c r="Y133" s="20"/>
      <c r="Z133" s="20"/>
      <c r="AA133" s="20"/>
      <c r="AB133" s="20"/>
      <c r="AC133" s="20"/>
      <c r="AD133" s="20"/>
      <c r="AE133" s="20"/>
      <c r="AF133" s="20"/>
    </row>
    <row r="134" spans="1:32" ht="25.5">
      <c r="A134" s="59" t="str">
        <f>SUBSTITUTE(SUBSTITUTE(CONCATENATE(IF(E134="Universally Unique","UU",E134),IF(G134&lt;&gt;I134,H134,F134),CONCATENATE(IF(I134="Identifier","ID",IF(I134="Text","",I134))))," ",""),"'","")</f>
        <v>TransportServiceProviderSpecialTerms</v>
      </c>
      <c r="B134" s="44" t="s">
        <v>88</v>
      </c>
      <c r="C134" s="20"/>
      <c r="D134" s="20" t="s">
        <v>447</v>
      </c>
      <c r="E134" s="20" t="s">
        <v>89</v>
      </c>
      <c r="F134" s="20"/>
      <c r="G134" s="20" t="s">
        <v>86</v>
      </c>
      <c r="H134" s="11" t="str">
        <f>IF(F134&lt;&gt;"",CONCATENATE(F134," ",G134),G134)</f>
        <v>Special Terms</v>
      </c>
      <c r="I134" s="11" t="s">
        <v>270</v>
      </c>
      <c r="J134" s="11"/>
      <c r="K134" s="20" t="str">
        <f>IF(J134&lt;&gt;"",CONCATENATE(J134,"_ ",I134,". Type"),CONCATENATE(I134,". Type"))</f>
        <v>Text. Type</v>
      </c>
      <c r="L134" s="20"/>
      <c r="M134" s="10"/>
      <c r="N134" s="20"/>
      <c r="O134" s="13" t="s">
        <v>462</v>
      </c>
      <c r="P134" s="20" t="s">
        <v>268</v>
      </c>
      <c r="Q134" s="10" t="s">
        <v>90</v>
      </c>
      <c r="R134" s="10"/>
      <c r="S134" s="22"/>
      <c r="T134" s="75" t="s">
        <v>562</v>
      </c>
      <c r="U134" s="20"/>
      <c r="V134" s="20"/>
      <c r="W134" s="20"/>
      <c r="X134" s="20"/>
      <c r="Y134" s="20"/>
      <c r="Z134" s="20"/>
      <c r="AA134" s="20"/>
      <c r="AB134" s="20"/>
      <c r="AC134" s="20"/>
      <c r="AD134" s="20"/>
      <c r="AE134" s="20"/>
      <c r="AF134" s="20"/>
    </row>
    <row r="135" spans="1:32" ht="25.5">
      <c r="A135" s="59" t="str">
        <f>SUBSTITUTE(SUBSTITUTE(CONCATENATE(IF(E135="Universally Unique","UU",E135),IF(G135&lt;&gt;I135,H135,F135),CONCATENATE(IF(I135="Identifier","ID",IF(I135="Text","",I135))))," ",""),"'","")</f>
        <v>ChangeConditions</v>
      </c>
      <c r="B135" s="44" t="s">
        <v>91</v>
      </c>
      <c r="C135" s="20"/>
      <c r="D135" s="20" t="s">
        <v>447</v>
      </c>
      <c r="E135" s="20"/>
      <c r="F135" s="20" t="s">
        <v>92</v>
      </c>
      <c r="G135" s="20" t="s">
        <v>445</v>
      </c>
      <c r="H135" s="11" t="str">
        <f>IF(F135&lt;&gt;"",CONCATENATE(F135," ",G135),G135)</f>
        <v>Change Conditions</v>
      </c>
      <c r="I135" s="11" t="s">
        <v>270</v>
      </c>
      <c r="J135" s="11"/>
      <c r="K135" s="20" t="str">
        <f>IF(J135&lt;&gt;"",CONCATENATE(J135,"_ ",I135,". Type"),CONCATENATE(I135,". Type"))</f>
        <v>Text. Type</v>
      </c>
      <c r="L135" s="20"/>
      <c r="M135" s="10"/>
      <c r="N135" s="20"/>
      <c r="O135" s="13" t="s">
        <v>462</v>
      </c>
      <c r="P135" s="20" t="s">
        <v>268</v>
      </c>
      <c r="Q135" s="10" t="s">
        <v>93</v>
      </c>
      <c r="R135" s="10"/>
      <c r="S135" s="22"/>
      <c r="T135" s="75" t="s">
        <v>562</v>
      </c>
      <c r="U135" s="20"/>
      <c r="V135" s="20"/>
      <c r="W135" s="20"/>
      <c r="X135" s="20"/>
      <c r="Y135" s="20"/>
      <c r="Z135" s="20"/>
      <c r="AA135" s="20"/>
      <c r="AB135" s="20"/>
      <c r="AC135" s="20"/>
      <c r="AD135" s="20"/>
      <c r="AE135" s="20"/>
      <c r="AF135" s="20"/>
    </row>
    <row r="136" spans="1:32" ht="25.5">
      <c r="A136" s="59" t="str">
        <f>SUBSTITUTE(SUBSTITUTE(CONCATENATE(IF(E136="Universally Unique","UU",E136),IF(G136&lt;&gt;I136,H136,F136),CONCATENATE(IF(I136="Identifier","ID",IF(I136="Text","",I136))))," ",""),"'","")</f>
        <v>EnvironmentalDescription</v>
      </c>
      <c r="B136" s="44" t="s">
        <v>94</v>
      </c>
      <c r="C136" s="20"/>
      <c r="D136" s="20" t="s">
        <v>447</v>
      </c>
      <c r="E136" s="20"/>
      <c r="F136" s="20" t="s">
        <v>95</v>
      </c>
      <c r="G136" s="20" t="s">
        <v>279</v>
      </c>
      <c r="H136" s="11" t="str">
        <f>IF(F136&lt;&gt;"",CONCATENATE(F136," ",G136),G136)</f>
        <v>Environmental Description</v>
      </c>
      <c r="I136" s="11" t="s">
        <v>270</v>
      </c>
      <c r="J136" s="11"/>
      <c r="K136" s="20" t="str">
        <f>IF(J136&lt;&gt;"",CONCATENATE(J136,"_ ",I136,". Type"),CONCATENATE(I136,". Type"))</f>
        <v>Text. Type</v>
      </c>
      <c r="L136" s="20"/>
      <c r="M136" s="10"/>
      <c r="N136" s="20"/>
      <c r="O136" s="13" t="s">
        <v>267</v>
      </c>
      <c r="P136" s="20" t="s">
        <v>268</v>
      </c>
      <c r="Q136" s="10" t="s">
        <v>96</v>
      </c>
      <c r="R136" s="10"/>
      <c r="S136" s="22"/>
      <c r="T136" s="75" t="s">
        <v>562</v>
      </c>
      <c r="U136" s="20"/>
      <c r="V136" s="20"/>
      <c r="W136" s="20"/>
      <c r="X136" s="20"/>
      <c r="Y136" s="20"/>
      <c r="Z136" s="20"/>
      <c r="AA136" s="20"/>
      <c r="AB136" s="20"/>
      <c r="AC136" s="20"/>
      <c r="AD136" s="20"/>
      <c r="AE136" s="20"/>
      <c r="AF136" s="20"/>
    </row>
    <row r="137" spans="1:32" ht="25.5">
      <c r="A137" s="59" t="str">
        <f>SUBSTITUTE(SUBSTITUTE(CONCATENATE(IF(E137="Universally Unique","UU",E137),F137,IF(H137&lt;&gt;I137,H137,""),CONCATENATE(IF(I137="Identifier","ID",IF(I137="Text","",I137))))," ",""),"'","")</f>
        <v>PaymentTerms</v>
      </c>
      <c r="B137" s="44" t="s">
        <v>97</v>
      </c>
      <c r="C137" s="20"/>
      <c r="D137" s="20" t="s">
        <v>447</v>
      </c>
      <c r="E137" s="20"/>
      <c r="F137" s="20"/>
      <c r="G137" s="20"/>
      <c r="H137" s="11" t="str">
        <f>M137</f>
        <v>Payment Terms</v>
      </c>
      <c r="I137" s="11" t="str">
        <f>M137</f>
        <v>Payment Terms</v>
      </c>
      <c r="J137" s="11"/>
      <c r="K137" s="20"/>
      <c r="L137" s="20"/>
      <c r="M137" s="10" t="s">
        <v>244</v>
      </c>
      <c r="N137" s="20"/>
      <c r="O137" s="13">
        <v>1</v>
      </c>
      <c r="P137" s="20" t="s">
        <v>463</v>
      </c>
      <c r="Q137" s="10" t="s">
        <v>289</v>
      </c>
      <c r="R137" s="10"/>
      <c r="S137" s="22"/>
      <c r="T137" s="75" t="s">
        <v>562</v>
      </c>
      <c r="U137" s="20"/>
      <c r="V137" s="20"/>
      <c r="W137" s="20" t="s">
        <v>0</v>
      </c>
      <c r="X137" s="20"/>
      <c r="Y137" s="20"/>
      <c r="Z137" s="20"/>
      <c r="AA137" s="20"/>
      <c r="AB137" s="20"/>
      <c r="AC137" s="20"/>
      <c r="AD137" s="20"/>
      <c r="AE137" s="20"/>
      <c r="AF137" s="20"/>
    </row>
    <row r="138" spans="1:32" ht="25.5">
      <c r="A138" s="59" t="str">
        <f>SUBSTITUTE(SUBSTITUTE(CONCATENATE(IF(E138="Universally Unique","UU",E138),F138,IF(H138&lt;&gt;I138,H138,""),CONCATENATE(IF(I138="Identifier","ID",IF(I138="Text","",I138))))," ",""),"'","")</f>
        <v>BonusPaymentTerms</v>
      </c>
      <c r="B138" s="44" t="s">
        <v>98</v>
      </c>
      <c r="C138" s="20"/>
      <c r="D138" s="20" t="s">
        <v>447</v>
      </c>
      <c r="E138" s="20" t="s">
        <v>99</v>
      </c>
      <c r="F138" s="20"/>
      <c r="G138" s="20"/>
      <c r="H138" s="11" t="str">
        <f>M138</f>
        <v>Payment Terms</v>
      </c>
      <c r="I138" s="11" t="str">
        <f>M138</f>
        <v>Payment Terms</v>
      </c>
      <c r="J138" s="11"/>
      <c r="K138" s="20"/>
      <c r="L138" s="20"/>
      <c r="M138" s="10" t="s">
        <v>244</v>
      </c>
      <c r="N138" s="20"/>
      <c r="O138" s="13" t="s">
        <v>267</v>
      </c>
      <c r="P138" s="20" t="s">
        <v>463</v>
      </c>
      <c r="Q138" s="10" t="s">
        <v>100</v>
      </c>
      <c r="R138" s="10"/>
      <c r="S138" s="22"/>
      <c r="T138" s="75" t="s">
        <v>562</v>
      </c>
      <c r="U138" s="20"/>
      <c r="V138" s="20"/>
      <c r="W138" s="20" t="s">
        <v>0</v>
      </c>
      <c r="X138" s="20"/>
      <c r="Y138" s="20"/>
      <c r="Z138" s="20"/>
      <c r="AA138" s="20"/>
      <c r="AB138" s="20"/>
      <c r="AC138" s="20"/>
      <c r="AD138" s="20"/>
      <c r="AE138" s="20"/>
      <c r="AF138" s="20"/>
    </row>
    <row r="139" spans="1:32" ht="25.5">
      <c r="A139" s="59" t="str">
        <f>SUBSTITUTE(SUBSTITUTE(CONCATENATE(IF(E139="Universally Unique","UU",E139),F139,IF(H139&lt;&gt;I139,H139,""),CONCATENATE(IF(I139="Identifier","ID",IF(I139="Text","",I139))))," ",""),"'","")</f>
        <v>CommissionPaymentTerms</v>
      </c>
      <c r="B139" s="44" t="s">
        <v>101</v>
      </c>
      <c r="C139" s="20"/>
      <c r="D139" s="20" t="s">
        <v>447</v>
      </c>
      <c r="E139" s="20" t="s">
        <v>102</v>
      </c>
      <c r="F139" s="20"/>
      <c r="G139" s="20"/>
      <c r="H139" s="11" t="str">
        <f>M139</f>
        <v>Payment Terms</v>
      </c>
      <c r="I139" s="11" t="str">
        <f>M139</f>
        <v>Payment Terms</v>
      </c>
      <c r="J139" s="11"/>
      <c r="K139" s="20"/>
      <c r="L139" s="20"/>
      <c r="M139" s="10" t="s">
        <v>244</v>
      </c>
      <c r="N139" s="20"/>
      <c r="O139" s="13" t="s">
        <v>267</v>
      </c>
      <c r="P139" s="20" t="s">
        <v>463</v>
      </c>
      <c r="Q139" s="10" t="s">
        <v>103</v>
      </c>
      <c r="R139" s="10"/>
      <c r="S139" s="22"/>
      <c r="T139" s="75" t="s">
        <v>562</v>
      </c>
      <c r="U139" s="20"/>
      <c r="V139" s="20"/>
      <c r="W139" s="20" t="s">
        <v>0</v>
      </c>
      <c r="X139" s="20"/>
      <c r="Y139" s="20"/>
      <c r="Z139" s="20"/>
      <c r="AA139" s="20"/>
      <c r="AB139" s="20"/>
      <c r="AC139" s="20"/>
      <c r="AD139" s="20"/>
      <c r="AE139" s="20"/>
      <c r="AF139" s="20"/>
    </row>
    <row r="140" spans="1:32" ht="25.5">
      <c r="A140" s="59" t="str">
        <f>SUBSTITUTE(SUBSTITUTE(CONCATENATE(IF(E140="Universally Unique","UU",E140),F140,IF(H140&lt;&gt;I140,H140,""),CONCATENATE(IF(I140="Identifier","ID",IF(I140="Text","",I140))))," ",""),"'","")</f>
        <v>PenaltyPaymentTerms</v>
      </c>
      <c r="B140" s="44" t="s">
        <v>104</v>
      </c>
      <c r="C140" s="20"/>
      <c r="D140" s="20" t="s">
        <v>447</v>
      </c>
      <c r="E140" s="20" t="s">
        <v>5</v>
      </c>
      <c r="F140" s="20"/>
      <c r="G140" s="20"/>
      <c r="H140" s="11" t="str">
        <f>M140</f>
        <v>Payment Terms</v>
      </c>
      <c r="I140" s="11" t="str">
        <f>M140</f>
        <v>Payment Terms</v>
      </c>
      <c r="J140" s="11"/>
      <c r="K140" s="20"/>
      <c r="L140" s="20"/>
      <c r="M140" s="10" t="s">
        <v>244</v>
      </c>
      <c r="N140" s="20"/>
      <c r="O140" s="13" t="s">
        <v>267</v>
      </c>
      <c r="P140" s="20" t="s">
        <v>463</v>
      </c>
      <c r="Q140" s="10" t="s">
        <v>105</v>
      </c>
      <c r="R140" s="10"/>
      <c r="S140" s="22"/>
      <c r="T140" s="75" t="s">
        <v>562</v>
      </c>
      <c r="U140" s="20"/>
      <c r="V140" s="20"/>
      <c r="W140" s="20" t="s">
        <v>0</v>
      </c>
      <c r="X140" s="20"/>
      <c r="Y140" s="20"/>
      <c r="Z140" s="20"/>
      <c r="AA140" s="20"/>
      <c r="AB140" s="20"/>
      <c r="AC140" s="20"/>
      <c r="AD140" s="20"/>
      <c r="AE140" s="20"/>
      <c r="AF140" s="20"/>
    </row>
    <row r="141" spans="1:32" s="87" customFormat="1" ht="12.75">
      <c r="A141" s="39" t="s">
        <v>161</v>
      </c>
      <c r="B141" s="39" t="s">
        <v>162</v>
      </c>
      <c r="C141" s="2"/>
      <c r="D141" s="40" t="s">
        <v>163</v>
      </c>
      <c r="E141" s="2"/>
      <c r="F141" s="2"/>
      <c r="G141" s="2"/>
      <c r="H141" s="2"/>
      <c r="I141" s="2"/>
      <c r="J141" s="2"/>
      <c r="K141" s="2"/>
      <c r="L141" s="2"/>
      <c r="M141" s="2"/>
      <c r="N141" s="2"/>
      <c r="O141" s="1"/>
      <c r="P141" s="2" t="s">
        <v>264</v>
      </c>
      <c r="Q141" s="43" t="s">
        <v>164</v>
      </c>
      <c r="R141" s="4"/>
      <c r="S141" s="4"/>
      <c r="T141" s="102" t="s">
        <v>265</v>
      </c>
      <c r="U141" s="5"/>
      <c r="V141" s="1"/>
      <c r="W141" s="2"/>
      <c r="X141" s="2"/>
      <c r="Y141" s="2"/>
      <c r="Z141" s="2"/>
      <c r="AA141" s="2"/>
      <c r="AB141" s="2"/>
      <c r="AC141" s="2"/>
      <c r="AD141" s="2"/>
      <c r="AE141" s="2"/>
      <c r="AF141" s="2"/>
    </row>
    <row r="142" spans="1:32" s="87" customFormat="1" ht="51">
      <c r="A142" s="59" t="str">
        <f>SUBSTITUTE(SUBSTITUTE(CONCATENATE(IF(E142="Universally Unique","UU",E142),F142,IF(H142&lt;&gt;I142,H142,""),CONCATENATE(IF(I142="Identifier","ID",IF(I142="Text","",I142))))," ",""),"'","")</f>
        <v>NominationPeriod</v>
      </c>
      <c r="B142" s="44" t="s">
        <v>14</v>
      </c>
      <c r="C142" s="11"/>
      <c r="D142" s="11" t="s">
        <v>163</v>
      </c>
      <c r="E142" s="11" t="s">
        <v>15</v>
      </c>
      <c r="F142" s="11"/>
      <c r="G142" s="11"/>
      <c r="H142" s="11" t="str">
        <f>M142</f>
        <v>Period</v>
      </c>
      <c r="I142" s="11" t="str">
        <f>M142</f>
        <v>Period</v>
      </c>
      <c r="J142" s="11"/>
      <c r="K142" s="11"/>
      <c r="L142" s="11"/>
      <c r="M142" s="48" t="s">
        <v>293</v>
      </c>
      <c r="N142" s="11"/>
      <c r="O142" s="46" t="s">
        <v>267</v>
      </c>
      <c r="P142" s="11" t="s">
        <v>463</v>
      </c>
      <c r="Q142" s="45" t="s">
        <v>160</v>
      </c>
      <c r="R142" s="17"/>
      <c r="S142" s="17"/>
      <c r="T142" s="73" t="s">
        <v>562</v>
      </c>
      <c r="U142" s="18"/>
      <c r="V142" s="13"/>
      <c r="W142" s="11"/>
      <c r="X142" s="11"/>
      <c r="Y142" s="11"/>
      <c r="Z142" s="11"/>
      <c r="AA142" s="11"/>
      <c r="AB142" s="11"/>
      <c r="AC142" s="11"/>
      <c r="AD142" s="11"/>
      <c r="AE142" s="11"/>
      <c r="AF142" s="11"/>
    </row>
    <row r="143" spans="1:32" s="87" customFormat="1" ht="12.75">
      <c r="A143" s="59" t="str">
        <f>SUBSTITUTE(SUBSTITUTE(CONCATENATE(IF(E143="Universally Unique","UU",E143),F143,IF(H143&lt;&gt;I143,H143,""),CONCATENATE(IF(I143="Identifier","ID",IF(I143="Text","",I143))))," ",""),"'","")</f>
        <v>ContractualDelivery</v>
      </c>
      <c r="B143" s="44" t="s">
        <v>16</v>
      </c>
      <c r="C143" s="11"/>
      <c r="D143" s="11" t="s">
        <v>163</v>
      </c>
      <c r="E143" s="11" t="s">
        <v>17</v>
      </c>
      <c r="F143" s="11"/>
      <c r="G143" s="11"/>
      <c r="H143" s="11" t="str">
        <f>M143</f>
        <v>Delivery</v>
      </c>
      <c r="I143" s="11" t="s">
        <v>251</v>
      </c>
      <c r="J143" s="11"/>
      <c r="K143" s="11"/>
      <c r="L143" s="11"/>
      <c r="M143" s="48" t="s">
        <v>251</v>
      </c>
      <c r="N143" s="11"/>
      <c r="O143" s="46" t="s">
        <v>267</v>
      </c>
      <c r="P143" s="11" t="s">
        <v>463</v>
      </c>
      <c r="Q143" s="45" t="s">
        <v>288</v>
      </c>
      <c r="R143" s="17"/>
      <c r="S143" s="17"/>
      <c r="T143" s="73" t="s">
        <v>562</v>
      </c>
      <c r="U143" s="18"/>
      <c r="V143" s="13"/>
      <c r="W143" s="11"/>
      <c r="X143" s="11"/>
      <c r="Y143" s="11"/>
      <c r="Z143" s="11"/>
      <c r="AA143" s="11"/>
      <c r="AB143" s="11"/>
      <c r="AC143" s="11"/>
      <c r="AD143" s="11"/>
      <c r="AE143" s="11"/>
      <c r="AF143" s="11"/>
    </row>
    <row r="144" spans="1:32" ht="51">
      <c r="A144" s="1" t="s">
        <v>196</v>
      </c>
      <c r="B144" s="23" t="s">
        <v>217</v>
      </c>
      <c r="C144" s="3"/>
      <c r="D144" s="3" t="s">
        <v>484</v>
      </c>
      <c r="E144" s="3"/>
      <c r="F144" s="3"/>
      <c r="G144" s="3"/>
      <c r="H144" s="3"/>
      <c r="I144" s="3"/>
      <c r="J144" s="3"/>
      <c r="K144" s="3"/>
      <c r="L144" s="3"/>
      <c r="M144" s="3"/>
      <c r="N144" s="27" t="s">
        <v>458</v>
      </c>
      <c r="O144" s="23"/>
      <c r="P144" s="3" t="s">
        <v>264</v>
      </c>
      <c r="Q144" s="3" t="s">
        <v>228</v>
      </c>
      <c r="R144" s="27"/>
      <c r="S144" s="27"/>
      <c r="T144" s="76" t="s">
        <v>265</v>
      </c>
      <c r="U144" s="24"/>
      <c r="V144" s="23"/>
      <c r="W144" s="3" t="s">
        <v>0</v>
      </c>
      <c r="X144" s="3"/>
      <c r="Y144" s="3"/>
      <c r="Z144" s="3"/>
      <c r="AA144" s="3"/>
      <c r="AB144" s="3"/>
      <c r="AC144" s="3"/>
      <c r="AD144" s="3"/>
      <c r="AE144" s="3"/>
      <c r="AF144" s="3"/>
    </row>
    <row r="145" spans="1:23" ht="25.5">
      <c r="A145" s="25" t="str">
        <f>SUBSTITUTE(SUBSTITUTE(CONCATENATE(IF(E145="Universally Unique","UU",E145),IF(G145&lt;&gt;I145,H145,F145),CONCATENATE(IF(I145="Identifier","ID",IF(I145="Text","",I145))))," ",""),"'","")</f>
        <v>ReferencedConsignmentID</v>
      </c>
      <c r="B145" s="42" t="s">
        <v>182</v>
      </c>
      <c r="D145" s="25" t="s">
        <v>484</v>
      </c>
      <c r="E145" s="25" t="s">
        <v>401</v>
      </c>
      <c r="F145" s="70" t="s">
        <v>235</v>
      </c>
      <c r="G145" s="25" t="s">
        <v>266</v>
      </c>
      <c r="H145" s="25" t="str">
        <f>IF(F145&lt;&gt;"",CONCATENATE(F145," ",G145),G145)</f>
        <v>Consignment Identifier</v>
      </c>
      <c r="I145" s="25" t="s">
        <v>266</v>
      </c>
      <c r="K145" s="25" t="str">
        <f>IF(J145&lt;&gt;"",CONCATENATE(J145,"_ ",I145,". Type"),CONCATENATE(I145,". Type"))</f>
        <v>Identifier. Type</v>
      </c>
      <c r="O145" s="92" t="s">
        <v>267</v>
      </c>
      <c r="P145" s="25" t="s">
        <v>268</v>
      </c>
      <c r="T145" s="93">
        <v>2.1</v>
      </c>
      <c r="V145" s="25"/>
      <c r="W145" s="25" t="s">
        <v>0</v>
      </c>
    </row>
    <row r="146" spans="1:23" ht="12.75">
      <c r="A146" s="25" t="str">
        <f>SUBSTITUTE(SUBSTITUTE(CONCATENATE(IF(E146="Universally Unique","UU",E146),IF(G146&lt;&gt;I146,H146,F146),CONCATENATE(IF(I146="Identifier","ID",IF(I146="Text","",I146))))," ",""),"'","")</f>
        <v>AirFlowPercent</v>
      </c>
      <c r="B146" s="42" t="s">
        <v>608</v>
      </c>
      <c r="D146" s="25" t="s">
        <v>484</v>
      </c>
      <c r="F146" s="25" t="s">
        <v>607</v>
      </c>
      <c r="G146" s="25" t="s">
        <v>205</v>
      </c>
      <c r="H146" s="25" t="str">
        <f>IF(F146&lt;&gt;"",CONCATENATE(F146," ",G146),G146)</f>
        <v>Air Flow Percent</v>
      </c>
      <c r="I146" s="25" t="s">
        <v>205</v>
      </c>
      <c r="K146" s="25" t="str">
        <f>IF(J146&lt;&gt;"",CONCATENATE(J146,"_ ",I146,". Type"),CONCATENATE(I146,". Type"))</f>
        <v>Percent. Type</v>
      </c>
      <c r="O146" s="92" t="s">
        <v>267</v>
      </c>
      <c r="P146" s="25" t="s">
        <v>268</v>
      </c>
      <c r="T146" s="93" t="s">
        <v>562</v>
      </c>
      <c r="V146" s="25"/>
      <c r="W146" s="25" t="s">
        <v>0</v>
      </c>
    </row>
    <row r="147" spans="1:23" ht="12.75">
      <c r="A147" s="25" t="str">
        <f aca="true" t="shared" si="15" ref="A147:A157">SUBSTITUTE(SUBSTITUTE(CONCATENATE(IF(E147="Universally Unique","UU",E147),IF(G147&lt;&gt;I147,H147,F147),CONCATENATE(IF(I147="Identifier","ID",IF(I147="Text","",I147))))," ",""),"'","")</f>
        <v>HumidityPercent</v>
      </c>
      <c r="B147" s="42" t="s">
        <v>309</v>
      </c>
      <c r="D147" s="25" t="s">
        <v>484</v>
      </c>
      <c r="F147" s="25" t="s">
        <v>612</v>
      </c>
      <c r="G147" s="25" t="s">
        <v>205</v>
      </c>
      <c r="H147" s="25" t="str">
        <f aca="true" t="shared" si="16" ref="H147:H156">IF(F147&lt;&gt;"",CONCATENATE(F147," ",G147),G147)</f>
        <v>Humidity Percent</v>
      </c>
      <c r="I147" s="25" t="s">
        <v>205</v>
      </c>
      <c r="K147" s="25" t="str">
        <f aca="true" t="shared" si="17" ref="K147:K157">IF(J147&lt;&gt;"",CONCATENATE(J147,"_ ",I147,". Type"),CONCATENATE(I147,". Type"))</f>
        <v>Percent. Type</v>
      </c>
      <c r="O147" s="92" t="s">
        <v>267</v>
      </c>
      <c r="P147" s="25" t="s">
        <v>268</v>
      </c>
      <c r="T147" s="93" t="s">
        <v>562</v>
      </c>
      <c r="V147" s="25"/>
      <c r="W147" s="25" t="s">
        <v>0</v>
      </c>
    </row>
    <row r="148" spans="1:23" ht="25.5">
      <c r="A148" s="25" t="str">
        <f>SUBSTITUTE(SUBSTITUTE(CONCATENATE(IF(E148="Universally Unique","UU",E148),IF(G148&lt;&gt;I148,H148,F148),CONCATENATE(IF(I148="Identifier","ID",IF(I148="Text","",I148))))," ",""),"'","")</f>
        <v>AnimalFoodApprovedIndicator</v>
      </c>
      <c r="B148" s="42" t="s">
        <v>315</v>
      </c>
      <c r="D148" s="25" t="s">
        <v>484</v>
      </c>
      <c r="E148" s="25" t="s">
        <v>311</v>
      </c>
      <c r="F148" s="25" t="s">
        <v>310</v>
      </c>
      <c r="G148" s="25" t="s">
        <v>296</v>
      </c>
      <c r="H148" s="25" t="str">
        <f>IF(F148&lt;&gt;"",CONCATENATE(F148," ",G148),G148)</f>
        <v>Approved Indicator</v>
      </c>
      <c r="I148" s="25" t="s">
        <v>296</v>
      </c>
      <c r="K148" s="25" t="str">
        <f>IF(J148&lt;&gt;"",CONCATENATE(J148,"_ ",I148,". Type"),CONCATENATE(I148,". Type"))</f>
        <v>Indicator. Type</v>
      </c>
      <c r="O148" s="92" t="s">
        <v>267</v>
      </c>
      <c r="P148" s="25" t="s">
        <v>268</v>
      </c>
      <c r="T148" s="93" t="s">
        <v>562</v>
      </c>
      <c r="V148" s="25"/>
      <c r="W148" s="25" t="s">
        <v>0</v>
      </c>
    </row>
    <row r="149" spans="1:23" ht="25.5">
      <c r="A149" s="25" t="str">
        <f t="shared" si="15"/>
        <v>HumanFoodApprovedIndicator</v>
      </c>
      <c r="B149" s="42" t="s">
        <v>314</v>
      </c>
      <c r="D149" s="25" t="s">
        <v>484</v>
      </c>
      <c r="E149" s="25" t="s">
        <v>312</v>
      </c>
      <c r="F149" s="25" t="s">
        <v>310</v>
      </c>
      <c r="G149" s="25" t="s">
        <v>296</v>
      </c>
      <c r="H149" s="25" t="str">
        <f t="shared" si="16"/>
        <v>Approved Indicator</v>
      </c>
      <c r="I149" s="25" t="s">
        <v>296</v>
      </c>
      <c r="K149" s="25" t="str">
        <f t="shared" si="17"/>
        <v>Indicator. Type</v>
      </c>
      <c r="O149" s="92" t="s">
        <v>267</v>
      </c>
      <c r="P149" s="25" t="s">
        <v>268</v>
      </c>
      <c r="T149" s="93" t="s">
        <v>562</v>
      </c>
      <c r="V149" s="25"/>
      <c r="W149" s="25" t="s">
        <v>0</v>
      </c>
    </row>
    <row r="150" spans="1:23" ht="25.5">
      <c r="A150" s="25" t="str">
        <f>SUBSTITUTE(SUBSTITUTE(CONCATENATE(IF(E150="Universally Unique","UU",E150),IF(G150&lt;&gt;I150,H150,F150),CONCATENATE(IF(I150="Identifier","ID",IF(I150="Text","",I150))))," ",""),"'","")</f>
        <v>DangerousGoodsApprovedIndicator</v>
      </c>
      <c r="B150" s="42" t="s">
        <v>316</v>
      </c>
      <c r="D150" s="25" t="s">
        <v>484</v>
      </c>
      <c r="E150" s="25" t="s">
        <v>313</v>
      </c>
      <c r="F150" s="25" t="s">
        <v>310</v>
      </c>
      <c r="G150" s="25" t="s">
        <v>296</v>
      </c>
      <c r="H150" s="25" t="str">
        <f t="shared" si="16"/>
        <v>Approved Indicator</v>
      </c>
      <c r="I150" s="25" t="s">
        <v>296</v>
      </c>
      <c r="K150" s="25" t="str">
        <f>IF(J150&lt;&gt;"",CONCATENATE(J150,"_ ",I150,". Type"),CONCATENATE(I150,". Type"))</f>
        <v>Indicator. Type</v>
      </c>
      <c r="O150" s="92" t="s">
        <v>267</v>
      </c>
      <c r="P150" s="25" t="s">
        <v>268</v>
      </c>
      <c r="T150" s="93" t="s">
        <v>562</v>
      </c>
      <c r="V150" s="25"/>
      <c r="W150" s="25" t="s">
        <v>0</v>
      </c>
    </row>
    <row r="151" spans="1:23" ht="25.5">
      <c r="A151" s="25" t="str">
        <f>SUBSTITUTE(SUBSTITUTE(CONCATENATE(IF(E151="Universally Unique","UU",E151),IF(G151&lt;&gt;I151,H151,F151),CONCATENATE(IF(I151="Identifier","ID",IF(I151="Text","",I151))))," ",""),"'","")</f>
        <v>RefrigeratedIndicator</v>
      </c>
      <c r="B151" s="42" t="s">
        <v>317</v>
      </c>
      <c r="D151" s="25" t="s">
        <v>484</v>
      </c>
      <c r="E151" s="25" t="s">
        <v>613</v>
      </c>
      <c r="G151" s="25" t="s">
        <v>296</v>
      </c>
      <c r="H151" s="25" t="str">
        <f>IF(F151&lt;&gt;"",CONCATENATE(F151," ",G151),G151)</f>
        <v>Indicator</v>
      </c>
      <c r="I151" s="25" t="s">
        <v>296</v>
      </c>
      <c r="K151" s="25" t="str">
        <f>IF(J151&lt;&gt;"",CONCATENATE(J151,"_ ",I151,". Type"),CONCATENATE(I151,". Type"))</f>
        <v>Indicator. Type</v>
      </c>
      <c r="O151" s="92" t="s">
        <v>267</v>
      </c>
      <c r="P151" s="25" t="s">
        <v>268</v>
      </c>
      <c r="T151" s="93" t="s">
        <v>562</v>
      </c>
      <c r="V151" s="25"/>
      <c r="W151" s="25" t="s">
        <v>0</v>
      </c>
    </row>
    <row r="152" spans="1:23" ht="12.75">
      <c r="A152" s="25" t="str">
        <f t="shared" si="15"/>
        <v>Characteristics</v>
      </c>
      <c r="B152" s="42" t="s">
        <v>318</v>
      </c>
      <c r="D152" s="25" t="s">
        <v>484</v>
      </c>
      <c r="G152" s="25" t="s">
        <v>609</v>
      </c>
      <c r="H152" s="25" t="str">
        <f t="shared" si="16"/>
        <v>Characteristics</v>
      </c>
      <c r="I152" s="25" t="s">
        <v>270</v>
      </c>
      <c r="K152" s="25" t="str">
        <f t="shared" si="17"/>
        <v>Text. Type</v>
      </c>
      <c r="O152" s="92" t="s">
        <v>267</v>
      </c>
      <c r="P152" s="25" t="s">
        <v>268</v>
      </c>
      <c r="T152" s="93" t="s">
        <v>562</v>
      </c>
      <c r="V152" s="25"/>
      <c r="W152" s="25" t="s">
        <v>0</v>
      </c>
    </row>
    <row r="153" spans="1:23" ht="12.75">
      <c r="A153" s="25" t="str">
        <f t="shared" si="15"/>
        <v>DamageRemarks</v>
      </c>
      <c r="B153" s="42" t="s">
        <v>319</v>
      </c>
      <c r="D153" s="25" t="s">
        <v>484</v>
      </c>
      <c r="E153" s="25" t="s">
        <v>202</v>
      </c>
      <c r="G153" s="25" t="s">
        <v>302</v>
      </c>
      <c r="H153" s="25" t="str">
        <f t="shared" si="16"/>
        <v>Remarks</v>
      </c>
      <c r="I153" s="25" t="s">
        <v>270</v>
      </c>
      <c r="K153" s="25" t="str">
        <f t="shared" si="17"/>
        <v>Text. Type</v>
      </c>
      <c r="O153" s="92" t="s">
        <v>267</v>
      </c>
      <c r="P153" s="25" t="s">
        <v>268</v>
      </c>
      <c r="T153" s="93" t="s">
        <v>562</v>
      </c>
      <c r="V153" s="25"/>
      <c r="W153" s="25" t="s">
        <v>0</v>
      </c>
    </row>
    <row r="154" spans="1:23" ht="12.75">
      <c r="A154" s="25" t="str">
        <f>SUBSTITUTE(SUBSTITUTE(CONCATENATE(IF(E154="Universally Unique","UU",E154),IF(G154&lt;&gt;I154,H154,F154),CONCATENATE(IF(I154="Identifier","ID",IF(I154="Text","",I154))))," ",""),"'","")</f>
        <v>Description</v>
      </c>
      <c r="B154" s="42" t="s">
        <v>320</v>
      </c>
      <c r="D154" s="25" t="s">
        <v>484</v>
      </c>
      <c r="G154" s="25" t="s">
        <v>279</v>
      </c>
      <c r="H154" s="25" t="str">
        <f>IF(F154&lt;&gt;"",CONCATENATE(F154," ",G154),G154)</f>
        <v>Description</v>
      </c>
      <c r="I154" s="25" t="s">
        <v>270</v>
      </c>
      <c r="K154" s="25" t="str">
        <f>IF(J154&lt;&gt;"",CONCATENATE(J154,"_ ",I154,". Type"),CONCATENATE(I154,". Type"))</f>
        <v>Text. Type</v>
      </c>
      <c r="O154" s="92" t="s">
        <v>267</v>
      </c>
      <c r="P154" s="25" t="s">
        <v>268</v>
      </c>
      <c r="T154" s="93" t="s">
        <v>562</v>
      </c>
      <c r="V154" s="25"/>
      <c r="W154" s="25" t="s">
        <v>0</v>
      </c>
    </row>
    <row r="155" spans="1:23" ht="25.5">
      <c r="A155" s="25" t="str">
        <f t="shared" si="15"/>
        <v>SpecialTransportRequirments</v>
      </c>
      <c r="B155" s="42" t="s">
        <v>321</v>
      </c>
      <c r="D155" s="25" t="s">
        <v>484</v>
      </c>
      <c r="E155" s="25" t="s">
        <v>446</v>
      </c>
      <c r="F155" s="25" t="s">
        <v>283</v>
      </c>
      <c r="G155" s="25" t="s">
        <v>306</v>
      </c>
      <c r="H155" s="25" t="str">
        <f t="shared" si="16"/>
        <v>Transport Requirments</v>
      </c>
      <c r="I155" s="25" t="s">
        <v>270</v>
      </c>
      <c r="K155" s="25" t="str">
        <f t="shared" si="17"/>
        <v>Text. Type</v>
      </c>
      <c r="O155" s="92" t="s">
        <v>267</v>
      </c>
      <c r="P155" s="25" t="s">
        <v>268</v>
      </c>
      <c r="T155" s="93" t="s">
        <v>562</v>
      </c>
      <c r="V155" s="25"/>
      <c r="W155" s="25" t="s">
        <v>0</v>
      </c>
    </row>
    <row r="156" spans="1:23" ht="25.5">
      <c r="A156" s="25" t="str">
        <f t="shared" si="15"/>
        <v>GrossWeightMeasure</v>
      </c>
      <c r="B156" s="42" t="s">
        <v>322</v>
      </c>
      <c r="D156" s="25" t="s">
        <v>484</v>
      </c>
      <c r="E156" s="25" t="s">
        <v>610</v>
      </c>
      <c r="G156" s="25" t="s">
        <v>226</v>
      </c>
      <c r="H156" s="25" t="str">
        <f t="shared" si="16"/>
        <v>Measure</v>
      </c>
      <c r="I156" s="25" t="s">
        <v>226</v>
      </c>
      <c r="K156" s="25" t="str">
        <f t="shared" si="17"/>
        <v>Measure. Type</v>
      </c>
      <c r="O156" s="92" t="s">
        <v>267</v>
      </c>
      <c r="P156" s="25" t="s">
        <v>268</v>
      </c>
      <c r="T156" s="93" t="s">
        <v>562</v>
      </c>
      <c r="V156" s="25"/>
      <c r="W156" s="25" t="s">
        <v>0</v>
      </c>
    </row>
    <row r="157" spans="1:23" ht="25.5">
      <c r="A157" s="25" t="str">
        <f t="shared" si="15"/>
        <v>GrossVolumeMeasure</v>
      </c>
      <c r="B157" s="42" t="s">
        <v>323</v>
      </c>
      <c r="D157" s="25" t="s">
        <v>484</v>
      </c>
      <c r="E157" s="25" t="s">
        <v>611</v>
      </c>
      <c r="G157" s="25" t="s">
        <v>226</v>
      </c>
      <c r="H157" s="25" t="str">
        <f>IF(F157&lt;&gt;"",CONCATENATE(F157," ",G157),G157)</f>
        <v>Measure</v>
      </c>
      <c r="I157" s="25" t="s">
        <v>226</v>
      </c>
      <c r="K157" s="25" t="str">
        <f t="shared" si="17"/>
        <v>Measure. Type</v>
      </c>
      <c r="O157" s="92" t="s">
        <v>267</v>
      </c>
      <c r="P157" s="25" t="s">
        <v>268</v>
      </c>
      <c r="T157" s="93" t="s">
        <v>562</v>
      </c>
      <c r="V157" s="25"/>
      <c r="W157" s="25" t="s">
        <v>0</v>
      </c>
    </row>
    <row r="158" spans="1:23" ht="25.5">
      <c r="A158" s="25" t="str">
        <f>SUBSTITUTE(SUBSTITUTE(CONCATENATE(IF(E158="Universally Unique","UU",E158),IF(G158&lt;&gt;I158,H158,F158),CONCATENATE(IF(I158="Identifier","ID",IF(I158="Text","",I158))))," ",""),"'","")</f>
        <v>TareWeightMeasure</v>
      </c>
      <c r="B158" s="42" t="s">
        <v>324</v>
      </c>
      <c r="D158" s="25" t="s">
        <v>484</v>
      </c>
      <c r="E158" s="25" t="s">
        <v>307</v>
      </c>
      <c r="G158" s="25" t="s">
        <v>226</v>
      </c>
      <c r="H158" s="25" t="str">
        <f>IF(F158&lt;&gt;"",CONCATENATE(F158," ",G158),G158)</f>
        <v>Measure</v>
      </c>
      <c r="I158" s="25" t="s">
        <v>226</v>
      </c>
      <c r="K158" s="25" t="str">
        <f>IF(J158&lt;&gt;"",CONCATENATE(J158,"_ ",I158,". Type"),CONCATENATE(I158,". Type"))</f>
        <v>Measure. Type</v>
      </c>
      <c r="O158" s="92" t="s">
        <v>267</v>
      </c>
      <c r="P158" s="25" t="s">
        <v>268</v>
      </c>
      <c r="T158" s="93" t="s">
        <v>562</v>
      </c>
      <c r="V158" s="25"/>
      <c r="W158" s="25" t="s">
        <v>0</v>
      </c>
    </row>
    <row r="159" spans="1:23" ht="25.5">
      <c r="A159" s="25" t="str">
        <f>SUBSTITUTE(SUBSTITUTE(CONCATENATE(IF(E159="Universally Unique","UU",E159),IF(G159&lt;&gt;I159,H159,F159),CONCATENATE(IF(I159="Identifier","ID",IF(I159="Text","",I159))))," ",""),"'","")</f>
        <v>TrackingDeviceCode</v>
      </c>
      <c r="B159" s="42" t="s">
        <v>325</v>
      </c>
      <c r="D159" s="25" t="s">
        <v>484</v>
      </c>
      <c r="F159" s="25" t="s">
        <v>308</v>
      </c>
      <c r="G159" s="25" t="s">
        <v>405</v>
      </c>
      <c r="H159" s="25" t="str">
        <f>IF(F159&lt;&gt;"",CONCATENATE(F159," ",G159),G159)</f>
        <v>Tracking Device Code</v>
      </c>
      <c r="I159" s="25" t="s">
        <v>405</v>
      </c>
      <c r="K159" s="25" t="str">
        <f>IF(J159&lt;&gt;"",CONCATENATE(J159,"_ ",I159,". Type"),CONCATENATE(I159,". Type"))</f>
        <v>Code. Type</v>
      </c>
      <c r="O159" s="92" t="s">
        <v>267</v>
      </c>
      <c r="P159" s="25" t="s">
        <v>268</v>
      </c>
      <c r="T159" s="93" t="s">
        <v>562</v>
      </c>
      <c r="V159" s="25"/>
      <c r="W159" s="25" t="s">
        <v>0</v>
      </c>
    </row>
    <row r="160" spans="1:32" s="94" customFormat="1" ht="38.25">
      <c r="A160" s="59" t="str">
        <f>SUBSTITUTE(SUBSTITUTE(CONCATENATE(IF(E160="Universally Unique","UU",E160),F160,IF(H160&lt;&gt;I160,H160,""),CONCATENATE(IF(I160="Identifier","ID",IF(I160="Text","",I160))))," ",""),"'","")</f>
        <v>SupplierParty</v>
      </c>
      <c r="B160" s="44" t="s">
        <v>372</v>
      </c>
      <c r="C160" s="20"/>
      <c r="D160" s="20" t="s">
        <v>484</v>
      </c>
      <c r="E160" s="20" t="s">
        <v>371</v>
      </c>
      <c r="F160" s="20"/>
      <c r="G160" s="20"/>
      <c r="H160" s="11" t="str">
        <f>M160</f>
        <v>Party</v>
      </c>
      <c r="I160" s="11" t="str">
        <f>M160</f>
        <v>Party</v>
      </c>
      <c r="J160" s="11"/>
      <c r="K160" s="11"/>
      <c r="L160" s="20"/>
      <c r="M160" s="10" t="s">
        <v>460</v>
      </c>
      <c r="N160" s="20" t="s">
        <v>221</v>
      </c>
      <c r="O160" s="12" t="s">
        <v>267</v>
      </c>
      <c r="P160" s="20" t="s">
        <v>463</v>
      </c>
      <c r="Q160" s="21"/>
      <c r="R160" s="21"/>
      <c r="S160" s="21"/>
      <c r="T160" s="75">
        <v>2.1</v>
      </c>
      <c r="U160" s="22"/>
      <c r="V160" s="12"/>
      <c r="W160" s="20" t="s">
        <v>0</v>
      </c>
      <c r="X160" s="20"/>
      <c r="Y160" s="20"/>
      <c r="Z160" s="20"/>
      <c r="AA160" s="20"/>
      <c r="AB160" s="20"/>
      <c r="AC160" s="20"/>
      <c r="AD160" s="20"/>
      <c r="AE160" s="20"/>
      <c r="AF160" s="20"/>
    </row>
    <row r="161" spans="1:32" s="94" customFormat="1" ht="38.25">
      <c r="A161" s="59" t="str">
        <f>SUBSTITUTE(SUBSTITUTE(CONCATENATE(IF(E161="Universally Unique","UU",E161),F161,IF(H161&lt;&gt;I161,H161,""),CONCATENATE(IF(I161="Identifier","ID",IF(I161="Text","",I161))))," ",""),"'","")</f>
        <v>OwnerParty</v>
      </c>
      <c r="B161" s="44" t="s">
        <v>378</v>
      </c>
      <c r="C161" s="20"/>
      <c r="D161" s="20" t="s">
        <v>484</v>
      </c>
      <c r="E161" s="20" t="s">
        <v>459</v>
      </c>
      <c r="F161" s="20"/>
      <c r="G161" s="20"/>
      <c r="H161" s="11" t="str">
        <f>M161</f>
        <v>Party</v>
      </c>
      <c r="I161" s="11" t="str">
        <f>M161</f>
        <v>Party</v>
      </c>
      <c r="J161" s="11"/>
      <c r="K161" s="11"/>
      <c r="L161" s="20"/>
      <c r="M161" s="10" t="s">
        <v>460</v>
      </c>
      <c r="N161" s="20" t="s">
        <v>221</v>
      </c>
      <c r="O161" s="12" t="s">
        <v>267</v>
      </c>
      <c r="P161" s="20" t="s">
        <v>463</v>
      </c>
      <c r="Q161" s="21"/>
      <c r="R161" s="21"/>
      <c r="S161" s="21"/>
      <c r="T161" s="75">
        <v>2.1</v>
      </c>
      <c r="U161" s="22"/>
      <c r="V161" s="12"/>
      <c r="W161" s="20" t="s">
        <v>0</v>
      </c>
      <c r="X161" s="20"/>
      <c r="Y161" s="20"/>
      <c r="Z161" s="20"/>
      <c r="AA161" s="20"/>
      <c r="AB161" s="20"/>
      <c r="AC161" s="20"/>
      <c r="AD161" s="20"/>
      <c r="AE161" s="20"/>
      <c r="AF161" s="20"/>
    </row>
    <row r="162" spans="1:32" s="94" customFormat="1" ht="38.25">
      <c r="A162" s="59" t="str">
        <f>SUBSTITUTE(SUBSTITUTE(CONCATENATE(IF(E162="Universally Unique","UU",E162),F162,IF(H162&lt;&gt;I162,H162,""),CONCATENATE(IF(I162="Identifier","ID",IF(I162="Text","",I162))))," ",""),"'","")</f>
        <v>OperatingParty</v>
      </c>
      <c r="B162" s="44" t="s">
        <v>380</v>
      </c>
      <c r="C162" s="20"/>
      <c r="D162" s="20" t="s">
        <v>484</v>
      </c>
      <c r="E162" s="20" t="s">
        <v>379</v>
      </c>
      <c r="F162" s="20"/>
      <c r="G162" s="20"/>
      <c r="H162" s="11" t="str">
        <f>M162</f>
        <v>Party</v>
      </c>
      <c r="I162" s="11" t="str">
        <f>M162</f>
        <v>Party</v>
      </c>
      <c r="J162" s="11"/>
      <c r="K162" s="11"/>
      <c r="L162" s="20"/>
      <c r="M162" s="10" t="s">
        <v>460</v>
      </c>
      <c r="N162" s="20" t="s">
        <v>221</v>
      </c>
      <c r="O162" s="12" t="s">
        <v>267</v>
      </c>
      <c r="P162" s="20" t="s">
        <v>463</v>
      </c>
      <c r="Q162" s="21"/>
      <c r="R162" s="21"/>
      <c r="S162" s="21"/>
      <c r="T162" s="75">
        <v>2.1</v>
      </c>
      <c r="U162" s="22"/>
      <c r="V162" s="12"/>
      <c r="W162" s="20" t="s">
        <v>0</v>
      </c>
      <c r="X162" s="20"/>
      <c r="Y162" s="20"/>
      <c r="Z162" s="20"/>
      <c r="AA162" s="20"/>
      <c r="AB162" s="20"/>
      <c r="AC162" s="20"/>
      <c r="AD162" s="20"/>
      <c r="AE162" s="20"/>
      <c r="AF162" s="20"/>
    </row>
    <row r="163" spans="1:32" s="94" customFormat="1" ht="25.5">
      <c r="A163" s="59" t="str">
        <f>SUBSTITUTE(SUBSTITUTE(CONCATENATE(IF(E163="Universally Unique","UU",E163),F163,IF(H163&lt;&gt;I163,H163,""),CONCATENATE(IF(I163="Identifier","ID",IF(I163="Text","",I163))))," ",""),"'","")</f>
        <v>UnloadingLocation</v>
      </c>
      <c r="B163" s="44" t="s">
        <v>376</v>
      </c>
      <c r="C163" s="20"/>
      <c r="D163" s="20" t="s">
        <v>484</v>
      </c>
      <c r="E163" s="20" t="s">
        <v>375</v>
      </c>
      <c r="F163" s="20"/>
      <c r="G163" s="20"/>
      <c r="H163" s="11" t="str">
        <f>M163</f>
        <v>Location</v>
      </c>
      <c r="I163" s="11" t="str">
        <f>M163</f>
        <v>Location</v>
      </c>
      <c r="J163" s="11"/>
      <c r="K163" s="11"/>
      <c r="L163" s="20"/>
      <c r="M163" s="10" t="s">
        <v>444</v>
      </c>
      <c r="N163" s="20"/>
      <c r="O163" s="12" t="s">
        <v>267</v>
      </c>
      <c r="P163" s="20" t="s">
        <v>463</v>
      </c>
      <c r="Q163" s="21"/>
      <c r="R163" s="21"/>
      <c r="S163" s="21"/>
      <c r="T163" s="75" t="s">
        <v>562</v>
      </c>
      <c r="U163" s="22"/>
      <c r="V163" s="12"/>
      <c r="W163" s="20" t="s">
        <v>0</v>
      </c>
      <c r="X163" s="20"/>
      <c r="Y163" s="20"/>
      <c r="Z163" s="20"/>
      <c r="AA163" s="20"/>
      <c r="AB163" s="20"/>
      <c r="AC163" s="20"/>
      <c r="AD163" s="20"/>
      <c r="AE163" s="20"/>
      <c r="AF163" s="20"/>
    </row>
    <row r="164" spans="1:32" s="94" customFormat="1" ht="25.5">
      <c r="A164" s="59" t="str">
        <f>SUBSTITUTE(SUBSTITUTE(CONCATENATE(IF(E164="Universally Unique","UU",E164),F164,IF(H164&lt;&gt;I164,H164,""),CONCATENATE(IF(I164="Identifier","ID",IF(I164="Text","",I164))))," ",""),"'","")</f>
        <v>StorageLocation</v>
      </c>
      <c r="B164" s="44" t="s">
        <v>377</v>
      </c>
      <c r="C164" s="20"/>
      <c r="D164" s="20" t="s">
        <v>484</v>
      </c>
      <c r="E164" s="20" t="s">
        <v>335</v>
      </c>
      <c r="F164" s="20"/>
      <c r="G164" s="20"/>
      <c r="H164" s="11" t="str">
        <f>M164</f>
        <v>Location</v>
      </c>
      <c r="I164" s="11" t="str">
        <f>M164</f>
        <v>Location</v>
      </c>
      <c r="J164" s="11"/>
      <c r="K164" s="11"/>
      <c r="L164" s="20"/>
      <c r="M164" s="10" t="s">
        <v>444</v>
      </c>
      <c r="N164" s="20"/>
      <c r="O164" s="12" t="s">
        <v>267</v>
      </c>
      <c r="P164" s="20" t="s">
        <v>463</v>
      </c>
      <c r="Q164" s="21"/>
      <c r="R164" s="21"/>
      <c r="S164" s="21"/>
      <c r="T164" s="75" t="s">
        <v>562</v>
      </c>
      <c r="U164" s="22"/>
      <c r="V164" s="12"/>
      <c r="W164" s="20" t="s">
        <v>0</v>
      </c>
      <c r="X164" s="20"/>
      <c r="Y164" s="20"/>
      <c r="Z164" s="20"/>
      <c r="AA164" s="20"/>
      <c r="AB164" s="20"/>
      <c r="AC164" s="20"/>
      <c r="AD164" s="20"/>
      <c r="AE164" s="20"/>
      <c r="AF164" s="20"/>
    </row>
    <row r="165" spans="1:32" s="94" customFormat="1" ht="25.5">
      <c r="A165" s="59" t="str">
        <f>SUBSTITUTE(SUBSTITUTE(CONCATENATE(IF(E165="Universally Unique","UU",E165),F165,IF(H165&lt;&gt;I165,H165,""),CONCATENATE(IF(I165="Identifier","ID",IF(I165="Text","",I165))))," ",""),"'","")</f>
        <v>PositioningTransportEvent</v>
      </c>
      <c r="B165" s="44" t="s">
        <v>352</v>
      </c>
      <c r="C165" s="20"/>
      <c r="D165" s="20" t="s">
        <v>484</v>
      </c>
      <c r="E165" s="20" t="s">
        <v>351</v>
      </c>
      <c r="F165" s="20"/>
      <c r="G165" s="20"/>
      <c r="H165" s="11" t="str">
        <f>M165</f>
        <v>Transport Event</v>
      </c>
      <c r="I165" s="11" t="str">
        <f>M165</f>
        <v>Transport Event</v>
      </c>
      <c r="J165" s="11"/>
      <c r="K165" s="11"/>
      <c r="L165" s="20"/>
      <c r="M165" s="10" t="s">
        <v>191</v>
      </c>
      <c r="N165" s="20"/>
      <c r="O165" s="12" t="s">
        <v>462</v>
      </c>
      <c r="P165" s="20" t="s">
        <v>463</v>
      </c>
      <c r="Q165" s="21"/>
      <c r="R165" s="21"/>
      <c r="S165" s="21"/>
      <c r="T165" s="75">
        <v>2.1</v>
      </c>
      <c r="U165" s="22"/>
      <c r="V165" s="12"/>
      <c r="W165" s="20" t="s">
        <v>0</v>
      </c>
      <c r="X165" s="20"/>
      <c r="Y165" s="20"/>
      <c r="Z165" s="20"/>
      <c r="AA165" s="20"/>
      <c r="AB165" s="20"/>
      <c r="AC165" s="20"/>
      <c r="AD165" s="20"/>
      <c r="AE165" s="20"/>
      <c r="AF165" s="20"/>
    </row>
    <row r="166" spans="1:32" s="94" customFormat="1" ht="25.5">
      <c r="A166" s="59" t="str">
        <f>SUBSTITUTE(SUBSTITUTE(CONCATENATE(IF(E166="Universally Unique","UU",E166),F166,IF(H166&lt;&gt;I166,H166,""),CONCATENATE(IF(I166="Identifier","ID",IF(I166="Text","",I166))))," ",""),"'","")</f>
        <v>QuarantineTransportEvent</v>
      </c>
      <c r="B166" s="44" t="s">
        <v>354</v>
      </c>
      <c r="C166" s="20"/>
      <c r="D166" s="20" t="s">
        <v>484</v>
      </c>
      <c r="E166" s="20" t="s">
        <v>353</v>
      </c>
      <c r="F166" s="20"/>
      <c r="G166" s="20"/>
      <c r="H166" s="11" t="str">
        <f>M166</f>
        <v>Transport Event</v>
      </c>
      <c r="I166" s="11" t="str">
        <f>M166</f>
        <v>Transport Event</v>
      </c>
      <c r="J166" s="11"/>
      <c r="K166" s="11"/>
      <c r="L166" s="20"/>
      <c r="M166" s="10" t="s">
        <v>191</v>
      </c>
      <c r="N166" s="20"/>
      <c r="O166" s="12" t="s">
        <v>462</v>
      </c>
      <c r="P166" s="20" t="s">
        <v>463</v>
      </c>
      <c r="Q166" s="21"/>
      <c r="R166" s="21"/>
      <c r="S166" s="21"/>
      <c r="T166" s="75">
        <v>2.1</v>
      </c>
      <c r="U166" s="22"/>
      <c r="V166" s="12"/>
      <c r="W166" s="20" t="s">
        <v>0</v>
      </c>
      <c r="X166" s="20"/>
      <c r="Y166" s="20"/>
      <c r="Z166" s="20"/>
      <c r="AA166" s="20"/>
      <c r="AB166" s="20"/>
      <c r="AC166" s="20"/>
      <c r="AD166" s="20"/>
      <c r="AE166" s="20"/>
      <c r="AF166" s="20"/>
    </row>
    <row r="167" spans="1:32" s="94" customFormat="1" ht="25.5">
      <c r="A167" s="59" t="str">
        <f>SUBSTITUTE(SUBSTITUTE(CONCATENATE(IF(E167="Universally Unique","UU",E167),F167,IF(H167&lt;&gt;I167,H167,""),CONCATENATE(IF(I167="Identifier","ID",IF(I167="Text","",I167))))," ",""),"'","")</f>
        <v>DeliveryTransportEvent</v>
      </c>
      <c r="B167" s="44" t="s">
        <v>355</v>
      </c>
      <c r="C167" s="20"/>
      <c r="D167" s="20" t="s">
        <v>484</v>
      </c>
      <c r="E167" s="20" t="s">
        <v>251</v>
      </c>
      <c r="F167" s="20"/>
      <c r="G167" s="20"/>
      <c r="H167" s="11" t="str">
        <f>M167</f>
        <v>Transport Event</v>
      </c>
      <c r="I167" s="11" t="str">
        <f>M167</f>
        <v>Transport Event</v>
      </c>
      <c r="J167" s="11"/>
      <c r="K167" s="11"/>
      <c r="L167" s="20"/>
      <c r="M167" s="10" t="s">
        <v>191</v>
      </c>
      <c r="N167" s="20"/>
      <c r="O167" s="12" t="s">
        <v>462</v>
      </c>
      <c r="P167" s="20" t="s">
        <v>463</v>
      </c>
      <c r="Q167" s="21"/>
      <c r="R167" s="21"/>
      <c r="S167" s="21"/>
      <c r="T167" s="75">
        <v>2.1</v>
      </c>
      <c r="U167" s="22"/>
      <c r="V167" s="12"/>
      <c r="W167" s="20" t="s">
        <v>0</v>
      </c>
      <c r="X167" s="20"/>
      <c r="Y167" s="20"/>
      <c r="Z167" s="20"/>
      <c r="AA167" s="20"/>
      <c r="AB167" s="20"/>
      <c r="AC167" s="20"/>
      <c r="AD167" s="20"/>
      <c r="AE167" s="20"/>
      <c r="AF167" s="20"/>
    </row>
    <row r="168" spans="1:32" s="94" customFormat="1" ht="25.5">
      <c r="A168" s="59" t="str">
        <f>SUBSTITUTE(SUBSTITUTE(CONCATENATE(IF(E168="Universally Unique","UU",E168),F168,IF(H168&lt;&gt;I168,H168,""),CONCATENATE(IF(I168="Identifier","ID",IF(I168="Text","",I168))))," ",""),"'","")</f>
        <v>PickupTransportEvent</v>
      </c>
      <c r="B168" s="44" t="s">
        <v>356</v>
      </c>
      <c r="C168" s="20"/>
      <c r="D168" s="20" t="s">
        <v>484</v>
      </c>
      <c r="E168" s="20" t="s">
        <v>582</v>
      </c>
      <c r="F168" s="20"/>
      <c r="G168" s="20"/>
      <c r="H168" s="11" t="str">
        <f>M168</f>
        <v>Transport Event</v>
      </c>
      <c r="I168" s="11" t="str">
        <f>M168</f>
        <v>Transport Event</v>
      </c>
      <c r="J168" s="11"/>
      <c r="K168" s="11"/>
      <c r="L168" s="20"/>
      <c r="M168" s="10" t="s">
        <v>191</v>
      </c>
      <c r="N168" s="20"/>
      <c r="O168" s="12" t="s">
        <v>462</v>
      </c>
      <c r="P168" s="20" t="s">
        <v>463</v>
      </c>
      <c r="Q168" s="21"/>
      <c r="R168" s="21"/>
      <c r="S168" s="21"/>
      <c r="T168" s="75">
        <v>2.1</v>
      </c>
      <c r="U168" s="22"/>
      <c r="V168" s="12"/>
      <c r="W168" s="20" t="s">
        <v>0</v>
      </c>
      <c r="X168" s="20"/>
      <c r="Y168" s="20"/>
      <c r="Z168" s="20"/>
      <c r="AA168" s="20"/>
      <c r="AB168" s="20"/>
      <c r="AC168" s="20"/>
      <c r="AD168" s="20"/>
      <c r="AE168" s="20"/>
      <c r="AF168" s="20"/>
    </row>
    <row r="169" spans="1:32" s="94" customFormat="1" ht="25.5">
      <c r="A169" s="59" t="str">
        <f>SUBSTITUTE(SUBSTITUTE(CONCATENATE(IF(E169="Universally Unique","UU",E169),F169,IF(H169&lt;&gt;I169,H169,""),CONCATENATE(IF(I169="Identifier","ID",IF(I169="Text","",I169))))," ",""),"'","")</f>
        <v>HandlingTransportEvent</v>
      </c>
      <c r="B169" s="44" t="s">
        <v>357</v>
      </c>
      <c r="C169" s="20"/>
      <c r="D169" s="20" t="s">
        <v>484</v>
      </c>
      <c r="E169" s="20" t="s">
        <v>215</v>
      </c>
      <c r="F169" s="20"/>
      <c r="G169" s="20"/>
      <c r="H169" s="11" t="str">
        <f>M169</f>
        <v>Transport Event</v>
      </c>
      <c r="I169" s="11" t="str">
        <f>M169</f>
        <v>Transport Event</v>
      </c>
      <c r="J169" s="11"/>
      <c r="K169" s="11"/>
      <c r="L169" s="20"/>
      <c r="M169" s="10" t="s">
        <v>191</v>
      </c>
      <c r="N169" s="20"/>
      <c r="O169" s="12" t="s">
        <v>462</v>
      </c>
      <c r="P169" s="20" t="s">
        <v>463</v>
      </c>
      <c r="Q169" s="21"/>
      <c r="R169" s="21"/>
      <c r="S169" s="21"/>
      <c r="T169" s="75">
        <v>2.1</v>
      </c>
      <c r="U169" s="22"/>
      <c r="V169" s="12"/>
      <c r="W169" s="20" t="s">
        <v>0</v>
      </c>
      <c r="X169" s="20"/>
      <c r="Y169" s="20"/>
      <c r="Z169" s="20"/>
      <c r="AA169" s="20"/>
      <c r="AB169" s="20"/>
      <c r="AC169" s="20"/>
      <c r="AD169" s="20"/>
      <c r="AE169" s="20"/>
      <c r="AF169" s="20"/>
    </row>
    <row r="170" spans="1:32" s="94" customFormat="1" ht="25.5">
      <c r="A170" s="59" t="str">
        <f>SUBSTITUTE(SUBSTITUTE(CONCATENATE(IF(E170="Universally Unique","UU",E170),F170,IF(H170&lt;&gt;I170,H170,""),CONCATENATE(IF(I170="Identifier","ID",IF(I170="Text","",I170))))," ",""),"'","")</f>
        <v>LoadingTransportEvent</v>
      </c>
      <c r="B170" s="44" t="s">
        <v>358</v>
      </c>
      <c r="C170" s="20"/>
      <c r="D170" s="20" t="s">
        <v>484</v>
      </c>
      <c r="E170" s="20" t="s">
        <v>304</v>
      </c>
      <c r="F170" s="20"/>
      <c r="G170" s="20"/>
      <c r="H170" s="11" t="str">
        <f>M170</f>
        <v>Transport Event</v>
      </c>
      <c r="I170" s="11" t="str">
        <f>M170</f>
        <v>Transport Event</v>
      </c>
      <c r="J170" s="11"/>
      <c r="K170" s="11"/>
      <c r="L170" s="20"/>
      <c r="M170" s="10" t="s">
        <v>191</v>
      </c>
      <c r="N170" s="20"/>
      <c r="O170" s="12" t="s">
        <v>462</v>
      </c>
      <c r="P170" s="20" t="s">
        <v>463</v>
      </c>
      <c r="Q170" s="21"/>
      <c r="R170" s="21"/>
      <c r="S170" s="21"/>
      <c r="T170" s="75">
        <v>2.1</v>
      </c>
      <c r="U170" s="22"/>
      <c r="V170" s="12"/>
      <c r="W170" s="20" t="s">
        <v>0</v>
      </c>
      <c r="X170" s="20"/>
      <c r="Y170" s="20"/>
      <c r="Z170" s="20"/>
      <c r="AA170" s="20"/>
      <c r="AB170" s="20"/>
      <c r="AC170" s="20"/>
      <c r="AD170" s="20"/>
      <c r="AE170" s="20"/>
      <c r="AF170" s="20"/>
    </row>
    <row r="171" spans="1:32" s="94" customFormat="1" ht="25.5">
      <c r="A171" s="59" t="str">
        <f>SUBSTITUTE(SUBSTITUTE(CONCATENATE(IF(E171="Universally Unique","UU",E171),F171,IF(H171&lt;&gt;I171,H171,""),CONCATENATE(IF(I171="Identifier","ID",IF(I171="Text","",I171))))," ",""),"'","")</f>
        <v>TransportEvent</v>
      </c>
      <c r="B171" s="44" t="s">
        <v>359</v>
      </c>
      <c r="C171" s="20"/>
      <c r="D171" s="20" t="s">
        <v>484</v>
      </c>
      <c r="E171" s="20"/>
      <c r="F171" s="20"/>
      <c r="G171" s="20"/>
      <c r="H171" s="11" t="str">
        <f>M171</f>
        <v>Transport Event</v>
      </c>
      <c r="I171" s="11" t="str">
        <f>M171</f>
        <v>Transport Event</v>
      </c>
      <c r="J171" s="11"/>
      <c r="K171" s="11"/>
      <c r="L171" s="20"/>
      <c r="M171" s="10" t="s">
        <v>191</v>
      </c>
      <c r="N171" s="20"/>
      <c r="O171" s="12" t="s">
        <v>462</v>
      </c>
      <c r="P171" s="20" t="s">
        <v>463</v>
      </c>
      <c r="Q171" s="21"/>
      <c r="R171" s="21"/>
      <c r="S171" s="21"/>
      <c r="T171" s="75">
        <v>2.1</v>
      </c>
      <c r="U171" s="22"/>
      <c r="V171" s="12"/>
      <c r="W171" s="20" t="s">
        <v>0</v>
      </c>
      <c r="X171" s="20"/>
      <c r="Y171" s="20"/>
      <c r="Z171" s="20"/>
      <c r="AA171" s="20"/>
      <c r="AB171" s="20"/>
      <c r="AC171" s="20"/>
      <c r="AD171" s="20"/>
      <c r="AE171" s="20"/>
      <c r="AF171" s="20"/>
    </row>
    <row r="172" spans="1:32" s="94" customFormat="1" ht="25.5">
      <c r="A172" s="59" t="str">
        <f>SUBSTITUTE(SUBSTITUTE(CONCATENATE(IF(E172="Universally Unique","UU",E172),F172,IF(H172&lt;&gt;I172,H172,""),CONCATENATE(IF(I172="Identifier","ID",IF(I172="Text","",I172))))," ",""),"'","")</f>
        <v>ApplicableTransportMeans</v>
      </c>
      <c r="B172" s="44" t="s">
        <v>360</v>
      </c>
      <c r="C172" s="20"/>
      <c r="D172" s="20" t="s">
        <v>484</v>
      </c>
      <c r="E172" s="20" t="s">
        <v>242</v>
      </c>
      <c r="F172" s="20"/>
      <c r="G172" s="20"/>
      <c r="H172" s="11" t="str">
        <f>M172</f>
        <v>Transport Means</v>
      </c>
      <c r="I172" s="11" t="str">
        <f>M172</f>
        <v>Transport Means</v>
      </c>
      <c r="J172" s="11"/>
      <c r="K172" s="11"/>
      <c r="L172" s="20"/>
      <c r="M172" s="10" t="s">
        <v>419</v>
      </c>
      <c r="N172" s="20"/>
      <c r="O172" s="12" t="s">
        <v>267</v>
      </c>
      <c r="P172" s="20" t="s">
        <v>463</v>
      </c>
      <c r="Q172" s="21"/>
      <c r="R172" s="21"/>
      <c r="S172" s="21"/>
      <c r="T172" s="75">
        <v>2.1</v>
      </c>
      <c r="U172" s="22"/>
      <c r="V172" s="12"/>
      <c r="W172" s="20" t="s">
        <v>0</v>
      </c>
      <c r="X172" s="20"/>
      <c r="Y172" s="20"/>
      <c r="Z172" s="20"/>
      <c r="AA172" s="20"/>
      <c r="AB172" s="20"/>
      <c r="AC172" s="20"/>
      <c r="AD172" s="20"/>
      <c r="AE172" s="20"/>
      <c r="AF172" s="20"/>
    </row>
    <row r="173" spans="1:32" s="94" customFormat="1" ht="25.5">
      <c r="A173" s="59" t="str">
        <f aca="true" t="shared" si="18" ref="A173:A178">SUBSTITUTE(SUBSTITUTE(CONCATENATE(IF(E173="Universally Unique","UU",E173),F173,IF(H173&lt;&gt;I173,H173,""),CONCATENATE(IF(I173="Identifier","ID",IF(I173="Text","",I173))))," ",""),"'","")</f>
        <v>ContainedGoodsItem</v>
      </c>
      <c r="B173" s="44" t="s">
        <v>365</v>
      </c>
      <c r="C173" s="20"/>
      <c r="D173" s="20" t="s">
        <v>484</v>
      </c>
      <c r="E173" s="20"/>
      <c r="F173" s="20"/>
      <c r="G173" s="20"/>
      <c r="H173" s="11" t="str">
        <f aca="true" t="shared" si="19" ref="H173:H178">M173</f>
        <v>Contained Goods Item</v>
      </c>
      <c r="I173" s="11" t="str">
        <f aca="true" t="shared" si="20" ref="I173:I178">M173</f>
        <v>Contained Goods Item</v>
      </c>
      <c r="J173" s="11"/>
      <c r="K173" s="11"/>
      <c r="L173" s="20"/>
      <c r="M173" s="10" t="s">
        <v>364</v>
      </c>
      <c r="N173" s="20"/>
      <c r="O173" s="12" t="s">
        <v>462</v>
      </c>
      <c r="P173" s="20" t="s">
        <v>463</v>
      </c>
      <c r="Q173" s="21"/>
      <c r="R173" s="21"/>
      <c r="S173" s="21"/>
      <c r="T173" s="75">
        <v>2.1</v>
      </c>
      <c r="U173" s="22"/>
      <c r="V173" s="12"/>
      <c r="W173" s="20" t="s">
        <v>0</v>
      </c>
      <c r="X173" s="20"/>
      <c r="Y173" s="20"/>
      <c r="Z173" s="20"/>
      <c r="AA173" s="20"/>
      <c r="AB173" s="20"/>
      <c r="AC173" s="20"/>
      <c r="AD173" s="20"/>
      <c r="AE173" s="20"/>
      <c r="AF173" s="20"/>
    </row>
    <row r="174" spans="1:32" s="94" customFormat="1" ht="25.5">
      <c r="A174" s="59" t="str">
        <f t="shared" si="18"/>
        <v>HaulageTradingTerms</v>
      </c>
      <c r="B174" s="44" t="s">
        <v>367</v>
      </c>
      <c r="C174" s="20"/>
      <c r="D174" s="20" t="s">
        <v>484</v>
      </c>
      <c r="E174" s="20" t="s">
        <v>545</v>
      </c>
      <c r="F174" s="20"/>
      <c r="G174" s="20"/>
      <c r="H174" s="11" t="str">
        <f t="shared" si="19"/>
        <v>Trading Terms</v>
      </c>
      <c r="I174" s="11" t="str">
        <f t="shared" si="20"/>
        <v>Trading Terms</v>
      </c>
      <c r="J174" s="11"/>
      <c r="K174" s="11"/>
      <c r="L174" s="20"/>
      <c r="M174" s="10" t="s">
        <v>1</v>
      </c>
      <c r="N174" s="20"/>
      <c r="O174" s="12" t="s">
        <v>462</v>
      </c>
      <c r="P174" s="20" t="s">
        <v>463</v>
      </c>
      <c r="Q174" s="21"/>
      <c r="R174" s="21"/>
      <c r="S174" s="21"/>
      <c r="T174" s="75">
        <v>2.1</v>
      </c>
      <c r="U174" s="22"/>
      <c r="V174" s="12"/>
      <c r="W174" s="20" t="s">
        <v>0</v>
      </c>
      <c r="X174" s="20"/>
      <c r="Y174" s="20"/>
      <c r="Z174" s="20"/>
      <c r="AA174" s="20"/>
      <c r="AB174" s="20"/>
      <c r="AC174" s="20"/>
      <c r="AD174" s="20"/>
      <c r="AE174" s="20"/>
      <c r="AF174" s="20"/>
    </row>
    <row r="175" spans="1:32" s="94" customFormat="1" ht="25.5">
      <c r="A175" s="59" t="str">
        <f t="shared" si="18"/>
        <v>HazardousGoodsTransit</v>
      </c>
      <c r="B175" s="44" t="s">
        <v>368</v>
      </c>
      <c r="C175" s="20"/>
      <c r="D175" s="20" t="s">
        <v>484</v>
      </c>
      <c r="E175" s="20"/>
      <c r="F175" s="20"/>
      <c r="G175" s="20"/>
      <c r="H175" s="11" t="str">
        <f t="shared" si="19"/>
        <v>Hazardous Goods Transit</v>
      </c>
      <c r="I175" s="11" t="str">
        <f t="shared" si="20"/>
        <v>Hazardous Goods Transit</v>
      </c>
      <c r="J175" s="11"/>
      <c r="K175" s="11"/>
      <c r="L175" s="20"/>
      <c r="M175" s="10" t="s">
        <v>422</v>
      </c>
      <c r="N175" s="20"/>
      <c r="O175" s="12" t="s">
        <v>462</v>
      </c>
      <c r="P175" s="20" t="s">
        <v>463</v>
      </c>
      <c r="Q175" s="21"/>
      <c r="R175" s="21"/>
      <c r="S175" s="21"/>
      <c r="T175" s="75">
        <v>2.1</v>
      </c>
      <c r="U175" s="22"/>
      <c r="V175" s="12"/>
      <c r="W175" s="20" t="s">
        <v>0</v>
      </c>
      <c r="X175" s="20"/>
      <c r="Y175" s="20"/>
      <c r="Z175" s="20"/>
      <c r="AA175" s="20"/>
      <c r="AB175" s="20"/>
      <c r="AC175" s="20"/>
      <c r="AD175" s="20"/>
      <c r="AE175" s="20"/>
      <c r="AF175" s="20"/>
    </row>
    <row r="176" spans="1:32" s="94" customFormat="1" ht="25.5">
      <c r="A176" s="59" t="str">
        <f t="shared" si="18"/>
        <v>PackagedTransportHandlingUnit</v>
      </c>
      <c r="B176" s="44" t="s">
        <v>370</v>
      </c>
      <c r="C176" s="20"/>
      <c r="D176" s="20" t="s">
        <v>484</v>
      </c>
      <c r="E176" s="20" t="s">
        <v>369</v>
      </c>
      <c r="F176" s="20"/>
      <c r="G176" s="20"/>
      <c r="H176" s="11" t="str">
        <f t="shared" si="19"/>
        <v>Transport Handling Unit</v>
      </c>
      <c r="I176" s="11" t="str">
        <f t="shared" si="20"/>
        <v>Transport Handling Unit</v>
      </c>
      <c r="J176" s="11"/>
      <c r="K176" s="11"/>
      <c r="L176" s="20"/>
      <c r="M176" s="10" t="s">
        <v>424</v>
      </c>
      <c r="N176" s="20"/>
      <c r="O176" s="12" t="s">
        <v>462</v>
      </c>
      <c r="P176" s="20" t="s">
        <v>463</v>
      </c>
      <c r="Q176" s="21"/>
      <c r="R176" s="21"/>
      <c r="S176" s="21"/>
      <c r="T176" s="75">
        <v>2.1</v>
      </c>
      <c r="U176" s="22"/>
      <c r="V176" s="12"/>
      <c r="W176" s="20" t="s">
        <v>0</v>
      </c>
      <c r="X176" s="20"/>
      <c r="Y176" s="20"/>
      <c r="Z176" s="20"/>
      <c r="AA176" s="20"/>
      <c r="AB176" s="20"/>
      <c r="AC176" s="20"/>
      <c r="AD176" s="20"/>
      <c r="AE176" s="20"/>
      <c r="AF176" s="20"/>
    </row>
    <row r="177" spans="1:32" s="94" customFormat="1" ht="25.5">
      <c r="A177" s="59" t="str">
        <f t="shared" si="18"/>
        <v>ServiceAllowanceCharge</v>
      </c>
      <c r="B177" s="44" t="s">
        <v>373</v>
      </c>
      <c r="C177" s="20"/>
      <c r="D177" s="20" t="s">
        <v>484</v>
      </c>
      <c r="E177" s="20" t="s">
        <v>496</v>
      </c>
      <c r="F177" s="20"/>
      <c r="G177" s="20"/>
      <c r="H177" s="11" t="str">
        <f t="shared" si="19"/>
        <v>Allowance Charge</v>
      </c>
      <c r="I177" s="11" t="str">
        <f t="shared" si="20"/>
        <v>Allowance Charge</v>
      </c>
      <c r="J177" s="11"/>
      <c r="K177" s="11"/>
      <c r="L177" s="20"/>
      <c r="M177" s="10" t="s">
        <v>295</v>
      </c>
      <c r="N177" s="20"/>
      <c r="O177" s="12" t="s">
        <v>462</v>
      </c>
      <c r="P177" s="20" t="s">
        <v>463</v>
      </c>
      <c r="Q177" s="21"/>
      <c r="R177" s="21"/>
      <c r="S177" s="21"/>
      <c r="T177" s="75">
        <v>2.1</v>
      </c>
      <c r="U177" s="22"/>
      <c r="V177" s="12"/>
      <c r="W177" s="20" t="s">
        <v>0</v>
      </c>
      <c r="X177" s="20"/>
      <c r="Y177" s="20"/>
      <c r="Z177" s="20"/>
      <c r="AA177" s="20"/>
      <c r="AB177" s="20"/>
      <c r="AC177" s="20"/>
      <c r="AD177" s="20"/>
      <c r="AE177" s="20"/>
      <c r="AF177" s="20"/>
    </row>
    <row r="178" spans="1:32" s="94" customFormat="1" ht="25.5">
      <c r="A178" s="59" t="str">
        <f t="shared" si="18"/>
        <v>FreightAllowanceCharge</v>
      </c>
      <c r="B178" s="44" t="s">
        <v>374</v>
      </c>
      <c r="C178" s="20"/>
      <c r="D178" s="20" t="s">
        <v>484</v>
      </c>
      <c r="E178" s="20" t="s">
        <v>245</v>
      </c>
      <c r="F178" s="20"/>
      <c r="G178" s="20"/>
      <c r="H178" s="11" t="str">
        <f t="shared" si="19"/>
        <v>Allowance Charge</v>
      </c>
      <c r="I178" s="11" t="str">
        <f t="shared" si="20"/>
        <v>Allowance Charge</v>
      </c>
      <c r="J178" s="11"/>
      <c r="K178" s="11"/>
      <c r="L178" s="20"/>
      <c r="M178" s="10" t="s">
        <v>295</v>
      </c>
      <c r="N178" s="20"/>
      <c r="O178" s="12" t="s">
        <v>462</v>
      </c>
      <c r="P178" s="20" t="s">
        <v>463</v>
      </c>
      <c r="Q178" s="21"/>
      <c r="R178" s="21"/>
      <c r="S178" s="21"/>
      <c r="T178" s="75">
        <v>2.1</v>
      </c>
      <c r="U178" s="22"/>
      <c r="V178" s="12"/>
      <c r="W178" s="20" t="s">
        <v>0</v>
      </c>
      <c r="X178" s="20"/>
      <c r="Y178" s="20"/>
      <c r="Z178" s="20"/>
      <c r="AA178" s="20"/>
      <c r="AB178" s="20"/>
      <c r="AC178" s="20"/>
      <c r="AD178" s="20"/>
      <c r="AE178" s="20"/>
      <c r="AF178" s="20"/>
    </row>
    <row r="179" spans="1:32" s="94" customFormat="1" ht="25.5">
      <c r="A179" s="59" t="str">
        <f>SUBSTITUTE(SUBSTITUTE(CONCATENATE(IF(E179="Universally Unique","UU",E179),F179,IF(H179&lt;&gt;I179,H179,""),CONCATENATE(IF(I179="Identifier","ID",IF(I179="Text","",I179))))," ",""),"'","")</f>
        <v>AttachedTransportEquipment</v>
      </c>
      <c r="B179" s="44" t="s">
        <v>398</v>
      </c>
      <c r="C179" s="20"/>
      <c r="D179" s="20" t="s">
        <v>484</v>
      </c>
      <c r="E179" s="20" t="s">
        <v>397</v>
      </c>
      <c r="F179" s="20"/>
      <c r="G179" s="20"/>
      <c r="H179" s="11" t="str">
        <f>M179</f>
        <v>Transport Equipment</v>
      </c>
      <c r="I179" s="11" t="str">
        <f>M179</f>
        <v>Transport Equipment</v>
      </c>
      <c r="J179" s="11"/>
      <c r="K179" s="11"/>
      <c r="L179" s="20"/>
      <c r="M179" s="10" t="s">
        <v>484</v>
      </c>
      <c r="N179" s="20"/>
      <c r="O179" s="12" t="s">
        <v>462</v>
      </c>
      <c r="P179" s="20" t="s">
        <v>463</v>
      </c>
      <c r="Q179" s="21"/>
      <c r="R179" s="21"/>
      <c r="S179" s="21"/>
      <c r="T179" s="75">
        <v>2.1</v>
      </c>
      <c r="U179" s="22"/>
      <c r="V179" s="12"/>
      <c r="W179" s="20" t="s">
        <v>0</v>
      </c>
      <c r="X179" s="20"/>
      <c r="Y179" s="20"/>
      <c r="Z179" s="20"/>
      <c r="AA179" s="20"/>
      <c r="AB179" s="20"/>
      <c r="AC179" s="20"/>
      <c r="AD179" s="20"/>
      <c r="AE179" s="20"/>
      <c r="AF179" s="20"/>
    </row>
    <row r="180" spans="1:32" s="94" customFormat="1" ht="12.75">
      <c r="A180" s="59" t="str">
        <f>SUBSTITUTE(SUBSTITUTE(CONCATENATE(IF(E180="Universally Unique","UU",E180),F180,IF(H180&lt;&gt;I180,H180,""),CONCATENATE(IF(I180="Identifier","ID",IF(I180="Text","",I180))))," ",""),"'","")</f>
        <v>GoodsItem</v>
      </c>
      <c r="B180" s="44" t="s">
        <v>106</v>
      </c>
      <c r="C180" s="20"/>
      <c r="D180" s="20" t="s">
        <v>484</v>
      </c>
      <c r="E180" s="20"/>
      <c r="F180" s="20"/>
      <c r="G180" s="20"/>
      <c r="H180" s="11" t="str">
        <f>M180</f>
        <v>Goods Item</v>
      </c>
      <c r="I180" s="11" t="str">
        <f>M180</f>
        <v>Goods Item</v>
      </c>
      <c r="J180" s="11"/>
      <c r="K180" s="11"/>
      <c r="L180" s="20"/>
      <c r="M180" s="10" t="s">
        <v>6</v>
      </c>
      <c r="N180" s="20"/>
      <c r="O180" s="12" t="s">
        <v>462</v>
      </c>
      <c r="P180" s="20" t="s">
        <v>463</v>
      </c>
      <c r="Q180" s="21" t="s">
        <v>402</v>
      </c>
      <c r="R180" s="21"/>
      <c r="S180" s="21"/>
      <c r="T180" s="75" t="s">
        <v>562</v>
      </c>
      <c r="U180" s="22"/>
      <c r="V180" s="12"/>
      <c r="W180" s="20" t="s">
        <v>0</v>
      </c>
      <c r="X180" s="20"/>
      <c r="Y180" s="20"/>
      <c r="Z180" s="20"/>
      <c r="AA180" s="20"/>
      <c r="AB180" s="20"/>
      <c r="AC180" s="20"/>
      <c r="AD180" s="20"/>
      <c r="AE180" s="20"/>
      <c r="AF180" s="20"/>
    </row>
    <row r="181" spans="1:32" s="94" customFormat="1" ht="12.75">
      <c r="A181" s="59" t="str">
        <f>SUBSTITUTE(SUBSTITUTE(CONCATENATE(IF(E181="Universally Unique","UU",E181),F181,IF(H181&lt;&gt;I181,H181,""),CONCATENATE(IF(I181="Identifier","ID",IF(I181="Text","",I181))))," ",""),"'","")</f>
        <v>ItemInstance</v>
      </c>
      <c r="B181" s="44" t="s">
        <v>107</v>
      </c>
      <c r="C181" s="20"/>
      <c r="D181" s="20" t="s">
        <v>484</v>
      </c>
      <c r="E181" s="20"/>
      <c r="F181" s="20"/>
      <c r="G181" s="20"/>
      <c r="H181" s="11" t="str">
        <f>M181</f>
        <v>Item Instance</v>
      </c>
      <c r="I181" s="11" t="str">
        <f>M181</f>
        <v>Item Instance</v>
      </c>
      <c r="J181" s="11"/>
      <c r="K181" s="11"/>
      <c r="L181" s="20"/>
      <c r="M181" s="10" t="s">
        <v>432</v>
      </c>
      <c r="N181" s="20"/>
      <c r="O181" s="12" t="s">
        <v>267</v>
      </c>
      <c r="P181" s="20" t="s">
        <v>463</v>
      </c>
      <c r="Q181" s="21" t="s">
        <v>290</v>
      </c>
      <c r="R181" s="21"/>
      <c r="S181" s="21"/>
      <c r="T181" s="75" t="s">
        <v>562</v>
      </c>
      <c r="U181" s="22"/>
      <c r="V181" s="12"/>
      <c r="W181" s="20" t="s">
        <v>0</v>
      </c>
      <c r="X181" s="20"/>
      <c r="Y181" s="20"/>
      <c r="Z181" s="20"/>
      <c r="AA181" s="20"/>
      <c r="AB181" s="20"/>
      <c r="AC181" s="20"/>
      <c r="AD181" s="20"/>
      <c r="AE181" s="20"/>
      <c r="AF181" s="20"/>
    </row>
    <row r="182" spans="1:32" s="94" customFormat="1" ht="12.75">
      <c r="A182" s="59" t="str">
        <f>SUBSTITUTE(SUBSTITUTE(CONCATENATE(IF(E182="Universally Unique","UU",E182),F182,IF(H182&lt;&gt;I182,H182,""),CONCATENATE(IF(I182="Identifier","ID",IF(I182="Text","",I182))))," ",""),"'","")</f>
        <v>Delivery</v>
      </c>
      <c r="B182" s="44" t="s">
        <v>108</v>
      </c>
      <c r="C182" s="20"/>
      <c r="D182" s="20" t="s">
        <v>484</v>
      </c>
      <c r="E182" s="20"/>
      <c r="F182" s="20"/>
      <c r="G182" s="20"/>
      <c r="H182" s="11" t="str">
        <f>M182</f>
        <v>Delivery</v>
      </c>
      <c r="I182" s="11" t="str">
        <f>M182</f>
        <v>Delivery</v>
      </c>
      <c r="J182" s="11"/>
      <c r="K182" s="11"/>
      <c r="L182" s="20"/>
      <c r="M182" s="10" t="s">
        <v>251</v>
      </c>
      <c r="N182" s="20"/>
      <c r="O182" s="12" t="s">
        <v>267</v>
      </c>
      <c r="P182" s="20" t="s">
        <v>463</v>
      </c>
      <c r="Q182" s="21" t="s">
        <v>288</v>
      </c>
      <c r="R182" s="21"/>
      <c r="S182" s="21"/>
      <c r="T182" s="75" t="s">
        <v>562</v>
      </c>
      <c r="U182" s="22"/>
      <c r="V182" s="12"/>
      <c r="W182" s="20" t="s">
        <v>0</v>
      </c>
      <c r="X182" s="20"/>
      <c r="Y182" s="20"/>
      <c r="Z182" s="20"/>
      <c r="AA182" s="20"/>
      <c r="AB182" s="20"/>
      <c r="AC182" s="20"/>
      <c r="AD182" s="20"/>
      <c r="AE182" s="20"/>
      <c r="AF182" s="20"/>
    </row>
    <row r="183" spans="1:32" s="94" customFormat="1" ht="25.5">
      <c r="A183" s="59" t="str">
        <f>SUBSTITUTE(SUBSTITUTE(CONCATENATE(IF(E183="Universally Unique","UU",E183),F183,IF(H183&lt;&gt;I183,H183,""),CONCATENATE(IF(I183="Identifier","ID",IF(I183="Text","",I183))))," ",""),"'","")</f>
        <v>TransportEquipment</v>
      </c>
      <c r="B183" s="44" t="s">
        <v>109</v>
      </c>
      <c r="C183" s="20"/>
      <c r="D183" s="20" t="s">
        <v>484</v>
      </c>
      <c r="E183" s="20"/>
      <c r="F183" s="20"/>
      <c r="G183" s="20"/>
      <c r="H183" s="11" t="str">
        <f>M183</f>
        <v>Transport Equipment</v>
      </c>
      <c r="I183" s="11" t="str">
        <f>M183</f>
        <v>Transport Equipment</v>
      </c>
      <c r="J183" s="11"/>
      <c r="K183" s="11"/>
      <c r="L183" s="20"/>
      <c r="M183" s="10" t="s">
        <v>484</v>
      </c>
      <c r="N183" s="20"/>
      <c r="O183" s="12" t="s">
        <v>462</v>
      </c>
      <c r="P183" s="20" t="s">
        <v>463</v>
      </c>
      <c r="Q183" s="21" t="s">
        <v>110</v>
      </c>
      <c r="R183" s="21" t="s">
        <v>111</v>
      </c>
      <c r="S183" s="21"/>
      <c r="T183" s="75" t="s">
        <v>562</v>
      </c>
      <c r="U183" s="22"/>
      <c r="V183" s="12"/>
      <c r="W183" s="20" t="s">
        <v>0</v>
      </c>
      <c r="X183" s="20"/>
      <c r="Y183" s="20"/>
      <c r="Z183" s="20"/>
      <c r="AA183" s="20"/>
      <c r="AB183" s="20"/>
      <c r="AC183" s="20"/>
      <c r="AD183" s="20"/>
      <c r="AE183" s="20"/>
      <c r="AF183" s="20"/>
    </row>
    <row r="184" spans="1:32" s="71" customFormat="1" ht="25.5">
      <c r="A184" s="52" t="s">
        <v>423</v>
      </c>
      <c r="B184" s="53" t="s">
        <v>431</v>
      </c>
      <c r="C184" s="54"/>
      <c r="D184" s="54" t="s">
        <v>191</v>
      </c>
      <c r="E184" s="54"/>
      <c r="F184" s="54"/>
      <c r="G184" s="54"/>
      <c r="H184" s="54"/>
      <c r="I184" s="54"/>
      <c r="J184" s="54"/>
      <c r="K184" s="54"/>
      <c r="L184" s="54"/>
      <c r="M184" s="54"/>
      <c r="N184" s="54"/>
      <c r="O184" s="53"/>
      <c r="P184" s="54" t="s">
        <v>264</v>
      </c>
      <c r="Q184" s="55" t="s">
        <v>3</v>
      </c>
      <c r="R184" s="55"/>
      <c r="S184" s="56"/>
      <c r="T184" s="79" t="s">
        <v>265</v>
      </c>
      <c r="U184" s="57"/>
      <c r="V184" s="53"/>
      <c r="W184" s="54" t="s">
        <v>0</v>
      </c>
      <c r="X184" s="54"/>
      <c r="Y184" s="54"/>
      <c r="Z184" s="54"/>
      <c r="AA184" s="54"/>
      <c r="AB184" s="54"/>
      <c r="AC184" s="54"/>
      <c r="AD184" s="54"/>
      <c r="AE184" s="54"/>
      <c r="AF184" s="54"/>
    </row>
    <row r="185" spans="1:32" s="103" customFormat="1" ht="51">
      <c r="A185" s="59" t="str">
        <f>SUBSTITUTE(SUBSTITUTE(CONCATENATE(IF(E185="Universally Unique","UU",E185),F185,IF(H185&lt;&gt;I185,H185,""),CONCATENATE(IF(I185="Identifier","ID",IF(I185="Text","",I185))))," ",""),"'","")</f>
        <v>ReportedShipment</v>
      </c>
      <c r="B185" s="59" t="s">
        <v>8</v>
      </c>
      <c r="C185" s="60"/>
      <c r="D185" s="61" t="s">
        <v>191</v>
      </c>
      <c r="E185" s="61" t="s">
        <v>223</v>
      </c>
      <c r="F185" s="59"/>
      <c r="G185" s="59"/>
      <c r="H185" s="59" t="str">
        <f>M185</f>
        <v>Shipment</v>
      </c>
      <c r="I185" s="59" t="str">
        <f>M185</f>
        <v>Shipment</v>
      </c>
      <c r="J185" s="59"/>
      <c r="K185" s="59"/>
      <c r="L185" s="59"/>
      <c r="M185" s="60" t="s">
        <v>213</v>
      </c>
      <c r="N185" s="60"/>
      <c r="O185" s="62" t="s">
        <v>267</v>
      </c>
      <c r="P185" s="59" t="s">
        <v>463</v>
      </c>
      <c r="Q185" s="59" t="s">
        <v>271</v>
      </c>
      <c r="R185" s="60"/>
      <c r="S185" s="60"/>
      <c r="T185" s="63" t="s">
        <v>265</v>
      </c>
      <c r="U185" s="59"/>
      <c r="V185" s="59"/>
      <c r="W185" s="59" t="s">
        <v>0</v>
      </c>
      <c r="X185" s="60"/>
      <c r="Y185" s="60"/>
      <c r="Z185" s="59"/>
      <c r="AA185" s="59"/>
      <c r="AB185" s="59"/>
      <c r="AC185" s="59"/>
      <c r="AD185" s="59"/>
      <c r="AE185" s="59"/>
      <c r="AF185" s="59"/>
    </row>
    <row r="186" spans="1:32" s="71" customFormat="1" ht="12.75">
      <c r="A186" s="59" t="str">
        <f>SUBSTITUTE(SUBSTITUTE(CONCATENATE(IF(E186="Universally Unique","UU",E186),F186,IF(H186&lt;&gt;I186,H186,""),CONCATENATE(IF(I186="Identifier","ID",IF(I186="Text","",I186))))," ",""),"'","")</f>
        <v>CurrentStatus</v>
      </c>
      <c r="B186" s="49" t="s">
        <v>9</v>
      </c>
      <c r="C186" s="60"/>
      <c r="D186" s="61" t="s">
        <v>191</v>
      </c>
      <c r="E186" s="61" t="s">
        <v>272</v>
      </c>
      <c r="F186" s="61"/>
      <c r="G186" s="61"/>
      <c r="H186" s="49" t="str">
        <f>M186</f>
        <v>Status</v>
      </c>
      <c r="I186" s="49" t="str">
        <f>M186</f>
        <v>Status</v>
      </c>
      <c r="J186" s="49"/>
      <c r="K186" s="49"/>
      <c r="L186" s="61"/>
      <c r="M186" s="64" t="s">
        <v>281</v>
      </c>
      <c r="N186" s="61"/>
      <c r="O186" s="50" t="s">
        <v>208</v>
      </c>
      <c r="P186" s="61" t="s">
        <v>463</v>
      </c>
      <c r="Q186" s="65" t="s">
        <v>218</v>
      </c>
      <c r="R186" s="65"/>
      <c r="S186" s="66"/>
      <c r="T186" s="74" t="s">
        <v>269</v>
      </c>
      <c r="U186" s="67"/>
      <c r="V186" s="50"/>
      <c r="W186" s="61" t="s">
        <v>0</v>
      </c>
      <c r="X186" s="61"/>
      <c r="Y186" s="61"/>
      <c r="Z186" s="61"/>
      <c r="AA186" s="61"/>
      <c r="AB186" s="61"/>
      <c r="AC186" s="61"/>
      <c r="AD186" s="61"/>
      <c r="AE186" s="61"/>
      <c r="AF186" s="61"/>
    </row>
    <row r="187" spans="1:32" s="71" customFormat="1" ht="12.75">
      <c r="A187" s="59" t="str">
        <f>SUBSTITUTE(SUBSTITUTE(CONCATENATE(IF(E187="Universally Unique","UU",E187),F187,IF(H187&lt;&gt;I187,H187,""),CONCATENATE(IF(I187="Identifier","ID",IF(I187="Text","",I187))))," ",""),"'","")</f>
        <v>Contact</v>
      </c>
      <c r="B187" s="49" t="s">
        <v>303</v>
      </c>
      <c r="C187" s="60"/>
      <c r="D187" s="61" t="s">
        <v>191</v>
      </c>
      <c r="E187" s="61"/>
      <c r="F187" s="61"/>
      <c r="G187" s="61"/>
      <c r="H187" s="49" t="str">
        <f>M187</f>
        <v>Contact</v>
      </c>
      <c r="I187" s="49" t="str">
        <f>M187</f>
        <v>Contact</v>
      </c>
      <c r="J187" s="49"/>
      <c r="K187" s="49"/>
      <c r="L187" s="61"/>
      <c r="M187" s="64" t="s">
        <v>253</v>
      </c>
      <c r="N187" s="61"/>
      <c r="O187" s="50" t="s">
        <v>462</v>
      </c>
      <c r="P187" s="61" t="s">
        <v>463</v>
      </c>
      <c r="Q187" s="65" t="s">
        <v>219</v>
      </c>
      <c r="R187" s="65"/>
      <c r="S187" s="66"/>
      <c r="T187" s="74" t="s">
        <v>269</v>
      </c>
      <c r="U187" s="67"/>
      <c r="V187" s="50"/>
      <c r="W187" s="61" t="s">
        <v>0</v>
      </c>
      <c r="X187" s="61"/>
      <c r="Y187" s="61"/>
      <c r="Z187" s="61"/>
      <c r="AA187" s="61"/>
      <c r="AB187" s="61"/>
      <c r="AC187" s="61"/>
      <c r="AD187" s="61"/>
      <c r="AE187" s="61"/>
      <c r="AF187" s="61"/>
    </row>
    <row r="188" spans="1:32" s="71" customFormat="1" ht="12.75">
      <c r="A188" s="59" t="str">
        <f>SUBSTITUTE(SUBSTITUTE(CONCATENATE(IF(E188="Universally Unique","UU",E188),F188,IF(H188&lt;&gt;I188,H188,""),CONCATENATE(IF(I188="Identifier","ID",IF(I188="Text","",I188))))," ",""),"'","")</f>
        <v>Location</v>
      </c>
      <c r="B188" s="49" t="s">
        <v>384</v>
      </c>
      <c r="C188" s="60"/>
      <c r="D188" s="61" t="s">
        <v>191</v>
      </c>
      <c r="E188" s="61"/>
      <c r="F188" s="61"/>
      <c r="G188" s="61"/>
      <c r="H188" s="49" t="str">
        <f>M188</f>
        <v>Location</v>
      </c>
      <c r="I188" s="49" t="str">
        <f>M188</f>
        <v>Location</v>
      </c>
      <c r="J188" s="49"/>
      <c r="K188" s="49"/>
      <c r="L188" s="61"/>
      <c r="M188" s="64" t="s">
        <v>444</v>
      </c>
      <c r="N188" s="61"/>
      <c r="O188" s="50" t="s">
        <v>267</v>
      </c>
      <c r="P188" s="61" t="s">
        <v>463</v>
      </c>
      <c r="Q188" s="65"/>
      <c r="R188" s="65"/>
      <c r="S188" s="66"/>
      <c r="T188" s="74">
        <v>2.1</v>
      </c>
      <c r="U188" s="67"/>
      <c r="V188" s="50"/>
      <c r="W188" s="61" t="s">
        <v>0</v>
      </c>
      <c r="X188" s="61"/>
      <c r="Y188" s="61"/>
      <c r="Z188" s="61"/>
      <c r="AA188" s="61"/>
      <c r="AB188" s="61"/>
      <c r="AC188" s="61"/>
      <c r="AD188" s="61"/>
      <c r="AE188" s="61"/>
      <c r="AF188" s="61"/>
    </row>
    <row r="189" spans="1:32" ht="51">
      <c r="A189" s="1" t="s">
        <v>198</v>
      </c>
      <c r="B189" s="23" t="s">
        <v>273</v>
      </c>
      <c r="C189" s="3"/>
      <c r="D189" s="3" t="s">
        <v>424</v>
      </c>
      <c r="E189" s="3"/>
      <c r="F189" s="3"/>
      <c r="G189" s="3"/>
      <c r="H189" s="3"/>
      <c r="I189" s="3"/>
      <c r="J189" s="3"/>
      <c r="K189" s="3"/>
      <c r="L189" s="3"/>
      <c r="M189" s="3"/>
      <c r="N189" s="3" t="s">
        <v>284</v>
      </c>
      <c r="O189" s="23"/>
      <c r="P189" s="3" t="s">
        <v>264</v>
      </c>
      <c r="Q189" s="3" t="s">
        <v>220</v>
      </c>
      <c r="R189" s="27"/>
      <c r="S189" s="27"/>
      <c r="T189" s="76" t="s">
        <v>265</v>
      </c>
      <c r="U189" s="24"/>
      <c r="V189" s="23"/>
      <c r="W189" s="3" t="s">
        <v>0</v>
      </c>
      <c r="X189" s="3"/>
      <c r="Y189" s="3"/>
      <c r="Z189" s="3"/>
      <c r="AA189" s="3"/>
      <c r="AB189" s="3"/>
      <c r="AC189" s="3"/>
      <c r="AD189" s="3"/>
      <c r="AE189" s="3"/>
      <c r="AF189" s="3"/>
    </row>
    <row r="190" spans="1:32" s="94" customFormat="1" ht="25.5">
      <c r="A190" s="59" t="str">
        <f>SUBSTITUTE(SUBSTITUTE(CONCATENATE(IF(E190="Universally Unique","UU",E190),F190,IF(H190&lt;&gt;I190,H190,""),CONCATENATE(IF(I190="Identifier","ID",IF(I190="Text","",I190))))," ",""),"'","")</f>
        <v>ContainedGoodsItem</v>
      </c>
      <c r="B190" s="44" t="s">
        <v>366</v>
      </c>
      <c r="C190" s="20"/>
      <c r="D190" s="20" t="s">
        <v>424</v>
      </c>
      <c r="E190" s="20"/>
      <c r="F190" s="20"/>
      <c r="G190" s="20"/>
      <c r="H190" s="11" t="str">
        <f>M190</f>
        <v>Contained Goods Item</v>
      </c>
      <c r="I190" s="11" t="str">
        <f>M190</f>
        <v>Contained Goods Item</v>
      </c>
      <c r="J190" s="11"/>
      <c r="K190" s="11"/>
      <c r="L190" s="20"/>
      <c r="M190" s="10" t="s">
        <v>364</v>
      </c>
      <c r="N190" s="20"/>
      <c r="O190" s="12" t="s">
        <v>462</v>
      </c>
      <c r="P190" s="20" t="s">
        <v>463</v>
      </c>
      <c r="Q190" s="69"/>
      <c r="R190" s="21"/>
      <c r="S190" s="21"/>
      <c r="T190" s="75">
        <v>2.1</v>
      </c>
      <c r="U190" s="22"/>
      <c r="V190" s="12"/>
      <c r="W190" s="20" t="s">
        <v>0</v>
      </c>
      <c r="X190" s="20"/>
      <c r="Y190" s="20"/>
      <c r="Z190" s="20"/>
      <c r="AA190" s="20"/>
      <c r="AB190" s="20"/>
      <c r="AC190" s="20"/>
      <c r="AD190" s="20"/>
      <c r="AE190" s="20"/>
      <c r="AF190" s="20"/>
    </row>
    <row r="191" spans="1:32" s="94" customFormat="1" ht="25.5">
      <c r="A191" s="59" t="str">
        <f>SUBSTITUTE(SUBSTITUTE(CONCATENATE(IF(E191="Universally Unique","UU",E191),F191,IF(H191&lt;&gt;I191,H191,""),CONCATENATE(IF(I191="Identifier","ID",IF(I191="Text","",I191))))," ",""),"'","")</f>
        <v>FloorSpaceMeasurementDimension</v>
      </c>
      <c r="B191" s="44" t="s">
        <v>388</v>
      </c>
      <c r="C191" s="20"/>
      <c r="D191" s="20" t="s">
        <v>424</v>
      </c>
      <c r="E191" s="20" t="s">
        <v>387</v>
      </c>
      <c r="F191" s="20"/>
      <c r="G191" s="20"/>
      <c r="H191" s="11" t="str">
        <f>M191</f>
        <v>Dimension</v>
      </c>
      <c r="I191" s="11" t="str">
        <f>M191</f>
        <v>Dimension</v>
      </c>
      <c r="J191" s="11"/>
      <c r="K191" s="11"/>
      <c r="L191" s="20"/>
      <c r="M191" s="10" t="s">
        <v>225</v>
      </c>
      <c r="N191" s="20"/>
      <c r="O191" s="12" t="s">
        <v>267</v>
      </c>
      <c r="P191" s="20" t="s">
        <v>463</v>
      </c>
      <c r="Q191" s="69"/>
      <c r="R191" s="21"/>
      <c r="S191" s="21"/>
      <c r="T191" s="75">
        <v>2.1</v>
      </c>
      <c r="U191" s="22"/>
      <c r="V191" s="12"/>
      <c r="W191" s="20" t="s">
        <v>0</v>
      </c>
      <c r="X191" s="20"/>
      <c r="Y191" s="20"/>
      <c r="Z191" s="20"/>
      <c r="AA191" s="20"/>
      <c r="AB191" s="20"/>
      <c r="AC191" s="20"/>
      <c r="AD191" s="20"/>
      <c r="AE191" s="20"/>
      <c r="AF191" s="20"/>
    </row>
    <row r="192" spans="1:32" s="94" customFormat="1" ht="25.5">
      <c r="A192" s="59" t="str">
        <f>SUBSTITUTE(SUBSTITUTE(CONCATENATE(IF(E192="Universally Unique","UU",E192),F192,IF(H192&lt;&gt;I192,H192,""),CONCATENATE(IF(I192="Identifier","ID",IF(I192="Text","",I192))))," ",""),"'","")</f>
        <v>PalletSpaceMeasurementDimension</v>
      </c>
      <c r="B192" s="44" t="s">
        <v>390</v>
      </c>
      <c r="C192" s="20"/>
      <c r="D192" s="20" t="s">
        <v>424</v>
      </c>
      <c r="E192" s="20" t="s">
        <v>389</v>
      </c>
      <c r="F192" s="20"/>
      <c r="G192" s="20"/>
      <c r="H192" s="11" t="str">
        <f>M192</f>
        <v>Dimension</v>
      </c>
      <c r="I192" s="11" t="str">
        <f>M192</f>
        <v>Dimension</v>
      </c>
      <c r="J192" s="11"/>
      <c r="K192" s="11"/>
      <c r="L192" s="20"/>
      <c r="M192" s="10" t="s">
        <v>225</v>
      </c>
      <c r="N192" s="20"/>
      <c r="O192" s="12" t="s">
        <v>267</v>
      </c>
      <c r="P192" s="20" t="s">
        <v>463</v>
      </c>
      <c r="Q192" s="69"/>
      <c r="R192" s="21"/>
      <c r="S192" s="21"/>
      <c r="T192" s="75">
        <v>2.1</v>
      </c>
      <c r="U192" s="22"/>
      <c r="V192" s="12"/>
      <c r="W192" s="20" t="s">
        <v>0</v>
      </c>
      <c r="X192" s="20"/>
      <c r="Y192" s="20"/>
      <c r="Z192" s="20"/>
      <c r="AA192" s="20"/>
      <c r="AB192" s="20"/>
      <c r="AC192" s="20"/>
      <c r="AD192" s="20"/>
      <c r="AE192" s="20"/>
      <c r="AF192" s="20"/>
    </row>
    <row r="193" spans="1:32" s="87" customFormat="1" ht="25.5">
      <c r="A193" s="1" t="s">
        <v>112</v>
      </c>
      <c r="B193" s="1" t="s">
        <v>113</v>
      </c>
      <c r="C193" s="2"/>
      <c r="D193" s="2" t="s">
        <v>114</v>
      </c>
      <c r="E193" s="2"/>
      <c r="F193" s="2"/>
      <c r="G193" s="2"/>
      <c r="H193" s="2"/>
      <c r="I193" s="2"/>
      <c r="J193" s="2"/>
      <c r="K193" s="2"/>
      <c r="L193" s="2"/>
      <c r="M193" s="2"/>
      <c r="N193" s="4"/>
      <c r="O193" s="1"/>
      <c r="P193" s="2" t="s">
        <v>264</v>
      </c>
      <c r="Q193" s="4" t="s">
        <v>115</v>
      </c>
      <c r="R193" s="4"/>
      <c r="S193" s="4"/>
      <c r="T193" s="72" t="s">
        <v>562</v>
      </c>
      <c r="U193" s="5"/>
      <c r="V193" s="1"/>
      <c r="W193" s="2" t="s">
        <v>0</v>
      </c>
      <c r="X193" s="2"/>
      <c r="Y193" s="2"/>
      <c r="Z193" s="2"/>
      <c r="AA193" s="2"/>
      <c r="AB193" s="2"/>
      <c r="AC193" s="2"/>
      <c r="AD193" s="2"/>
      <c r="AE193" s="2"/>
      <c r="AF193" s="2"/>
    </row>
    <row r="194" spans="1:32" s="94" customFormat="1" ht="25.5">
      <c r="A194" s="59" t="str">
        <f>SUBSTITUTE(SUBSTITUTE(CONCATENATE(IF(E194="Universally Unique","UU",E194),IF(G194&lt;&gt;I194,H194,F194),CONCATENATE(IF(I194="Identifier","ID",IF(I194="Text","",I194))))," ",""),"'","")</f>
        <v>UpdatedEstimatedArrivalDate</v>
      </c>
      <c r="B194" s="44" t="s">
        <v>116</v>
      </c>
      <c r="C194" s="20"/>
      <c r="D194" s="20" t="s">
        <v>114</v>
      </c>
      <c r="E194" s="20"/>
      <c r="F194" s="20" t="s">
        <v>117</v>
      </c>
      <c r="G194" s="20" t="s">
        <v>249</v>
      </c>
      <c r="H194" s="11" t="str">
        <f>IF(F194&lt;&gt;"",CONCATENATE(F194," ",G194),G194)</f>
        <v>Updated Estimated Arrival Date</v>
      </c>
      <c r="I194" s="11" t="s">
        <v>249</v>
      </c>
      <c r="J194" s="11"/>
      <c r="K194" s="11" t="str">
        <f>IF(J194&lt;&gt;"",CONCATENATE(J194,"_ ",I194,". Type"),CONCATENATE(I194,". Type"))</f>
        <v>Date. Type</v>
      </c>
      <c r="L194" s="20"/>
      <c r="M194" s="10"/>
      <c r="N194" s="20"/>
      <c r="O194" s="12" t="s">
        <v>267</v>
      </c>
      <c r="P194" s="20" t="s">
        <v>268</v>
      </c>
      <c r="Q194" s="69" t="s">
        <v>118</v>
      </c>
      <c r="R194" s="21"/>
      <c r="S194" s="21"/>
      <c r="T194" s="75" t="s">
        <v>562</v>
      </c>
      <c r="U194" s="22"/>
      <c r="V194" s="12"/>
      <c r="W194" s="20" t="s">
        <v>0</v>
      </c>
      <c r="X194" s="20"/>
      <c r="Y194" s="20"/>
      <c r="Z194" s="20"/>
      <c r="AA194" s="20"/>
      <c r="AB194" s="20"/>
      <c r="AC194" s="20"/>
      <c r="AD194" s="20"/>
      <c r="AE194" s="20"/>
      <c r="AF194" s="20"/>
    </row>
    <row r="195" spans="1:32" s="94" customFormat="1" ht="25.5">
      <c r="A195" s="59" t="str">
        <f>SUBSTITUTE(SUBSTITUTE(CONCATENATE(IF(E195="Universally Unique","UU",E195),IF(G195&lt;&gt;I195,H195,F195),CONCATENATE(IF(I195="Identifier","ID",IF(I195="Text","",I195))))," ",""),"'","")</f>
        <v>UpdatedEstimatedArrivalTime</v>
      </c>
      <c r="B195" s="44" t="s">
        <v>119</v>
      </c>
      <c r="C195" s="20"/>
      <c r="D195" s="20" t="s">
        <v>114</v>
      </c>
      <c r="E195" s="20"/>
      <c r="F195" s="20" t="s">
        <v>117</v>
      </c>
      <c r="G195" s="20" t="s">
        <v>203</v>
      </c>
      <c r="H195" s="11" t="str">
        <f>IF(F195&lt;&gt;"",CONCATENATE(F195," ",G195),G195)</f>
        <v>Updated Estimated Arrival Time</v>
      </c>
      <c r="I195" s="11" t="s">
        <v>203</v>
      </c>
      <c r="J195" s="11"/>
      <c r="K195" s="11" t="str">
        <f>IF(J195&lt;&gt;"",CONCATENATE(J195,"_ ",I195,". Type"),CONCATENATE(I195,". Type"))</f>
        <v>Time. Type</v>
      </c>
      <c r="L195" s="20"/>
      <c r="M195" s="10"/>
      <c r="N195" s="20"/>
      <c r="O195" s="12" t="s">
        <v>267</v>
      </c>
      <c r="P195" s="20" t="s">
        <v>268</v>
      </c>
      <c r="Q195" s="69" t="s">
        <v>120</v>
      </c>
      <c r="R195" s="21"/>
      <c r="S195" s="21"/>
      <c r="T195" s="75" t="s">
        <v>562</v>
      </c>
      <c r="U195" s="22"/>
      <c r="V195" s="12"/>
      <c r="W195" s="20" t="s">
        <v>0</v>
      </c>
      <c r="X195" s="20"/>
      <c r="Y195" s="20"/>
      <c r="Z195" s="20"/>
      <c r="AA195" s="20"/>
      <c r="AB195" s="20"/>
      <c r="AC195" s="20"/>
      <c r="AD195" s="20"/>
      <c r="AE195" s="20"/>
      <c r="AF195" s="20"/>
    </row>
    <row r="196" spans="1:32" s="87" customFormat="1" ht="12.75">
      <c r="A196" s="1" t="s">
        <v>121</v>
      </c>
      <c r="B196" s="1" t="s">
        <v>122</v>
      </c>
      <c r="C196" s="2"/>
      <c r="D196" s="2" t="s">
        <v>123</v>
      </c>
      <c r="E196" s="2"/>
      <c r="F196" s="2"/>
      <c r="G196" s="2"/>
      <c r="H196" s="2"/>
      <c r="I196" s="2"/>
      <c r="J196" s="2"/>
      <c r="K196" s="2"/>
      <c r="L196" s="2"/>
      <c r="M196" s="2"/>
      <c r="N196" s="4"/>
      <c r="O196" s="1"/>
      <c r="P196" s="2" t="s">
        <v>264</v>
      </c>
      <c r="Q196" s="4" t="s">
        <v>124</v>
      </c>
      <c r="R196" s="4"/>
      <c r="S196" s="4"/>
      <c r="T196" s="72" t="s">
        <v>562</v>
      </c>
      <c r="U196" s="5"/>
      <c r="V196" s="1"/>
      <c r="W196" s="2" t="s">
        <v>0</v>
      </c>
      <c r="X196" s="2"/>
      <c r="Y196" s="2"/>
      <c r="Z196" s="2"/>
      <c r="AA196" s="2"/>
      <c r="AB196" s="2"/>
      <c r="AC196" s="2"/>
      <c r="AD196" s="2"/>
      <c r="AE196" s="2"/>
      <c r="AF196" s="2"/>
    </row>
    <row r="197" spans="1:23" s="96" customFormat="1" ht="25.5">
      <c r="A197" s="25" t="str">
        <f>SUBSTITUTE(SUBSTITUTE(CONCATENATE(IF(E197="Universally Unique","UU",E197),IF(G197&lt;&gt;I197,H197,F197),CONCATENATE(IF(I197="Identifier","ID",IF(I197="Text","",I197))))," ",""),"'","")</f>
        <v>TransportItemTimeDeviationIndicator</v>
      </c>
      <c r="B197" s="68" t="s">
        <v>184</v>
      </c>
      <c r="D197" s="25" t="s">
        <v>123</v>
      </c>
      <c r="F197" s="96" t="s">
        <v>125</v>
      </c>
      <c r="G197" s="91" t="s">
        <v>126</v>
      </c>
      <c r="H197" s="94" t="str">
        <f>IF(F197&lt;&gt;"",CONCATENATE(F197," ",G197),G197)</f>
        <v>Transport Item Time Deviation</v>
      </c>
      <c r="I197" s="96" t="s">
        <v>296</v>
      </c>
      <c r="K197" s="94" t="str">
        <f>IF(J197&lt;&gt;"",CONCATENATE(J197,"_ ",I197,". Type"),CONCATENATE(I197,". Type"))</f>
        <v>Indicator. Type</v>
      </c>
      <c r="O197" s="98" t="s">
        <v>294</v>
      </c>
      <c r="P197" s="96" t="s">
        <v>268</v>
      </c>
      <c r="Q197" s="100" t="s">
        <v>127</v>
      </c>
      <c r="R197" s="100"/>
      <c r="T197" s="99" t="s">
        <v>562</v>
      </c>
      <c r="W197" s="96" t="s">
        <v>0</v>
      </c>
    </row>
    <row r="198" spans="1:23" s="96" customFormat="1" ht="25.5">
      <c r="A198" s="25" t="str">
        <f>SUBSTITUTE(SUBSTITUTE(CONCATENATE(IF(E198="Universally Unique","UU",E198),IF(G198&lt;&gt;I198,H198,F198),CONCATENATE(IF(I198="Identifier","ID",IF(I198="Text","",I198))))," ",""),"'","")</f>
        <v>TransportItemConditionDeviationIndicator</v>
      </c>
      <c r="B198" s="68" t="s">
        <v>185</v>
      </c>
      <c r="D198" s="25" t="s">
        <v>123</v>
      </c>
      <c r="F198" s="96" t="s">
        <v>128</v>
      </c>
      <c r="G198" s="91" t="s">
        <v>126</v>
      </c>
      <c r="H198" s="94" t="str">
        <f>IF(F198&lt;&gt;"",CONCATENATE(F198," ",G198),G198)</f>
        <v>Transport Item Condition Deviation</v>
      </c>
      <c r="I198" s="96" t="s">
        <v>296</v>
      </c>
      <c r="K198" s="94" t="str">
        <f>IF(J198&lt;&gt;"",CONCATENATE(J198,"_ ",I198,". Type"),CONCATENATE(I198,". Type"))</f>
        <v>Indicator. Type</v>
      </c>
      <c r="O198" s="98" t="s">
        <v>294</v>
      </c>
      <c r="P198" s="96" t="s">
        <v>268</v>
      </c>
      <c r="Q198" s="100" t="s">
        <v>129</v>
      </c>
      <c r="R198" s="100"/>
      <c r="T198" s="99" t="s">
        <v>562</v>
      </c>
      <c r="W198" s="96" t="s">
        <v>0</v>
      </c>
    </row>
    <row r="199" spans="1:32" s="94" customFormat="1" ht="25.5">
      <c r="A199" s="59" t="str">
        <f>SUBSTITUTE(SUBSTITUTE(CONCATENATE(IF(E199="Universally Unique","UU",E199),F199,IF(H199&lt;&gt;I199,H199,""),CONCATENATE(IF(I199="Identifier","ID",IF(I199="Text","",I199))))," ",""),"'","")</f>
        <v>TransportEvent</v>
      </c>
      <c r="B199" s="44" t="s">
        <v>130</v>
      </c>
      <c r="C199" s="20"/>
      <c r="D199" s="20" t="s">
        <v>123</v>
      </c>
      <c r="E199" s="20"/>
      <c r="F199" s="20"/>
      <c r="G199" s="20"/>
      <c r="H199" s="11" t="str">
        <f>M199</f>
        <v>Transport Event</v>
      </c>
      <c r="I199" s="11" t="str">
        <f>M199</f>
        <v>Transport Event</v>
      </c>
      <c r="J199" s="11"/>
      <c r="K199" s="11"/>
      <c r="L199" s="20"/>
      <c r="M199" s="10" t="s">
        <v>191</v>
      </c>
      <c r="N199" s="20"/>
      <c r="O199" s="12" t="s">
        <v>294</v>
      </c>
      <c r="P199" s="20" t="s">
        <v>463</v>
      </c>
      <c r="Q199" s="69" t="s">
        <v>131</v>
      </c>
      <c r="R199" s="21"/>
      <c r="S199" s="21"/>
      <c r="T199" s="75" t="s">
        <v>562</v>
      </c>
      <c r="U199" s="22"/>
      <c r="V199" s="12"/>
      <c r="W199" s="20" t="s">
        <v>0</v>
      </c>
      <c r="X199" s="20"/>
      <c r="Y199" s="20"/>
      <c r="Z199" s="20"/>
      <c r="AA199" s="20"/>
      <c r="AB199" s="20"/>
      <c r="AC199" s="20"/>
      <c r="AD199" s="20"/>
      <c r="AE199" s="20"/>
      <c r="AF199" s="20"/>
    </row>
    <row r="200" spans="1:32" s="94" customFormat="1" ht="25.5">
      <c r="A200" s="59" t="str">
        <f>SUBSTITUTE(SUBSTITUTE(CONCATENATE(IF(E200="Universally Unique","UU",E200),F200,IF(H200&lt;&gt;I200,H200,""),CONCATENATE(IF(I200="Identifier","ID",IF(I200="Text","",I200))))," ",""),"'","")</f>
        <v>TransportItemConditionStatus</v>
      </c>
      <c r="B200" s="44" t="s">
        <v>132</v>
      </c>
      <c r="C200" s="20"/>
      <c r="D200" s="20" t="s">
        <v>123</v>
      </c>
      <c r="E200" s="20" t="s">
        <v>128</v>
      </c>
      <c r="F200" s="20"/>
      <c r="G200" s="20"/>
      <c r="H200" s="11" t="str">
        <f>M200</f>
        <v>Status</v>
      </c>
      <c r="I200" s="11" t="str">
        <f>M200</f>
        <v>Status</v>
      </c>
      <c r="J200" s="11"/>
      <c r="K200" s="11"/>
      <c r="L200" s="20"/>
      <c r="M200" s="10" t="s">
        <v>281</v>
      </c>
      <c r="N200" s="20"/>
      <c r="O200" s="12" t="s">
        <v>462</v>
      </c>
      <c r="P200" s="20" t="s">
        <v>463</v>
      </c>
      <c r="Q200" s="69" t="s">
        <v>133</v>
      </c>
      <c r="R200" s="21"/>
      <c r="S200" s="21"/>
      <c r="T200" s="75" t="s">
        <v>562</v>
      </c>
      <c r="U200" s="22"/>
      <c r="V200" s="12"/>
      <c r="W200" s="20" t="s">
        <v>0</v>
      </c>
      <c r="X200" s="20"/>
      <c r="Y200" s="20"/>
      <c r="Z200" s="20"/>
      <c r="AA200" s="20"/>
      <c r="AB200" s="20"/>
      <c r="AC200" s="20"/>
      <c r="AD200" s="20"/>
      <c r="AE200" s="20"/>
      <c r="AF200" s="20"/>
    </row>
    <row r="201" spans="1:32" s="94" customFormat="1" ht="38.25">
      <c r="A201" s="59" t="str">
        <f>SUBSTITUTE(SUBSTITUTE(CONCATENATE(IF(E201="Universally Unique","UU",E201),F201,IF(H201&lt;&gt;I201,H201,""),CONCATENATE(IF(I201="Identifier","ID",IF(I201="Text","",I201))))," ",""),"'","")</f>
        <v>TransportItemArrivalTime</v>
      </c>
      <c r="B201" s="44" t="s">
        <v>134</v>
      </c>
      <c r="C201" s="20"/>
      <c r="D201" s="20" t="s">
        <v>123</v>
      </c>
      <c r="E201" s="20"/>
      <c r="F201" s="20"/>
      <c r="G201" s="20"/>
      <c r="H201" s="11" t="str">
        <f>M201</f>
        <v>Transport Item Arrival Time</v>
      </c>
      <c r="I201" s="11" t="str">
        <f>M201</f>
        <v>Transport Item Arrival Time</v>
      </c>
      <c r="J201" s="11"/>
      <c r="K201" s="11"/>
      <c r="L201" s="20"/>
      <c r="M201" s="10" t="s">
        <v>114</v>
      </c>
      <c r="N201" s="20"/>
      <c r="O201" s="12" t="s">
        <v>267</v>
      </c>
      <c r="P201" s="20" t="s">
        <v>463</v>
      </c>
      <c r="Q201" s="69" t="s">
        <v>135</v>
      </c>
      <c r="R201" s="21"/>
      <c r="S201" s="21"/>
      <c r="T201" s="75" t="s">
        <v>562</v>
      </c>
      <c r="U201" s="22"/>
      <c r="V201" s="12"/>
      <c r="W201" s="20" t="s">
        <v>0</v>
      </c>
      <c r="X201" s="20"/>
      <c r="Y201" s="20"/>
      <c r="Z201" s="20"/>
      <c r="AA201" s="20"/>
      <c r="AB201" s="20"/>
      <c r="AC201" s="20"/>
      <c r="AD201" s="20"/>
      <c r="AE201" s="20"/>
      <c r="AF201" s="20"/>
    </row>
    <row r="202" spans="1:32" s="94" customFormat="1" ht="25.5">
      <c r="A202" s="59" t="str">
        <f>SUBSTITUTE(SUBSTITUTE(CONCATENATE(IF(E202="Universally Unique","UU",E202),F202,IF(H202&lt;&gt;I202,H202,""),CONCATENATE(IF(I202="Identifier","ID",IF(I202="Text","",I202))))," ",""),"'","")</f>
        <v>TransportLocation</v>
      </c>
      <c r="B202" s="44" t="s">
        <v>136</v>
      </c>
      <c r="C202" s="20"/>
      <c r="D202" s="20" t="s">
        <v>123</v>
      </c>
      <c r="E202" s="20"/>
      <c r="F202" s="20"/>
      <c r="G202" s="20"/>
      <c r="H202" s="11" t="str">
        <f>M202</f>
        <v>Transport Location</v>
      </c>
      <c r="I202" s="11" t="str">
        <f>M202</f>
        <v>Transport Location</v>
      </c>
      <c r="J202" s="11"/>
      <c r="K202" s="11"/>
      <c r="L202" s="20"/>
      <c r="M202" s="10" t="s">
        <v>21</v>
      </c>
      <c r="N202" s="20"/>
      <c r="O202" s="12" t="s">
        <v>294</v>
      </c>
      <c r="P202" s="20" t="s">
        <v>463</v>
      </c>
      <c r="Q202" s="69" t="s">
        <v>137</v>
      </c>
      <c r="R202" s="21"/>
      <c r="S202" s="21"/>
      <c r="T202" s="75" t="s">
        <v>562</v>
      </c>
      <c r="U202" s="22"/>
      <c r="V202" s="12"/>
      <c r="W202" s="20" t="s">
        <v>0</v>
      </c>
      <c r="X202" s="20"/>
      <c r="Y202" s="20"/>
      <c r="Z202" s="20"/>
      <c r="AA202" s="20"/>
      <c r="AB202" s="20"/>
      <c r="AC202" s="20"/>
      <c r="AD202" s="20"/>
      <c r="AE202" s="20"/>
      <c r="AF202" s="20"/>
    </row>
    <row r="203" spans="1:32" s="94" customFormat="1" ht="25.5">
      <c r="A203" s="59" t="str">
        <f>SUBSTITUTE(SUBSTITUTE(CONCATENATE(IF(E203="Universally Unique","UU",E203),F203,IF(H203&lt;&gt;I203,H203,""),CONCATENATE(IF(I203="Identifier","ID",IF(I203="Text","",I203))))," ",""),"'","")</f>
        <v>TransportHandlingUnit</v>
      </c>
      <c r="B203" s="44" t="s">
        <v>138</v>
      </c>
      <c r="C203" s="20"/>
      <c r="D203" s="20" t="s">
        <v>123</v>
      </c>
      <c r="E203" s="20"/>
      <c r="F203" s="20"/>
      <c r="G203" s="20"/>
      <c r="H203" s="11" t="str">
        <f>M203</f>
        <v>Transport Handling Unit</v>
      </c>
      <c r="I203" s="11" t="str">
        <f>M203</f>
        <v>Transport Handling Unit</v>
      </c>
      <c r="J203" s="11"/>
      <c r="K203" s="11"/>
      <c r="L203" s="20"/>
      <c r="M203" s="10" t="s">
        <v>424</v>
      </c>
      <c r="N203" s="20"/>
      <c r="O203" s="12" t="s">
        <v>294</v>
      </c>
      <c r="P203" s="20" t="s">
        <v>463</v>
      </c>
      <c r="Q203" s="69" t="s">
        <v>139</v>
      </c>
      <c r="R203" s="21"/>
      <c r="S203" s="21"/>
      <c r="T203" s="75" t="s">
        <v>562</v>
      </c>
      <c r="U203" s="22"/>
      <c r="V203" s="12"/>
      <c r="W203" s="20" t="s">
        <v>0</v>
      </c>
      <c r="X203" s="20"/>
      <c r="Y203" s="20"/>
      <c r="Z203" s="20"/>
      <c r="AA203" s="20"/>
      <c r="AB203" s="20"/>
      <c r="AC203" s="20"/>
      <c r="AD203" s="20"/>
      <c r="AE203" s="20"/>
      <c r="AF203" s="20"/>
    </row>
    <row r="204" spans="1:32" s="87" customFormat="1" ht="12.75">
      <c r="A204" s="1" t="s">
        <v>140</v>
      </c>
      <c r="B204" s="1" t="s">
        <v>141</v>
      </c>
      <c r="C204" s="2"/>
      <c r="D204" s="2" t="s">
        <v>21</v>
      </c>
      <c r="E204" s="2"/>
      <c r="F204" s="2"/>
      <c r="G204" s="2"/>
      <c r="H204" s="2"/>
      <c r="I204" s="2"/>
      <c r="J204" s="2"/>
      <c r="K204" s="2"/>
      <c r="L204" s="2"/>
      <c r="M204" s="2"/>
      <c r="N204" s="4"/>
      <c r="O204" s="1"/>
      <c r="P204" s="2" t="s">
        <v>264</v>
      </c>
      <c r="Q204" s="4" t="s">
        <v>142</v>
      </c>
      <c r="R204" s="4"/>
      <c r="S204" s="4"/>
      <c r="T204" s="72" t="s">
        <v>562</v>
      </c>
      <c r="U204" s="5"/>
      <c r="V204" s="1"/>
      <c r="W204" s="2" t="s">
        <v>0</v>
      </c>
      <c r="X204" s="2"/>
      <c r="Y204" s="2"/>
      <c r="Z204" s="2"/>
      <c r="AA204" s="2"/>
      <c r="AB204" s="2"/>
      <c r="AC204" s="2"/>
      <c r="AD204" s="2"/>
      <c r="AE204" s="2"/>
      <c r="AF204" s="2"/>
    </row>
    <row r="205" spans="1:32" s="94" customFormat="1" ht="38.25">
      <c r="A205" s="59" t="str">
        <f>SUBSTITUTE(SUBSTITUTE(CONCATENATE(IF(E205="Universally Unique","UU",E205),F205,IF(H205&lt;&gt;I205,H205,""),CONCATENATE(IF(I205="Identifier","ID",IF(I205="Text","",I205))))," ",""),"'","")</f>
        <v>ConsignorDeliveryPeriod</v>
      </c>
      <c r="B205" s="44" t="s">
        <v>143</v>
      </c>
      <c r="C205" s="20"/>
      <c r="D205" s="20" t="s">
        <v>21</v>
      </c>
      <c r="E205" s="20" t="s">
        <v>144</v>
      </c>
      <c r="F205" s="20"/>
      <c r="G205" s="20"/>
      <c r="H205" s="11" t="str">
        <f>M205</f>
        <v>Period</v>
      </c>
      <c r="I205" s="11" t="str">
        <f>M205</f>
        <v>Period</v>
      </c>
      <c r="J205" s="11"/>
      <c r="K205" s="11"/>
      <c r="L205" s="20"/>
      <c r="M205" s="10" t="s">
        <v>293</v>
      </c>
      <c r="N205" s="20"/>
      <c r="O205" s="12" t="s">
        <v>267</v>
      </c>
      <c r="P205" s="20" t="s">
        <v>463</v>
      </c>
      <c r="Q205" s="69" t="s">
        <v>145</v>
      </c>
      <c r="R205" s="21"/>
      <c r="S205" s="21"/>
      <c r="T205" s="75" t="s">
        <v>562</v>
      </c>
      <c r="U205" s="22"/>
      <c r="V205" s="12"/>
      <c r="W205" s="20"/>
      <c r="X205" s="20"/>
      <c r="Y205" s="20"/>
      <c r="Z205" s="20"/>
      <c r="AA205" s="20"/>
      <c r="AB205" s="20"/>
      <c r="AC205" s="20"/>
      <c r="AD205" s="20"/>
      <c r="AE205" s="20"/>
      <c r="AF205" s="20"/>
    </row>
    <row r="206" spans="1:32" s="94" customFormat="1" ht="38.25">
      <c r="A206" s="59" t="str">
        <f>SUBSTITUTE(SUBSTITUTE(CONCATENATE(IF(E206="Universally Unique","UU",E206),F206,IF(H206&lt;&gt;I206,H206,""),CONCATENATE(IF(I206="Identifier","ID",IF(I206="Text","",I206))))," ",""),"'","")</f>
        <v>ConsigneePickUpPeriod</v>
      </c>
      <c r="B206" s="44" t="s">
        <v>146</v>
      </c>
      <c r="C206" s="20"/>
      <c r="D206" s="20" t="s">
        <v>21</v>
      </c>
      <c r="E206" s="20" t="s">
        <v>147</v>
      </c>
      <c r="F206" s="20"/>
      <c r="G206" s="20"/>
      <c r="H206" s="11" t="str">
        <f>M206</f>
        <v>Period</v>
      </c>
      <c r="I206" s="11" t="str">
        <f>M206</f>
        <v>Period</v>
      </c>
      <c r="J206" s="11"/>
      <c r="K206" s="11"/>
      <c r="L206" s="20"/>
      <c r="M206" s="10" t="s">
        <v>293</v>
      </c>
      <c r="N206" s="20"/>
      <c r="O206" s="12" t="s">
        <v>267</v>
      </c>
      <c r="P206" s="20" t="s">
        <v>463</v>
      </c>
      <c r="Q206" s="69" t="s">
        <v>148</v>
      </c>
      <c r="R206" s="21"/>
      <c r="S206" s="21"/>
      <c r="T206" s="75" t="s">
        <v>562</v>
      </c>
      <c r="U206" s="22"/>
      <c r="V206" s="12"/>
      <c r="W206" s="20"/>
      <c r="X206" s="20"/>
      <c r="Y206" s="20"/>
      <c r="Z206" s="20"/>
      <c r="AA206" s="20"/>
      <c r="AB206" s="20"/>
      <c r="AC206" s="20"/>
      <c r="AD206" s="20"/>
      <c r="AE206" s="20"/>
      <c r="AF206" s="20"/>
    </row>
    <row r="207" spans="1:32" s="94" customFormat="1" ht="12.75">
      <c r="A207" s="59" t="str">
        <f>SUBSTITUTE(SUBSTITUTE(CONCATENATE(IF(E207="Universally Unique","UU",E207),F207,IF(H207&lt;&gt;I207,H207,""),CONCATENATE(IF(I207="Identifier","ID",IF(I207="Text","",I207))))," ",""),"'","")</f>
        <v>Location</v>
      </c>
      <c r="B207" s="44" t="s">
        <v>149</v>
      </c>
      <c r="C207" s="20"/>
      <c r="D207" s="20" t="s">
        <v>21</v>
      </c>
      <c r="E207" s="20"/>
      <c r="F207" s="20"/>
      <c r="G207" s="20"/>
      <c r="H207" s="11" t="str">
        <f>M207</f>
        <v>Location</v>
      </c>
      <c r="I207" s="11" t="str">
        <f>M207</f>
        <v>Location</v>
      </c>
      <c r="J207" s="11"/>
      <c r="K207" s="11"/>
      <c r="L207" s="20"/>
      <c r="M207" s="10" t="s">
        <v>444</v>
      </c>
      <c r="N207" s="20"/>
      <c r="O207" s="12" t="s">
        <v>294</v>
      </c>
      <c r="P207" s="20" t="s">
        <v>463</v>
      </c>
      <c r="Q207" s="69" t="s">
        <v>150</v>
      </c>
      <c r="R207" s="21"/>
      <c r="S207" s="21"/>
      <c r="T207" s="75" t="s">
        <v>562</v>
      </c>
      <c r="U207" s="22"/>
      <c r="V207" s="12"/>
      <c r="W207" s="20"/>
      <c r="X207" s="20"/>
      <c r="Y207" s="20"/>
      <c r="Z207" s="20"/>
      <c r="AA207" s="20"/>
      <c r="AB207" s="20"/>
      <c r="AC207" s="20"/>
      <c r="AD207" s="20"/>
      <c r="AE207" s="20"/>
      <c r="AF207" s="20"/>
    </row>
    <row r="208" spans="1:32" s="94" customFormat="1" ht="12.75">
      <c r="A208" s="59" t="str">
        <f>SUBSTITUTE(SUBSTITUTE(CONCATENATE(IF(E208="Universally Unique","UU",E208),F208,IF(H208&lt;&gt;I208,H208,""),CONCATENATE(IF(I208="Identifier","ID",IF(I208="Text","",I208))))," ",""),"'","")</f>
        <v>StopPoint</v>
      </c>
      <c r="B208" s="44" t="s">
        <v>151</v>
      </c>
      <c r="C208" s="20"/>
      <c r="D208" s="20" t="s">
        <v>21</v>
      </c>
      <c r="E208" s="20"/>
      <c r="F208" s="20"/>
      <c r="G208" s="20"/>
      <c r="H208" s="11" t="str">
        <f>M208</f>
        <v>Stop Point</v>
      </c>
      <c r="I208" s="11" t="str">
        <f>M208</f>
        <v>Stop Point</v>
      </c>
      <c r="J208" s="11"/>
      <c r="K208" s="11"/>
      <c r="L208" s="20"/>
      <c r="M208" s="10" t="s">
        <v>72</v>
      </c>
      <c r="N208" s="20"/>
      <c r="O208" s="12" t="s">
        <v>267</v>
      </c>
      <c r="P208" s="20" t="s">
        <v>463</v>
      </c>
      <c r="Q208" s="69" t="s">
        <v>152</v>
      </c>
      <c r="R208" s="21"/>
      <c r="S208" s="21"/>
      <c r="T208" s="75" t="s">
        <v>562</v>
      </c>
      <c r="U208" s="22"/>
      <c r="V208" s="12"/>
      <c r="W208" s="20"/>
      <c r="X208" s="20"/>
      <c r="Y208" s="20"/>
      <c r="Z208" s="20"/>
      <c r="AA208" s="20"/>
      <c r="AB208" s="20"/>
      <c r="AC208" s="20"/>
      <c r="AD208" s="20"/>
      <c r="AE208" s="20"/>
      <c r="AF208" s="20"/>
    </row>
    <row r="209" spans="1:32" s="87" customFormat="1" ht="12.75">
      <c r="A209" s="1" t="s">
        <v>200</v>
      </c>
      <c r="B209" s="1" t="s">
        <v>204</v>
      </c>
      <c r="C209" s="2"/>
      <c r="D209" s="2" t="s">
        <v>243</v>
      </c>
      <c r="E209" s="2"/>
      <c r="F209" s="2"/>
      <c r="G209" s="2"/>
      <c r="H209" s="2"/>
      <c r="I209" s="2"/>
      <c r="J209" s="2"/>
      <c r="K209" s="2"/>
      <c r="L209" s="2"/>
      <c r="M209" s="2"/>
      <c r="N209" s="2"/>
      <c r="O209" s="1"/>
      <c r="P209" s="2" t="s">
        <v>264</v>
      </c>
      <c r="Q209" s="41" t="s">
        <v>193</v>
      </c>
      <c r="R209" s="4"/>
      <c r="S209" s="4"/>
      <c r="T209" s="72" t="s">
        <v>265</v>
      </c>
      <c r="U209" s="5"/>
      <c r="V209" s="1"/>
      <c r="W209" s="2" t="s">
        <v>0</v>
      </c>
      <c r="X209" s="2"/>
      <c r="Y209" s="2"/>
      <c r="Z209" s="2"/>
      <c r="AA209" s="2"/>
      <c r="AB209" s="2"/>
      <c r="AC209" s="2"/>
      <c r="AD209" s="2"/>
      <c r="AE209" s="2"/>
      <c r="AF209" s="2"/>
    </row>
    <row r="210" spans="1:32" s="96" customFormat="1" ht="25.5">
      <c r="A210" s="25" t="str">
        <f>SUBSTITUTE(SUBSTITUTE(CONCATENATE(IF(E210="Universally Unique","UU",E210),IF(G210&lt;&gt;I210,H210,F210),CONCATENATE(IF(I210="Identifier","ID",IF(I210="Text","",I210))))," ",""),"'","")</f>
        <v>TransportationServiceDescription</v>
      </c>
      <c r="B210" s="42" t="s">
        <v>153</v>
      </c>
      <c r="C210" s="87"/>
      <c r="D210" s="87" t="s">
        <v>243</v>
      </c>
      <c r="F210" s="91" t="s">
        <v>154</v>
      </c>
      <c r="G210" s="90" t="s">
        <v>279</v>
      </c>
      <c r="H210" s="25" t="str">
        <f>IF(F210&lt;&gt;"",CONCATENATE(F210," ",G210),G210)</f>
        <v>Transportation Service  Description</v>
      </c>
      <c r="I210" s="87" t="s">
        <v>270</v>
      </c>
      <c r="J210" s="87"/>
      <c r="K210" s="25" t="str">
        <f>IF(J210&lt;&gt;"",CONCATENATE(J210,"_ ",I210,". Type"),CONCATENATE(I210,". Type"))</f>
        <v>Text. Type</v>
      </c>
      <c r="L210" s="87"/>
      <c r="M210" s="87"/>
      <c r="N210" s="87"/>
      <c r="O210" s="88" t="s">
        <v>267</v>
      </c>
      <c r="P210" s="87" t="s">
        <v>268</v>
      </c>
      <c r="Q210" s="100" t="s">
        <v>155</v>
      </c>
      <c r="R210" s="51"/>
      <c r="S210" s="87"/>
      <c r="T210" s="89" t="s">
        <v>562</v>
      </c>
      <c r="U210" s="87"/>
      <c r="V210" s="87"/>
      <c r="W210" s="87" t="s">
        <v>0</v>
      </c>
      <c r="X210" s="87"/>
      <c r="Y210" s="87"/>
      <c r="Z210" s="87"/>
      <c r="AA210" s="87"/>
      <c r="AB210" s="87"/>
      <c r="AC210" s="87"/>
      <c r="AD210" s="87"/>
      <c r="AE210" s="87"/>
      <c r="AF210" s="87"/>
    </row>
    <row r="211" spans="1:32" s="96" customFormat="1" ht="38.25">
      <c r="A211" s="25" t="s">
        <v>156</v>
      </c>
      <c r="B211" s="42" t="s">
        <v>157</v>
      </c>
      <c r="C211" s="87"/>
      <c r="D211" s="87" t="s">
        <v>243</v>
      </c>
      <c r="F211" s="91" t="s">
        <v>158</v>
      </c>
      <c r="G211" s="90" t="s">
        <v>222</v>
      </c>
      <c r="H211" s="25" t="str">
        <f>IF(F211&lt;&gt;"",CONCATENATE(F211," ",G211),G211)</f>
        <v>Transportation Service Details URI</v>
      </c>
      <c r="I211" s="87" t="s">
        <v>266</v>
      </c>
      <c r="J211" s="87"/>
      <c r="K211" s="25" t="str">
        <f>IF(J211&lt;&gt;"",CONCATENATE(J211,"_ ",I211,". Type"),CONCATENATE(I211,". Type"))</f>
        <v>Identifier. Type</v>
      </c>
      <c r="L211" s="87"/>
      <c r="M211" s="87"/>
      <c r="N211" s="87"/>
      <c r="O211" s="88" t="s">
        <v>267</v>
      </c>
      <c r="P211" s="87" t="s">
        <v>268</v>
      </c>
      <c r="Q211" s="100" t="s">
        <v>159</v>
      </c>
      <c r="R211" s="51"/>
      <c r="S211" s="87"/>
      <c r="T211" s="89" t="s">
        <v>562</v>
      </c>
      <c r="U211" s="87"/>
      <c r="V211" s="87"/>
      <c r="W211" s="87" t="s">
        <v>0</v>
      </c>
      <c r="X211" s="87"/>
      <c r="Y211" s="87"/>
      <c r="Z211" s="87"/>
      <c r="AA211" s="87"/>
      <c r="AB211" s="87"/>
      <c r="AC211" s="87"/>
      <c r="AD211" s="87"/>
      <c r="AE211" s="87"/>
      <c r="AF211" s="87"/>
    </row>
    <row r="212" spans="1:32" s="87" customFormat="1" ht="25.5">
      <c r="A212" s="40" t="s">
        <v>167</v>
      </c>
      <c r="B212" s="39" t="s">
        <v>166</v>
      </c>
      <c r="C212" s="2"/>
      <c r="D212" s="40" t="s">
        <v>165</v>
      </c>
      <c r="E212" s="2"/>
      <c r="F212" s="2"/>
      <c r="G212" s="2"/>
      <c r="H212" s="2"/>
      <c r="I212" s="2"/>
      <c r="J212" s="2"/>
      <c r="K212" s="2"/>
      <c r="L212" s="2"/>
      <c r="M212" s="2"/>
      <c r="N212" s="2"/>
      <c r="O212" s="1"/>
      <c r="P212" s="2" t="s">
        <v>264</v>
      </c>
      <c r="Q212" s="43" t="s">
        <v>39</v>
      </c>
      <c r="R212" s="4"/>
      <c r="S212" s="4"/>
      <c r="T212" s="122" t="s">
        <v>562</v>
      </c>
      <c r="U212" s="5"/>
      <c r="V212" s="1"/>
      <c r="W212" s="2"/>
      <c r="X212" s="2"/>
      <c r="Y212" s="2"/>
      <c r="Z212" s="2"/>
      <c r="AA212" s="2"/>
      <c r="AB212" s="2"/>
      <c r="AC212" s="2"/>
      <c r="AD212" s="2"/>
      <c r="AE212" s="2"/>
      <c r="AF212" s="2"/>
    </row>
    <row r="213" spans="1:32" s="96" customFormat="1" ht="12.75">
      <c r="A213" s="25" t="str">
        <f aca="true" t="shared" si="21" ref="A213:A221">SUBSTITUTE(SUBSTITUTE(CONCATENATE(IF(E213="Universally Unique","UU",E213),IF(G213&lt;&gt;I213,H213,F213),CONCATENATE(IF(I213="Identifier","ID",IF(I213="Text","",I213))))," ",""),"'","")</f>
        <v>EstimatedArrivalDate</v>
      </c>
      <c r="B213" s="42" t="s">
        <v>168</v>
      </c>
      <c r="C213" s="87"/>
      <c r="D213" s="87" t="s">
        <v>165</v>
      </c>
      <c r="F213" s="91" t="s">
        <v>40</v>
      </c>
      <c r="G213" s="90" t="s">
        <v>249</v>
      </c>
      <c r="H213" s="25" t="str">
        <f aca="true" t="shared" si="22" ref="H213:H221">IF(F213&lt;&gt;"",CONCATENATE(F213," ",G213),G213)</f>
        <v>Estimated Arrival Date</v>
      </c>
      <c r="I213" s="87" t="s">
        <v>249</v>
      </c>
      <c r="J213" s="87"/>
      <c r="K213" s="25" t="str">
        <f aca="true" t="shared" si="23" ref="K213:K221">IF(J213&lt;&gt;"",CONCATENATE(J213,"_ ",I213,". Type"),CONCATENATE(I213,". Type"))</f>
        <v>Date. Type</v>
      </c>
      <c r="L213" s="87"/>
      <c r="M213" s="87"/>
      <c r="N213" s="87"/>
      <c r="O213" s="88" t="s">
        <v>267</v>
      </c>
      <c r="P213" s="87" t="s">
        <v>268</v>
      </c>
      <c r="Q213" s="100" t="s">
        <v>41</v>
      </c>
      <c r="R213" s="51"/>
      <c r="S213" s="87"/>
      <c r="T213" s="89" t="s">
        <v>562</v>
      </c>
      <c r="U213" s="87"/>
      <c r="V213" s="87"/>
      <c r="W213" s="87"/>
      <c r="X213" s="87"/>
      <c r="Y213" s="87"/>
      <c r="Z213" s="87"/>
      <c r="AA213" s="87"/>
      <c r="AB213" s="87"/>
      <c r="AC213" s="87"/>
      <c r="AD213" s="87"/>
      <c r="AE213" s="87"/>
      <c r="AF213" s="87"/>
    </row>
    <row r="214" spans="1:32" s="96" customFormat="1" ht="12.75">
      <c r="A214" s="25" t="str">
        <f t="shared" si="21"/>
        <v>EstimatedArrivalTime</v>
      </c>
      <c r="B214" s="42" t="s">
        <v>188</v>
      </c>
      <c r="C214" s="87"/>
      <c r="D214" s="87" t="s">
        <v>165</v>
      </c>
      <c r="F214" s="91" t="s">
        <v>40</v>
      </c>
      <c r="G214" s="90" t="s">
        <v>203</v>
      </c>
      <c r="H214" s="25" t="str">
        <f t="shared" si="22"/>
        <v>Estimated Arrival Time</v>
      </c>
      <c r="I214" s="87" t="s">
        <v>203</v>
      </c>
      <c r="J214" s="87"/>
      <c r="K214" s="25" t="str">
        <f t="shared" si="23"/>
        <v>Time. Type</v>
      </c>
      <c r="L214" s="87"/>
      <c r="M214" s="87"/>
      <c r="N214" s="87"/>
      <c r="O214" s="88" t="s">
        <v>267</v>
      </c>
      <c r="P214" s="87" t="s">
        <v>268</v>
      </c>
      <c r="Q214" s="100" t="s">
        <v>42</v>
      </c>
      <c r="R214" s="51"/>
      <c r="S214" s="87"/>
      <c r="T214" s="89" t="s">
        <v>562</v>
      </c>
      <c r="U214" s="87"/>
      <c r="V214" s="87"/>
      <c r="W214" s="87"/>
      <c r="X214" s="87"/>
      <c r="Y214" s="87"/>
      <c r="Z214" s="87"/>
      <c r="AA214" s="87"/>
      <c r="AB214" s="87"/>
      <c r="AC214" s="87"/>
      <c r="AD214" s="87"/>
      <c r="AE214" s="87"/>
      <c r="AF214" s="87"/>
    </row>
    <row r="215" spans="1:32" s="96" customFormat="1" ht="25.5">
      <c r="A215" s="25" t="str">
        <f t="shared" si="21"/>
        <v>EstimatedDepartureDate</v>
      </c>
      <c r="B215" s="42" t="s">
        <v>169</v>
      </c>
      <c r="C215" s="87"/>
      <c r="D215" s="87" t="s">
        <v>165</v>
      </c>
      <c r="F215" s="91" t="s">
        <v>43</v>
      </c>
      <c r="G215" s="90" t="s">
        <v>249</v>
      </c>
      <c r="H215" s="25" t="str">
        <f t="shared" si="22"/>
        <v>Estimated Departure Date</v>
      </c>
      <c r="I215" s="87" t="s">
        <v>249</v>
      </c>
      <c r="J215" s="87"/>
      <c r="K215" s="25" t="str">
        <f t="shared" si="23"/>
        <v>Date. Type</v>
      </c>
      <c r="L215" s="87"/>
      <c r="M215" s="87"/>
      <c r="N215" s="87"/>
      <c r="O215" s="88" t="s">
        <v>267</v>
      </c>
      <c r="P215" s="87" t="s">
        <v>268</v>
      </c>
      <c r="Q215" s="100" t="s">
        <v>44</v>
      </c>
      <c r="R215" s="51"/>
      <c r="S215" s="87"/>
      <c r="T215" s="89" t="s">
        <v>562</v>
      </c>
      <c r="U215" s="87"/>
      <c r="V215" s="87"/>
      <c r="W215" s="87"/>
      <c r="X215" s="87"/>
      <c r="Y215" s="87"/>
      <c r="Z215" s="87"/>
      <c r="AA215" s="87"/>
      <c r="AB215" s="87"/>
      <c r="AC215" s="87"/>
      <c r="AD215" s="87"/>
      <c r="AE215" s="87"/>
      <c r="AF215" s="87"/>
    </row>
    <row r="216" spans="1:32" s="96" customFormat="1" ht="25.5">
      <c r="A216" s="25" t="str">
        <f t="shared" si="21"/>
        <v>EstimatedDepartureTime</v>
      </c>
      <c r="B216" s="42" t="s">
        <v>189</v>
      </c>
      <c r="C216" s="87"/>
      <c r="D216" s="87" t="s">
        <v>165</v>
      </c>
      <c r="F216" s="91" t="s">
        <v>43</v>
      </c>
      <c r="G216" s="90" t="s">
        <v>203</v>
      </c>
      <c r="H216" s="25" t="str">
        <f t="shared" si="22"/>
        <v>Estimated Departure Time</v>
      </c>
      <c r="I216" s="87" t="s">
        <v>203</v>
      </c>
      <c r="J216" s="87"/>
      <c r="K216" s="25" t="str">
        <f t="shared" si="23"/>
        <v>Time. Type</v>
      </c>
      <c r="L216" s="87"/>
      <c r="M216" s="87"/>
      <c r="N216" s="87"/>
      <c r="O216" s="88" t="s">
        <v>267</v>
      </c>
      <c r="P216" s="87" t="s">
        <v>268</v>
      </c>
      <c r="Q216" s="100" t="s">
        <v>45</v>
      </c>
      <c r="R216" s="51"/>
      <c r="S216" s="87"/>
      <c r="T216" s="89" t="s">
        <v>562</v>
      </c>
      <c r="U216" s="87"/>
      <c r="V216" s="87"/>
      <c r="W216" s="87"/>
      <c r="X216" s="87"/>
      <c r="Y216" s="87"/>
      <c r="Z216" s="87"/>
      <c r="AA216" s="87"/>
      <c r="AB216" s="87"/>
      <c r="AC216" s="87"/>
      <c r="AD216" s="87"/>
      <c r="AE216" s="87"/>
      <c r="AF216" s="87"/>
    </row>
    <row r="217" spans="1:32" s="96" customFormat="1" ht="12.75">
      <c r="A217" s="25" t="str">
        <f t="shared" si="21"/>
        <v>ActualArrivalDate</v>
      </c>
      <c r="B217" s="42" t="s">
        <v>170</v>
      </c>
      <c r="C217" s="87"/>
      <c r="D217" s="87" t="s">
        <v>165</v>
      </c>
      <c r="F217" s="91" t="s">
        <v>46</v>
      </c>
      <c r="G217" s="90" t="s">
        <v>249</v>
      </c>
      <c r="H217" s="25" t="str">
        <f t="shared" si="22"/>
        <v>Actual Arrival Date</v>
      </c>
      <c r="I217" s="87" t="s">
        <v>249</v>
      </c>
      <c r="J217" s="87"/>
      <c r="K217" s="25" t="str">
        <f t="shared" si="23"/>
        <v>Date. Type</v>
      </c>
      <c r="L217" s="87"/>
      <c r="M217" s="87"/>
      <c r="N217" s="87"/>
      <c r="O217" s="88" t="s">
        <v>267</v>
      </c>
      <c r="P217" s="87" t="s">
        <v>268</v>
      </c>
      <c r="Q217" s="100" t="s">
        <v>47</v>
      </c>
      <c r="R217" s="51"/>
      <c r="S217" s="87"/>
      <c r="T217" s="89" t="s">
        <v>562</v>
      </c>
      <c r="U217" s="87"/>
      <c r="V217" s="87"/>
      <c r="W217" s="87"/>
      <c r="X217" s="87"/>
      <c r="Y217" s="87"/>
      <c r="Z217" s="87"/>
      <c r="AA217" s="87"/>
      <c r="AB217" s="87"/>
      <c r="AC217" s="87"/>
      <c r="AD217" s="87"/>
      <c r="AE217" s="87"/>
      <c r="AF217" s="87"/>
    </row>
    <row r="218" spans="1:32" s="96" customFormat="1" ht="12.75">
      <c r="A218" s="25" t="str">
        <f t="shared" si="21"/>
        <v>ActualArrivalTime</v>
      </c>
      <c r="B218" s="42" t="s">
        <v>190</v>
      </c>
      <c r="C218" s="87"/>
      <c r="D218" s="87" t="s">
        <v>165</v>
      </c>
      <c r="F218" s="91" t="s">
        <v>46</v>
      </c>
      <c r="G218" s="90" t="s">
        <v>203</v>
      </c>
      <c r="H218" s="25" t="str">
        <f t="shared" si="22"/>
        <v>Actual Arrival Time</v>
      </c>
      <c r="I218" s="87" t="s">
        <v>203</v>
      </c>
      <c r="J218" s="87"/>
      <c r="K218" s="25" t="str">
        <f t="shared" si="23"/>
        <v>Time. Type</v>
      </c>
      <c r="L218" s="87"/>
      <c r="M218" s="87"/>
      <c r="N218" s="87"/>
      <c r="O218" s="88" t="s">
        <v>267</v>
      </c>
      <c r="P218" s="87" t="s">
        <v>268</v>
      </c>
      <c r="Q218" s="100" t="s">
        <v>48</v>
      </c>
      <c r="R218" s="51"/>
      <c r="S218" s="87"/>
      <c r="T218" s="89" t="s">
        <v>562</v>
      </c>
      <c r="U218" s="87"/>
      <c r="V218" s="87"/>
      <c r="W218" s="87"/>
      <c r="X218" s="87"/>
      <c r="Y218" s="87"/>
      <c r="Z218" s="87"/>
      <c r="AA218" s="87"/>
      <c r="AB218" s="87"/>
      <c r="AC218" s="87"/>
      <c r="AD218" s="87"/>
      <c r="AE218" s="87"/>
      <c r="AF218" s="87"/>
    </row>
    <row r="219" spans="1:32" s="96" customFormat="1" ht="12.75">
      <c r="A219" s="25" t="str">
        <f t="shared" si="21"/>
        <v>ActualDepartureDate</v>
      </c>
      <c r="B219" s="42" t="s">
        <v>171</v>
      </c>
      <c r="C219" s="87"/>
      <c r="D219" s="87" t="s">
        <v>165</v>
      </c>
      <c r="F219" s="91" t="s">
        <v>49</v>
      </c>
      <c r="G219" s="90" t="s">
        <v>249</v>
      </c>
      <c r="H219" s="25" t="str">
        <f t="shared" si="22"/>
        <v>Actual Departure Date</v>
      </c>
      <c r="I219" s="87" t="s">
        <v>249</v>
      </c>
      <c r="J219" s="87"/>
      <c r="K219" s="25" t="str">
        <f t="shared" si="23"/>
        <v>Date. Type</v>
      </c>
      <c r="L219" s="87"/>
      <c r="M219" s="87"/>
      <c r="N219" s="87"/>
      <c r="O219" s="88" t="s">
        <v>267</v>
      </c>
      <c r="P219" s="87" t="s">
        <v>268</v>
      </c>
      <c r="Q219" s="100" t="s">
        <v>50</v>
      </c>
      <c r="R219" s="51"/>
      <c r="S219" s="87"/>
      <c r="T219" s="89" t="s">
        <v>562</v>
      </c>
      <c r="U219" s="87"/>
      <c r="V219" s="87"/>
      <c r="W219" s="87"/>
      <c r="X219" s="87"/>
      <c r="Y219" s="87"/>
      <c r="Z219" s="87"/>
      <c r="AA219" s="87"/>
      <c r="AB219" s="87"/>
      <c r="AC219" s="87"/>
      <c r="AD219" s="87"/>
      <c r="AE219" s="87"/>
      <c r="AF219" s="87"/>
    </row>
    <row r="220" spans="1:32" s="96" customFormat="1" ht="12.75">
      <c r="A220" s="25" t="str">
        <f t="shared" si="21"/>
        <v>ActualDepartureTime</v>
      </c>
      <c r="B220" s="42" t="s">
        <v>186</v>
      </c>
      <c r="C220" s="87"/>
      <c r="D220" s="87" t="s">
        <v>165</v>
      </c>
      <c r="F220" s="91" t="s">
        <v>49</v>
      </c>
      <c r="G220" s="90" t="s">
        <v>203</v>
      </c>
      <c r="H220" s="25" t="str">
        <f t="shared" si="22"/>
        <v>Actual Departure Time</v>
      </c>
      <c r="I220" s="87" t="s">
        <v>203</v>
      </c>
      <c r="J220" s="87"/>
      <c r="K220" s="25" t="str">
        <f t="shared" si="23"/>
        <v>Time. Type</v>
      </c>
      <c r="L220" s="87"/>
      <c r="M220" s="87"/>
      <c r="N220" s="87"/>
      <c r="O220" s="88" t="s">
        <v>267</v>
      </c>
      <c r="P220" s="87" t="s">
        <v>268</v>
      </c>
      <c r="Q220" s="100" t="s">
        <v>51</v>
      </c>
      <c r="R220" s="51"/>
      <c r="S220" s="87"/>
      <c r="T220" s="89" t="s">
        <v>562</v>
      </c>
      <c r="U220" s="87"/>
      <c r="V220" s="87"/>
      <c r="W220" s="87"/>
      <c r="X220" s="87"/>
      <c r="Y220" s="87"/>
      <c r="Z220" s="87"/>
      <c r="AA220" s="87"/>
      <c r="AB220" s="87"/>
      <c r="AC220" s="87"/>
      <c r="AD220" s="87"/>
      <c r="AE220" s="87"/>
      <c r="AF220" s="87"/>
    </row>
    <row r="221" spans="1:32" s="96" customFormat="1" ht="12.75">
      <c r="A221" s="25" t="str">
        <f t="shared" si="21"/>
        <v>Remarks</v>
      </c>
      <c r="B221" s="42" t="s">
        <v>187</v>
      </c>
      <c r="C221" s="87"/>
      <c r="D221" s="87" t="s">
        <v>165</v>
      </c>
      <c r="F221" s="91"/>
      <c r="G221" s="90" t="s">
        <v>302</v>
      </c>
      <c r="H221" s="25" t="str">
        <f t="shared" si="22"/>
        <v>Remarks</v>
      </c>
      <c r="I221" s="87" t="s">
        <v>270</v>
      </c>
      <c r="J221" s="87"/>
      <c r="K221" s="25" t="str">
        <f t="shared" si="23"/>
        <v>Text. Type</v>
      </c>
      <c r="L221" s="87"/>
      <c r="M221" s="87"/>
      <c r="N221" s="87"/>
      <c r="O221" s="88" t="s">
        <v>462</v>
      </c>
      <c r="P221" s="87" t="s">
        <v>268</v>
      </c>
      <c r="Q221" s="100" t="s">
        <v>52</v>
      </c>
      <c r="R221" s="51"/>
      <c r="S221" s="87"/>
      <c r="T221" s="89" t="s">
        <v>562</v>
      </c>
      <c r="U221" s="87"/>
      <c r="V221" s="87"/>
      <c r="W221" s="87"/>
      <c r="X221" s="87"/>
      <c r="Y221" s="87"/>
      <c r="Z221" s="87"/>
      <c r="AA221" s="87"/>
      <c r="AB221" s="87"/>
      <c r="AC221" s="87"/>
      <c r="AD221" s="87"/>
      <c r="AE221" s="87"/>
      <c r="AF221" s="87"/>
    </row>
    <row r="222" spans="1:32" s="87" customFormat="1" ht="12.75">
      <c r="A222" s="59" t="str">
        <f>SUBSTITUTE(SUBSTITUTE(CONCATENATE(IF(E222="Universally Unique","UU",E222),F222,IF(H222&lt;&gt;I222,H222,""),CONCATENATE(IF(I222="Identifier","ID",IF(I222="Text","",I222))))," ",""),"'","")</f>
        <v>Status</v>
      </c>
      <c r="B222" s="44" t="s">
        <v>172</v>
      </c>
      <c r="C222" s="12"/>
      <c r="D222" s="12" t="s">
        <v>165</v>
      </c>
      <c r="E222" s="11"/>
      <c r="F222" s="11"/>
      <c r="G222" s="11"/>
      <c r="H222" s="11" t="str">
        <f>M222</f>
        <v>Status</v>
      </c>
      <c r="I222" s="11" t="str">
        <f>M222</f>
        <v>Status</v>
      </c>
      <c r="J222" s="11"/>
      <c r="K222" s="11"/>
      <c r="L222" s="11"/>
      <c r="M222" s="12" t="s">
        <v>281</v>
      </c>
      <c r="N222" s="12"/>
      <c r="O222" s="13">
        <v>1</v>
      </c>
      <c r="P222" s="11" t="s">
        <v>463</v>
      </c>
      <c r="Q222" s="11" t="s">
        <v>53</v>
      </c>
      <c r="R222" s="12"/>
      <c r="S222" s="12"/>
      <c r="T222" s="14" t="s">
        <v>562</v>
      </c>
      <c r="U222" s="11"/>
      <c r="V222" s="11"/>
      <c r="W222" s="11"/>
      <c r="X222" s="12"/>
      <c r="Y222" s="12"/>
      <c r="Z222" s="11"/>
      <c r="AA222" s="11"/>
      <c r="AB222" s="11"/>
      <c r="AC222" s="11"/>
      <c r="AD222" s="11"/>
      <c r="AE222" s="11"/>
      <c r="AF222" s="11"/>
    </row>
    <row r="223" spans="1:32" s="87" customFormat="1" ht="25.5">
      <c r="A223" s="59" t="str">
        <f>SUBSTITUTE(SUBSTITUTE(CONCATENATE(IF(E223="Universally Unique","UU",E223),F223,IF(H223&lt;&gt;I223,H223,""),CONCATENATE(IF(I223="Identifier","ID",IF(I223="Text","",I223))))," ",""),"'","")</f>
        <v>TransportLocation</v>
      </c>
      <c r="B223" s="44" t="s">
        <v>173</v>
      </c>
      <c r="C223" s="12"/>
      <c r="D223" s="12" t="s">
        <v>165</v>
      </c>
      <c r="E223" s="11"/>
      <c r="F223" s="11"/>
      <c r="G223" s="11"/>
      <c r="H223" s="11" t="str">
        <f>M223</f>
        <v>Transport Location</v>
      </c>
      <c r="I223" s="11" t="str">
        <f>M223</f>
        <v>Transport Location</v>
      </c>
      <c r="J223" s="11"/>
      <c r="K223" s="11"/>
      <c r="L223" s="11"/>
      <c r="M223" s="12" t="s">
        <v>21</v>
      </c>
      <c r="N223" s="12"/>
      <c r="O223" s="13">
        <v>1</v>
      </c>
      <c r="P223" s="11" t="s">
        <v>463</v>
      </c>
      <c r="Q223" s="11" t="s">
        <v>54</v>
      </c>
      <c r="R223" s="12"/>
      <c r="S223" s="12"/>
      <c r="T223" s="14" t="s">
        <v>562</v>
      </c>
      <c r="U223" s="11"/>
      <c r="V223" s="11"/>
      <c r="W223" s="11"/>
      <c r="X223" s="12"/>
      <c r="Y223" s="12"/>
      <c r="Z223" s="11"/>
      <c r="AA223" s="11"/>
      <c r="AB223" s="11"/>
      <c r="AC223" s="11"/>
      <c r="AD223" s="11"/>
      <c r="AE223" s="11"/>
      <c r="AF223" s="11"/>
    </row>
    <row r="224" spans="1:32" ht="12.75">
      <c r="A224" s="34"/>
      <c r="B224" s="34"/>
      <c r="C224" s="34"/>
      <c r="D224" s="34"/>
      <c r="E224" s="34"/>
      <c r="F224" s="34"/>
      <c r="G224" s="34"/>
      <c r="H224" s="34"/>
      <c r="I224" s="34"/>
      <c r="J224" s="34"/>
      <c r="K224" s="34"/>
      <c r="L224" s="34"/>
      <c r="M224" s="34"/>
      <c r="N224" s="35"/>
      <c r="O224" s="36"/>
      <c r="P224" s="35" t="s">
        <v>233</v>
      </c>
      <c r="Q224" s="37"/>
      <c r="R224" s="37"/>
      <c r="S224" s="37"/>
      <c r="T224" s="37"/>
      <c r="U224" s="38"/>
      <c r="V224" s="37"/>
      <c r="W224" s="34"/>
      <c r="X224" s="34"/>
      <c r="Y224" s="34"/>
      <c r="Z224" s="34"/>
      <c r="AA224" s="34"/>
      <c r="AB224" s="34"/>
      <c r="AC224" s="34"/>
      <c r="AD224" s="34"/>
      <c r="AE224" s="34"/>
      <c r="AF224" s="34"/>
    </row>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sheetData>
  <sheetProtection/>
  <autoFilter ref="A1:AF224"/>
  <printOptions gridLines="1" headings="1"/>
  <pageMargins left="0.3" right="0.3" top="0.4" bottom="0.5" header="0.5118055555555556" footer="0.5"/>
  <pageSetup horizontalDpi="300" verticalDpi="300" orientation="landscape" paperSize="9" scale="80" r:id="rId3"/>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 </cp:lastModifiedBy>
  <cp:lastPrinted>2010-01-13T20:14:48Z</cp:lastPrinted>
  <dcterms:created xsi:type="dcterms:W3CDTF">2001-08-30T08:59:20Z</dcterms:created>
  <dcterms:modified xsi:type="dcterms:W3CDTF">2010-01-13T20:14:54Z</dcterms:modified>
  <cp:category/>
  <cp:version/>
  <cp:contentType/>
  <cp:contentStatus/>
  <cp:revision>56</cp:revision>
</cp:coreProperties>
</file>