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03"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
  </authors>
  <commentList>
    <comment ref="N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Q1" authorId="0">
      <text>
        <r>
          <rPr>
            <sz val="10"/>
            <rFont val="Arial"/>
            <family val="2"/>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S1" authorId="0">
      <text>
        <r>
          <rPr>
            <sz val="10"/>
            <rFont val="Arial"/>
            <family val="2"/>
          </rPr>
          <t>Associated Object Class:
Associated Object Class is the Object Class at the other end of this association.
It will refer to another ABIE in this model.</t>
        </r>
      </text>
    </comment>
    <comment ref="U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AD1" authorId="0">
      <text>
        <r>
          <rPr>
            <sz val="10"/>
            <rFont val="Arial"/>
            <family val="2"/>
          </rPr>
          <t xml:space="preserve">UBL Definition:
This is the unique semantic business meaning of that Business Information Entity. </t>
        </r>
      </text>
    </comment>
    <comment ref="AG1" authorId="0">
      <text>
        <r>
          <rPr>
            <sz val="10"/>
            <rFont val="Arial"/>
            <family val="2"/>
          </rPr>
          <t>Core Component UID:
This is the UID of the correlated core component, in those cases where a direct correlation exists. This information is found in the current Core Component Catalog.</t>
        </r>
      </text>
    </comment>
    <comment ref="AH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List>
</comments>
</file>

<file path=xl/sharedStrings.xml><?xml version="1.0" encoding="utf-8"?>
<sst xmlns="http://schemas.openxmlformats.org/spreadsheetml/2006/main" count="332" uniqueCount="187">
  <si>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</si>
  <si>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</si>
  <si>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</si>
  <si>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</si>
  <si>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</si>
  <si>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</si>
  <si>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</si>
  <si>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</si>
  <si>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</si>
  <si>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</si>
  <si>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</si>
  <si>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</si>
  <si>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</si>
  <si>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 ENGLISH</t>
  </si>
  <si>
    <t>Cardinality</t>
  </si>
  <si>
    <t>Component Type</t>
  </si>
  <si>
    <t>Definition ENGLISH</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</si>
  <si>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</si>
  <si>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</si>
  <si>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</si>
  <si>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</si>
  <si>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</si>
  <si>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</si>
  <si>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</si>
  <si>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</si>
  <si>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</si>
  <si>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</si>
  <si>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</si>
  <si>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</si>
  <si>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</si>
  <si>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</si>
  <si>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</si>
  <si>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Alternative Business Terms</t>
  </si>
  <si>
    <t>Definition</t>
  </si>
  <si>
    <t>Reglas de Negocio</t>
  </si>
  <si>
    <t>Ejemplos</t>
  </si>
  <si>
    <t>CODICE Codelist</t>
  </si>
  <si>
    <t>Tendering Notification. Details</t>
  </si>
  <si>
    <t>Tendering Notification</t>
  </si>
  <si>
    <t>ABIE</t>
  </si>
  <si>
    <t>The document used to communicate the contract award to the winner</t>
  </si>
  <si>
    <t>2.1</t>
  </si>
  <si>
    <t>Notificación de Adjudicación al Adjudicatario</t>
  </si>
  <si>
    <t>Mensaje mediante el cual se comunica al adjudicatario que ha resultado adjudicatario en un proceso de licitación</t>
  </si>
  <si>
    <t>Tendering Notification. UBL Version Identifier. Identifier</t>
  </si>
  <si>
    <t>UBL Version</t>
  </si>
  <si>
    <t>Identifier</t>
  </si>
  <si>
    <t>0..1</t>
  </si>
  <si>
    <t>BBIE</t>
  </si>
  <si>
    <t>The version of the UBL schema being used.</t>
  </si>
  <si>
    <t>2.0.5</t>
  </si>
  <si>
    <t>Tendering</t>
  </si>
  <si>
    <t>Identificador de Versión UBL</t>
  </si>
  <si>
    <t>Identifica la versión de esquema UBL utilizada.</t>
  </si>
  <si>
    <t>Tendering Notification. Customization Identifier. Identifier</t>
  </si>
  <si>
    <t>Customization</t>
  </si>
  <si>
    <t>Identifier. Type</t>
  </si>
  <si>
    <t>The identifier for a user defined subset of UBL.</t>
  </si>
  <si>
    <t>NES</t>
  </si>
  <si>
    <t>Identificador de Personalización</t>
  </si>
  <si>
    <t>Identifica un subconjunto de UBL definido por usuario.</t>
  </si>
  <si>
    <t>Tendering Notification. Profile Identifier. Identifier</t>
  </si>
  <si>
    <t>Profile</t>
  </si>
  <si>
    <t xml:space="preserve">The identifier for a user defined profile of the subset of UBL being used. </t>
  </si>
  <si>
    <t>BasicProcurementProcess</t>
  </si>
  <si>
    <t>Identificador de Perfil</t>
  </si>
  <si>
    <t>Identifica el perfil del subconjunto de usuario UBL.</t>
  </si>
  <si>
    <t>Tendering Notification. Profile Execution  Identifier. Identifier</t>
  </si>
  <si>
    <t>Profile Execution</t>
  </si>
  <si>
    <t>Tendering Notification. Identifier</t>
  </si>
  <si>
    <t>An identifier for the Notification assigned by the sender.</t>
  </si>
  <si>
    <t>Identificador de la Notificación</t>
  </si>
  <si>
    <t>Identificador asignado por el remitente a esta notificación.</t>
  </si>
  <si>
    <t>Tendering Notification. Copy_ Indicator. Indicator</t>
  </si>
  <si>
    <t>Copy</t>
  </si>
  <si>
    <t>Indicator</t>
  </si>
  <si>
    <t>Indicates whether the notification is a copy (true) or not (false)</t>
  </si>
  <si>
    <t>Indicador de copia</t>
  </si>
  <si>
    <t>Indica si el documento es una copia (verdadero) o no (falso).</t>
  </si>
  <si>
    <t>En caso de no aparecer, se considera que el documento es un original.</t>
  </si>
  <si>
    <t>UUID</t>
  </si>
  <si>
    <t>Tendering Notification. UUID. Identifier</t>
  </si>
  <si>
    <t xml:space="preserve">A computer-generated universally unique identifier (UUID) </t>
  </si>
  <si>
    <t>Identificador Universal Único</t>
  </si>
  <si>
    <t>Identifica el documento mediante un identificador único universal, generado automáticamente.</t>
  </si>
  <si>
    <t>Tendering Notification. Contract Folder Identifier. Identifier</t>
  </si>
  <si>
    <t>Contract Folder</t>
  </si>
  <si>
    <t>An identifier for the process file (i.e. record) to which belongs the notification assigned by the sender.</t>
  </si>
  <si>
    <t>Número de Expediente</t>
  </si>
  <si>
    <t>Identificador que vincula este mensaje con el expediente al que pertenece.</t>
  </si>
  <si>
    <t>Tendering Notification. Issue Date. Date</t>
  </si>
  <si>
    <t>Issue</t>
  </si>
  <si>
    <t>Date</t>
  </si>
  <si>
    <t>The date assigned by the sender's application at which the Notification was created.</t>
  </si>
  <si>
    <t>Fecha de Emisión</t>
  </si>
  <si>
    <t>Fecha creada automáticamente por la aplicación del remitente durante envío.</t>
  </si>
  <si>
    <t>Tendering Notification. Issue Time. Time</t>
  </si>
  <si>
    <t>Time</t>
  </si>
  <si>
    <t>The time assigned by the sender's application at which the Notification was created.</t>
  </si>
  <si>
    <t>Hora de Emisión</t>
  </si>
  <si>
    <t>Hora creada automáticamente por la aplicación del remitente durante el envío.</t>
  </si>
  <si>
    <t>Tendering Notification. Contract Name. Text</t>
  </si>
  <si>
    <t>Contract</t>
  </si>
  <si>
    <t>Name</t>
  </si>
  <si>
    <t>Text</t>
  </si>
  <si>
    <t>The name, expressed as text, of this procuring project.</t>
  </si>
  <si>
    <t>Nombre del Contrato</t>
  </si>
  <si>
    <t>Denominación del objeto del contrato.</t>
  </si>
  <si>
    <t>“Obras de sustitución de la carpintería exterior del edificio del Tribunal Superior de Justicia”</t>
  </si>
  <si>
    <t>Tendering Notification. Note. Text</t>
  </si>
  <si>
    <t>Note</t>
  </si>
  <si>
    <t>0..n</t>
  </si>
  <si>
    <t>A text specific for this notification</t>
  </si>
  <si>
    <t>Contenido de la Notificación</t>
  </si>
  <si>
    <t>Información textual adicional acerca de la notificación.</t>
  </si>
  <si>
    <t>Tendering Notification. Sender_ Party. Party</t>
  </si>
  <si>
    <t>Sender</t>
  </si>
  <si>
    <t>Party</t>
  </si>
  <si>
    <t>ASBIE</t>
  </si>
  <si>
    <t>An association to the Party sending this document.</t>
  </si>
  <si>
    <t>Remitente</t>
  </si>
  <si>
    <t>Asociación con una instancia del componente Parte, utilizada para identificar al remitente.</t>
  </si>
  <si>
    <t>Tendering Notification. Receiver_ Party. Party</t>
  </si>
  <si>
    <t>Receiver</t>
  </si>
  <si>
    <t>An association to the Party receiving this document.</t>
  </si>
  <si>
    <t>Destinatario</t>
  </si>
  <si>
    <t>Asociación con una instancia del componente Parte, utilizada para especificar los datos del destinatario.</t>
  </si>
  <si>
    <t xml:space="preserve"> </t>
  </si>
  <si>
    <t>Tendering Notification. Minutes_ Document Reference. Document Reference</t>
  </si>
  <si>
    <t>Minutes</t>
  </si>
  <si>
    <t>Document Reference</t>
  </si>
  <si>
    <t>An association to minutes Document Reference</t>
  </si>
  <si>
    <t>Acta</t>
  </si>
  <si>
    <t>Asociación con un componente Documento, utilizada para permitir anexar o referenciar el Acta del Acuerdo de Adjudicación.</t>
  </si>
  <si>
    <t>Tendering Notification. Additional_ Document Reference. Document Reference</t>
  </si>
  <si>
    <t>Additional</t>
  </si>
  <si>
    <t>An association to additional Document Reference</t>
  </si>
  <si>
    <t>Documentos Adicionales</t>
  </si>
  <si>
    <t>Asociación con el componente Documento, utilizada para permitir anexar o referenciar Documentos Adicionales para la Notificación de Adjudicación.</t>
  </si>
  <si>
    <t>Tendering Notification. Qualification Resolution</t>
  </si>
  <si>
    <t>Qualification Resolution</t>
  </si>
  <si>
    <t>An association to the resolution that is being notified</t>
  </si>
  <si>
    <t>Acuerdo de Admisión o Exclusión</t>
  </si>
  <si>
    <t>Asociación con una instancia del componente Acuerdo de Admisión o Exclusión. Una por cada lote</t>
  </si>
  <si>
    <t>Tendering Notification. Appeal Terms</t>
  </si>
  <si>
    <t>Appeal Terms</t>
  </si>
  <si>
    <t>Appeal terms defined for this tendering process.</t>
  </si>
  <si>
    <t>Condiciones de Recurso</t>
  </si>
  <si>
    <t>Asociación con el componente Condiciones de Recurso utilizado para especificar la información necesaria para la presentación de recursos a la adjudicación.</t>
  </si>
  <si>
    <t>Tendering Notification. Final_ Financial Guarantee. Financial Guarantee</t>
  </si>
  <si>
    <t>Final</t>
  </si>
  <si>
    <t>Financial Guarantee</t>
  </si>
  <si>
    <t>The Information about the bond guarantee of a tender or bid submitter required to the tender winner</t>
  </si>
  <si>
    <t>Garantía Definitiva</t>
  </si>
  <si>
    <t>Asociación con el componente Garantía, utilizado para informar  acerca de la garantía definitiva que el adjudicatario debe formalizar para resultar adjudicatario definitivo.</t>
  </si>
  <si>
    <t>Tendering Notification. Signature</t>
  </si>
  <si>
    <t>Signature</t>
  </si>
  <si>
    <t>One or more signatures applied to the Notification</t>
  </si>
  <si>
    <t>Firma</t>
  </si>
  <si>
    <t>Asociaciones con instancias del componente Firma, utilizadas para identificar a los firmantes del documento.</t>
  </si>
  <si>
    <t>Tendering Notification. Tendering Terms</t>
  </si>
  <si>
    <t>Tendering Terms</t>
  </si>
  <si>
    <t>An association to a tendering terms.</t>
  </si>
  <si>
    <t>Condiciones de Licitación</t>
  </si>
  <si>
    <t>Asociación con una instancia del componente Condiciones de Licitación, utilizada para definir aspectos como el lugar y plazos de presentación de ofertas y otras condiciones regulatorias del acceso y desarrollo del procedimiento de licitación.</t>
  </si>
  <si>
    <t>Tendering Notification. Tendering Process</t>
  </si>
  <si>
    <t>Tendering Process</t>
  </si>
  <si>
    <t>An association to a Tendering Process.</t>
  </si>
  <si>
    <t>Proceso de Licitación</t>
  </si>
  <si>
    <t>Asociación con una instancia del componente Proceso de Licitación, utilizada para detallar los aspectos procedurales de la licitación.</t>
  </si>
  <si>
    <t>Tendering Notification. Procurement Project</t>
  </si>
  <si>
    <t>Procurement Project</t>
  </si>
  <si>
    <t>An association to a procurement project, the overall definition of the procurement project.</t>
  </si>
  <si>
    <t>Proyecto de Compra</t>
  </si>
  <si>
    <t>Asociación con una instancia del componente Proyecto de Compra, utilizada para describir el objeto del contrato o el proyecto de compra.</t>
  </si>
  <si>
    <t>Tendering Notification. Procurement Project Lot</t>
  </si>
  <si>
    <t>Procurement Project Lot</t>
  </si>
  <si>
    <t>The procurement project lots a contract can be split on.</t>
  </si>
  <si>
    <t>Lote</t>
  </si>
  <si>
    <t>Asociación con instancias Lote que permite informar de los lotes en los que se divide el proyecto de compra, habilitando la comparación entre los importes adjudicados y los establecidos en los pliegos.</t>
  </si>
  <si>
    <t>Tendering Notification. Tender Result</t>
  </si>
  <si>
    <t>Tender Result</t>
  </si>
  <si>
    <t>1..n</t>
  </si>
  <si>
    <t>An association to the Tender Result being notified</t>
  </si>
  <si>
    <t>Resultado de Adjudicación</t>
  </si>
  <si>
    <t>Asociaciones con el componente Resultados de Adjudicación, utilizados para informar sobre los datos relevantes relacionados con la adjudicación del contrato y sobre el propio contrato.</t>
  </si>
  <si>
    <t>END</t>
  </si>
</sst>
</file>

<file path=xl/styles.xml><?xml version="1.0" encoding="utf-8"?>
<styleSheet xmlns="http://schemas.openxmlformats.org/spreadsheetml/2006/main">
  <numFmts count="2">
    <numFmt numFmtId="164" formatCode="GENERAL"/>
    <numFmt numFmtId="165" formatCode="@"/>
  </numFmts>
  <fonts count="5">
    <font>
      <sz val="10"/>
      <name val="Arial"/>
      <family val="2"/>
    </font>
    <font>
      <b/>
      <sz val="10"/>
      <color indexed="8"/>
      <name val="Arial"/>
      <family val="3"/>
    </font>
    <font>
      <b/>
      <sz val="10"/>
      <name val="Arial"/>
      <family val="2"/>
    </font>
    <font>
      <sz val="10"/>
      <color indexed="8"/>
      <name val="Arial"/>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6">
    <xf numFmtId="164" fontId="0" fillId="0" borderId="0" xfId="0" applyAlignment="1">
      <alignment/>
    </xf>
    <xf numFmtId="164" fontId="1" fillId="2" borderId="1" xfId="0" applyFont="1" applyFill="1" applyBorder="1" applyAlignment="1">
      <alignment horizontal="center" wrapText="1"/>
    </xf>
    <xf numFmtId="164" fontId="1" fillId="3" borderId="1" xfId="0" applyFont="1" applyFill="1" applyBorder="1" applyAlignment="1">
      <alignment horizontal="center" wrapText="1"/>
    </xf>
    <xf numFmtId="165" fontId="1" fillId="3" borderId="1" xfId="0" applyNumberFormat="1" applyFont="1" applyFill="1" applyBorder="1" applyAlignment="1">
      <alignment horizontal="center" wrapText="1"/>
    </xf>
    <xf numFmtId="164" fontId="1" fillId="3" borderId="1" xfId="0" applyFont="1" applyFill="1" applyBorder="1" applyAlignment="1">
      <alignment wrapText="1"/>
    </xf>
    <xf numFmtId="165" fontId="1" fillId="3" borderId="1" xfId="0" applyNumberFormat="1" applyFont="1" applyFill="1" applyBorder="1" applyAlignment="1">
      <alignment wrapText="1"/>
    </xf>
    <xf numFmtId="165" fontId="1" fillId="2" borderId="1" xfId="0" applyNumberFormat="1" applyFont="1" applyFill="1" applyBorder="1" applyAlignment="1">
      <alignment wrapText="1"/>
    </xf>
    <xf numFmtId="165" fontId="1" fillId="2" borderId="1" xfId="0" applyNumberFormat="1" applyFont="1" applyFill="1" applyBorder="1" applyAlignment="1">
      <alignment horizontal="center" wrapText="1"/>
    </xf>
    <xf numFmtId="164" fontId="2" fillId="2" borderId="1" xfId="0" applyFont="1" applyFill="1" applyBorder="1" applyAlignment="1">
      <alignment horizontal="center" wrapText="1"/>
    </xf>
    <xf numFmtId="164" fontId="0" fillId="0" borderId="0" xfId="0" applyFont="1" applyBorder="1" applyAlignment="1">
      <alignment/>
    </xf>
    <xf numFmtId="164" fontId="0" fillId="0" borderId="0" xfId="0" applyFont="1" applyAlignment="1">
      <alignment/>
    </xf>
    <xf numFmtId="164" fontId="3" fillId="4" borderId="0" xfId="0" applyFont="1" applyFill="1" applyAlignment="1">
      <alignment vertical="top" wrapText="1"/>
    </xf>
    <xf numFmtId="164" fontId="0" fillId="4" borderId="0" xfId="0" applyFont="1" applyFill="1" applyAlignment="1">
      <alignment vertical="top" wrapText="1"/>
    </xf>
    <xf numFmtId="165" fontId="3" fillId="4" borderId="0" xfId="0" applyNumberFormat="1" applyFont="1" applyFill="1" applyAlignment="1">
      <alignment horizontal="center" vertical="top" wrapText="1"/>
    </xf>
    <xf numFmtId="164" fontId="3" fillId="4" borderId="0" xfId="0" applyFont="1" applyFill="1" applyAlignment="1" applyProtection="1">
      <alignment vertical="top" wrapText="1"/>
      <protection locked="0"/>
    </xf>
    <xf numFmtId="165" fontId="3" fillId="4" borderId="0" xfId="0" applyNumberFormat="1" applyFont="1" applyFill="1" applyAlignment="1">
      <alignment horizontal="center"/>
    </xf>
    <xf numFmtId="164" fontId="3" fillId="4" borderId="0" xfId="0" applyFont="1" applyFill="1" applyAlignment="1">
      <alignment horizontal="left" vertical="top" wrapText="1"/>
    </xf>
    <xf numFmtId="165" fontId="3" fillId="4" borderId="0" xfId="0" applyNumberFormat="1" applyFont="1" applyFill="1" applyAlignment="1">
      <alignment vertical="top" wrapText="1"/>
    </xf>
    <xf numFmtId="164" fontId="3" fillId="0" borderId="0" xfId="0" applyFont="1" applyFill="1" applyAlignment="1">
      <alignment/>
    </xf>
    <xf numFmtId="164" fontId="0" fillId="0" borderId="0" xfId="0" applyFont="1" applyAlignment="1">
      <alignment vertical="top" wrapText="1"/>
    </xf>
    <xf numFmtId="164" fontId="0" fillId="0" borderId="0" xfId="0" applyFont="1" applyBorder="1" applyAlignment="1">
      <alignment vertical="top" wrapText="1"/>
    </xf>
    <xf numFmtId="164" fontId="0" fillId="0" borderId="0" xfId="0" applyBorder="1" applyAlignment="1">
      <alignment vertical="top" wrapText="1"/>
    </xf>
    <xf numFmtId="165" fontId="0" fillId="0" borderId="0" xfId="0" applyNumberFormat="1" applyFont="1" applyBorder="1" applyAlignment="1">
      <alignment horizontal="center" vertical="top" wrapText="1"/>
    </xf>
    <xf numFmtId="164" fontId="0" fillId="0" borderId="0" xfId="0" applyFont="1" applyFill="1" applyBorder="1" applyAlignment="1">
      <alignment vertical="top" wrapText="1"/>
    </xf>
    <xf numFmtId="165" fontId="3" fillId="0" borderId="0" xfId="0" applyNumberFormat="1" applyFont="1" applyAlignment="1">
      <alignment horizontal="center"/>
    </xf>
    <xf numFmtId="164" fontId="3" fillId="0" borderId="0" xfId="0" applyFont="1" applyFill="1" applyBorder="1" applyAlignment="1">
      <alignment vertical="top" wrapText="1"/>
    </xf>
    <xf numFmtId="165" fontId="0" fillId="0" borderId="0" xfId="0" applyNumberFormat="1" applyFont="1" applyAlignment="1">
      <alignment horizontal="center" vertical="top" wrapText="1"/>
    </xf>
    <xf numFmtId="164" fontId="3" fillId="0" borderId="0" xfId="0" applyFont="1" applyFill="1" applyAlignment="1">
      <alignment vertical="top" wrapText="1"/>
    </xf>
    <xf numFmtId="164" fontId="0" fillId="0" borderId="0" xfId="0" applyFont="1" applyFill="1" applyAlignment="1">
      <alignment horizontal="left" vertical="top" wrapText="1"/>
    </xf>
    <xf numFmtId="164" fontId="0" fillId="0" borderId="0" xfId="0" applyFont="1" applyFill="1" applyAlignment="1">
      <alignment vertical="top" wrapText="1"/>
    </xf>
    <xf numFmtId="164" fontId="0" fillId="5" borderId="0" xfId="0" applyFont="1" applyFill="1" applyBorder="1" applyAlignment="1">
      <alignment vertical="top" wrapText="1"/>
    </xf>
    <xf numFmtId="164" fontId="3" fillId="5" borderId="0" xfId="0" applyFont="1" applyFill="1" applyAlignment="1">
      <alignment vertical="top" wrapText="1"/>
    </xf>
    <xf numFmtId="164" fontId="0" fillId="5" borderId="0" xfId="0" applyFont="1" applyFill="1" applyBorder="1" applyAlignment="1">
      <alignment horizontal="left" vertical="top" wrapText="1"/>
    </xf>
    <xf numFmtId="164" fontId="0" fillId="6" borderId="0" xfId="0" applyFont="1" applyFill="1" applyBorder="1" applyAlignment="1">
      <alignment vertical="top" wrapText="1"/>
    </xf>
    <xf numFmtId="164" fontId="0" fillId="5" borderId="0" xfId="0" applyFont="1" applyFill="1" applyBorder="1" applyAlignment="1">
      <alignment horizontal="center" vertical="top" wrapText="1"/>
    </xf>
    <xf numFmtId="164" fontId="3" fillId="5" borderId="0" xfId="0" applyFont="1" applyFill="1" applyAlignment="1" applyProtection="1">
      <alignment vertical="top" wrapText="1"/>
      <protection locked="0"/>
    </xf>
    <xf numFmtId="165" fontId="3" fillId="5" borderId="0" xfId="0" applyNumberFormat="1" applyFont="1" applyFill="1" applyAlignment="1">
      <alignment horizontal="center"/>
    </xf>
    <xf numFmtId="164" fontId="3" fillId="5" borderId="0" xfId="0" applyFont="1" applyFill="1" applyBorder="1" applyAlignment="1">
      <alignment vertical="top" wrapText="1"/>
    </xf>
    <xf numFmtId="164" fontId="3" fillId="6" borderId="0" xfId="0" applyFont="1" applyFill="1" applyAlignment="1">
      <alignment vertical="top" wrapText="1"/>
    </xf>
    <xf numFmtId="165" fontId="3" fillId="5" borderId="0" xfId="0" applyNumberFormat="1" applyFont="1" applyFill="1" applyBorder="1" applyAlignment="1">
      <alignment horizontal="center" vertical="top" wrapText="1"/>
    </xf>
    <xf numFmtId="164" fontId="3" fillId="5" borderId="0" xfId="0" applyFont="1" applyFill="1" applyAlignment="1" applyProtection="1">
      <alignment horizontal="center" vertical="top" wrapText="1"/>
      <protection locked="0"/>
    </xf>
    <xf numFmtId="164" fontId="3" fillId="5" borderId="0" xfId="0" applyFont="1" applyFill="1" applyAlignment="1">
      <alignment horizontal="left" vertical="top" wrapText="1"/>
    </xf>
    <xf numFmtId="165" fontId="3" fillId="5" borderId="0" xfId="0" applyNumberFormat="1" applyFont="1" applyFill="1" applyAlignment="1">
      <alignment vertical="top" wrapText="1"/>
    </xf>
    <xf numFmtId="164" fontId="0" fillId="0" borderId="0" xfId="0" applyAlignment="1">
      <alignment wrapText="1"/>
    </xf>
    <xf numFmtId="164" fontId="3" fillId="0" borderId="0" xfId="0" applyFont="1" applyFill="1" applyAlignment="1">
      <alignment wrapText="1"/>
    </xf>
    <xf numFmtId="164" fontId="0" fillId="0" borderId="0" xfId="0" applyFont="1" applyAlignment="1">
      <alignment wrapText="1"/>
    </xf>
    <xf numFmtId="164" fontId="0" fillId="5" borderId="0" xfId="0" applyFont="1" applyFill="1" applyAlignment="1">
      <alignment vertical="top" wrapText="1"/>
    </xf>
    <xf numFmtId="165" fontId="0" fillId="5" borderId="0" xfId="0" applyNumberFormat="1" applyFont="1" applyFill="1" applyBorder="1" applyAlignment="1">
      <alignment horizontal="center" vertical="top" wrapText="1"/>
    </xf>
    <xf numFmtId="164" fontId="0" fillId="5" borderId="0" xfId="0" applyFont="1" applyFill="1" applyBorder="1" applyAlignment="1" applyProtection="1">
      <alignment vertical="top" wrapText="1"/>
      <protection locked="0"/>
    </xf>
    <xf numFmtId="165" fontId="0" fillId="5" borderId="0" xfId="0" applyNumberFormat="1" applyFont="1" applyFill="1" applyBorder="1" applyAlignment="1" applyProtection="1">
      <alignment horizontal="center" vertical="top" wrapText="1"/>
      <protection locked="0"/>
    </xf>
    <xf numFmtId="164" fontId="0" fillId="0" borderId="0" xfId="0" applyFont="1" applyBorder="1" applyAlignment="1">
      <alignment vertical="top"/>
    </xf>
    <xf numFmtId="164" fontId="0" fillId="7" borderId="0" xfId="0" applyFont="1" applyFill="1" applyBorder="1" applyAlignment="1">
      <alignment vertical="top" wrapText="1"/>
    </xf>
    <xf numFmtId="164" fontId="2" fillId="7" borderId="0" xfId="0" applyFont="1" applyFill="1" applyBorder="1" applyAlignment="1">
      <alignment vertical="top" wrapText="1"/>
    </xf>
    <xf numFmtId="165" fontId="2" fillId="7" borderId="0" xfId="0" applyNumberFormat="1" applyFont="1" applyFill="1" applyBorder="1" applyAlignment="1">
      <alignment horizontal="center" vertical="top" wrapText="1"/>
    </xf>
    <xf numFmtId="165" fontId="0" fillId="7" borderId="0" xfId="0" applyNumberFormat="1" applyFont="1" applyFill="1" applyBorder="1" applyAlignment="1">
      <alignment vertical="top" wrapText="1"/>
    </xf>
    <xf numFmtId="164" fontId="0" fillId="7"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8"/>
  <sheetViews>
    <sheetView tabSelected="1" workbookViewId="0" topLeftCell="A11">
      <selection activeCell="B11" sqref="B11"/>
    </sheetView>
  </sheetViews>
  <sheetFormatPr defaultColWidth="11.421875" defaultRowHeight="12.75"/>
  <cols>
    <col min="1" max="1" width="24.140625" style="0" customWidth="1"/>
    <col min="2" max="2" width="50.57421875" style="0" customWidth="1"/>
    <col min="3" max="3" width="11.57421875" style="0" customWidth="1"/>
    <col min="4" max="4" width="21.00390625" style="0" customWidth="1"/>
    <col min="5" max="16" width="11.57421875" style="0" customWidth="1"/>
    <col min="17" max="17" width="86.8515625" style="0" customWidth="1"/>
    <col min="18" max="32" width="11.57421875" style="0" customWidth="1"/>
    <col min="33" max="33" width="41.00390625" style="0" customWidth="1"/>
    <col min="34" max="34" width="47.7109375" style="0" customWidth="1"/>
    <col min="35" max="37" width="24.140625" style="0" customWidth="1"/>
    <col min="38" max="16384" width="11.57421875" style="0" customWidth="1"/>
  </cols>
  <sheetData>
    <row r="1" spans="1:255" s="9" customFormat="1" ht="63.75">
      <c r="A1" s="1" t="s">
        <v>0</v>
      </c>
      <c r="B1" s="1" t="s">
        <v>1</v>
      </c>
      <c r="C1" s="2" t="s">
        <v>2</v>
      </c>
      <c r="D1" s="3" t="s">
        <v>3</v>
      </c>
      <c r="E1" s="4" t="s">
        <v>4</v>
      </c>
      <c r="F1" s="5" t="s">
        <v>5</v>
      </c>
      <c r="G1" s="5" t="s">
        <v>6</v>
      </c>
      <c r="H1" s="2" t="s">
        <v>7</v>
      </c>
      <c r="I1" s="2" t="s">
        <v>8</v>
      </c>
      <c r="J1" s="2" t="s">
        <v>9</v>
      </c>
      <c r="K1" s="2" t="s">
        <v>10</v>
      </c>
      <c r="L1" s="2" t="s">
        <v>11</v>
      </c>
      <c r="M1" s="4" t="s">
        <v>12</v>
      </c>
      <c r="N1" s="2" t="s">
        <v>13</v>
      </c>
      <c r="O1" s="3" t="s">
        <v>14</v>
      </c>
      <c r="P1" s="2" t="s">
        <v>15</v>
      </c>
      <c r="Q1" s="5" t="s">
        <v>16</v>
      </c>
      <c r="R1" s="6" t="s">
        <v>17</v>
      </c>
      <c r="S1" s="6" t="s">
        <v>18</v>
      </c>
      <c r="T1" s="7" t="s">
        <v>19</v>
      </c>
      <c r="U1" s="7" t="s">
        <v>20</v>
      </c>
      <c r="V1" s="7" t="s">
        <v>21</v>
      </c>
      <c r="W1" s="1" t="s">
        <v>22</v>
      </c>
      <c r="X1" s="1" t="s">
        <v>23</v>
      </c>
      <c r="Y1" s="1" t="s">
        <v>24</v>
      </c>
      <c r="Z1" s="1" t="s">
        <v>25</v>
      </c>
      <c r="AA1" s="1" t="s">
        <v>26</v>
      </c>
      <c r="AB1" s="1" t="s">
        <v>27</v>
      </c>
      <c r="AC1" s="1" t="s">
        <v>28</v>
      </c>
      <c r="AD1" s="1" t="s">
        <v>29</v>
      </c>
      <c r="AE1" s="1" t="s">
        <v>30</v>
      </c>
      <c r="AF1" s="1" t="s">
        <v>31</v>
      </c>
      <c r="AG1" s="2" t="s">
        <v>32</v>
      </c>
      <c r="AH1" s="8" t="s">
        <v>33</v>
      </c>
      <c r="AI1" s="8" t="s">
        <v>34</v>
      </c>
      <c r="AJ1" s="8" t="s">
        <v>35</v>
      </c>
      <c r="AK1" s="8" t="s">
        <v>36</v>
      </c>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c r="IF1"/>
      <c r="IG1"/>
      <c r="IH1"/>
      <c r="II1"/>
      <c r="IJ1"/>
      <c r="IK1"/>
      <c r="IL1"/>
      <c r="IM1"/>
      <c r="IN1"/>
      <c r="IO1"/>
      <c r="IP1"/>
      <c r="IQ1"/>
      <c r="IR1"/>
      <c r="IS1"/>
      <c r="IT1"/>
      <c r="IU1"/>
    </row>
    <row r="2" spans="1:256" s="18" customFormat="1" ht="38.25">
      <c r="A2" s="11" t="str">
        <f>SUBSTITUTE(SUBSTITUTE(CONCATENATE(IF(C2="","",CONCATENATE(C2,"")),"",D2)," ",""),"'","")</f>
        <v>TenderingNotification</v>
      </c>
      <c r="B2" s="11" t="s">
        <v>37</v>
      </c>
      <c r="C2" s="11"/>
      <c r="D2" s="12" t="s">
        <v>38</v>
      </c>
      <c r="E2" s="11"/>
      <c r="F2" s="11"/>
      <c r="G2" s="11"/>
      <c r="H2" s="11"/>
      <c r="I2" s="11"/>
      <c r="J2" s="11"/>
      <c r="K2" s="11"/>
      <c r="L2" s="11"/>
      <c r="M2" s="11"/>
      <c r="N2" s="11"/>
      <c r="O2" s="13"/>
      <c r="P2" s="11" t="s">
        <v>39</v>
      </c>
      <c r="Q2" s="14" t="s">
        <v>40</v>
      </c>
      <c r="R2" s="14"/>
      <c r="S2" s="14"/>
      <c r="T2" s="15" t="s">
        <v>41</v>
      </c>
      <c r="U2" s="16"/>
      <c r="V2" s="17"/>
      <c r="W2" s="14"/>
      <c r="X2" s="11"/>
      <c r="Y2" s="11"/>
      <c r="Z2" s="11"/>
      <c r="AA2" s="11"/>
      <c r="AB2" s="11"/>
      <c r="AC2" s="11"/>
      <c r="AD2" s="11"/>
      <c r="AE2" s="11"/>
      <c r="AF2" s="11"/>
      <c r="AG2" s="11" t="s">
        <v>42</v>
      </c>
      <c r="AH2" s="11" t="s">
        <v>43</v>
      </c>
      <c r="AI2" s="11"/>
      <c r="AJ2" s="11"/>
      <c r="AK2" s="11"/>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c r="IF2"/>
      <c r="IG2"/>
      <c r="IH2"/>
      <c r="II2"/>
      <c r="IJ2"/>
      <c r="IK2"/>
      <c r="IL2"/>
      <c r="IM2"/>
      <c r="IN2"/>
      <c r="IO2"/>
      <c r="IP2"/>
      <c r="IQ2"/>
      <c r="IR2"/>
      <c r="IS2"/>
      <c r="IT2"/>
      <c r="IU2"/>
      <c r="IV2"/>
    </row>
    <row r="3" spans="1:255" s="25" customFormat="1" ht="38.25">
      <c r="A3" s="19" t="str">
        <f>SUBSTITUTE(SUBSTITUTE(CONCATENATE(IF(E3="Universally Unique","UU",E3),IF(G3&lt;&gt;I3,H3,F3),CONCATENATE(IF(I3="Identifier","ID",IF(I3="Text","",I3))))," ",""),"'","")</f>
        <v>UBLVersionID</v>
      </c>
      <c r="B3" s="19" t="s">
        <v>44</v>
      </c>
      <c r="C3" s="20"/>
      <c r="D3" s="19" t="s">
        <v>38</v>
      </c>
      <c r="E3" s="21"/>
      <c r="F3" s="21" t="s">
        <v>45</v>
      </c>
      <c r="G3" s="20" t="s">
        <v>46</v>
      </c>
      <c r="H3" s="19" t="str">
        <f>IF(F3&lt;&gt;"",CONCATENATE(F3," ",G3),G3)</f>
        <v>UBL Version Identifier</v>
      </c>
      <c r="I3" s="20" t="s">
        <v>46</v>
      </c>
      <c r="J3" s="20"/>
      <c r="K3" s="19" t="str">
        <f>IF(J3&lt;&gt;"",CONCATENATE(J3,"_ ",I3,". Type"),CONCATENATE(I3,". Type"))</f>
        <v>Identifier. Type</v>
      </c>
      <c r="L3" s="20"/>
      <c r="M3" s="20"/>
      <c r="N3" s="20"/>
      <c r="O3" s="22" t="s">
        <v>47</v>
      </c>
      <c r="P3" s="20" t="s">
        <v>48</v>
      </c>
      <c r="Q3" s="20" t="s">
        <v>49</v>
      </c>
      <c r="R3" s="23" t="s">
        <v>50</v>
      </c>
      <c r="S3" s="20"/>
      <c r="T3" s="24" t="s">
        <v>41</v>
      </c>
      <c r="U3" s="20"/>
      <c r="V3" s="20"/>
      <c r="W3" s="19" t="s">
        <v>51</v>
      </c>
      <c r="X3" s="20"/>
      <c r="Y3" s="20"/>
      <c r="Z3" s="20"/>
      <c r="AA3" s="20"/>
      <c r="AB3" s="20"/>
      <c r="AC3" s="20"/>
      <c r="AD3" s="20"/>
      <c r="AE3" s="20"/>
      <c r="AG3" s="19" t="s">
        <v>52</v>
      </c>
      <c r="AH3" s="19" t="s">
        <v>53</v>
      </c>
      <c r="AI3" s="19"/>
      <c r="AJ3" s="19"/>
      <c r="AK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c r="IS3"/>
      <c r="IT3"/>
      <c r="IU3"/>
    </row>
    <row r="4" spans="1:255" s="25" customFormat="1" ht="25.5">
      <c r="A4" s="19" t="str">
        <f>SUBSTITUTE(SUBSTITUTE(CONCATENATE(IF(E4="Universally Unique","UU",E4),IF(G4&lt;&gt;I4,H4,F4),CONCATENATE(IF(I4="Identifier","ID",IF(I4="Text","",I4))))," ",""),"'","")</f>
        <v>CustomizationID</v>
      </c>
      <c r="B4" s="19" t="s">
        <v>54</v>
      </c>
      <c r="C4" s="20"/>
      <c r="D4" s="19" t="s">
        <v>38</v>
      </c>
      <c r="E4" s="21"/>
      <c r="F4" s="21" t="s">
        <v>55</v>
      </c>
      <c r="G4" s="23" t="s">
        <v>46</v>
      </c>
      <c r="H4" s="23" t="s">
        <v>46</v>
      </c>
      <c r="I4" s="23" t="s">
        <v>46</v>
      </c>
      <c r="J4" s="20"/>
      <c r="K4" s="23" t="s">
        <v>56</v>
      </c>
      <c r="L4" s="20"/>
      <c r="M4" s="20"/>
      <c r="N4" s="21"/>
      <c r="O4" s="22" t="s">
        <v>47</v>
      </c>
      <c r="P4" s="23" t="s">
        <v>48</v>
      </c>
      <c r="Q4" s="20" t="s">
        <v>57</v>
      </c>
      <c r="R4" s="23" t="s">
        <v>58</v>
      </c>
      <c r="S4" s="20"/>
      <c r="T4" s="24" t="s">
        <v>41</v>
      </c>
      <c r="U4" s="20"/>
      <c r="V4" s="20"/>
      <c r="W4" s="19" t="s">
        <v>51</v>
      </c>
      <c r="X4" s="20"/>
      <c r="Y4" s="20"/>
      <c r="Z4" s="20"/>
      <c r="AA4" s="20"/>
      <c r="AB4" s="20"/>
      <c r="AC4" s="20"/>
      <c r="AD4" s="20"/>
      <c r="AE4" s="20"/>
      <c r="AG4" s="19" t="s">
        <v>59</v>
      </c>
      <c r="AH4" s="19" t="s">
        <v>60</v>
      </c>
      <c r="AI4" s="19"/>
      <c r="AJ4" s="19"/>
      <c r="AK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c r="IS4"/>
      <c r="IT4"/>
      <c r="IU4"/>
    </row>
    <row r="5" spans="1:255" s="25" customFormat="1" ht="38.25">
      <c r="A5" s="19" t="str">
        <f>SUBSTITUTE(SUBSTITUTE(CONCATENATE(IF(E5="Universally Unique","UU",E5),IF(G5&lt;&gt;I5,H5,F5),CONCATENATE(IF(I5="Identifier","ID",IF(I5="Text","",I5))))," ",""),"'","")</f>
        <v>ProfileID</v>
      </c>
      <c r="B5" s="19" t="s">
        <v>61</v>
      </c>
      <c r="C5" s="20"/>
      <c r="D5" s="19" t="s">
        <v>38</v>
      </c>
      <c r="E5" s="21"/>
      <c r="F5" s="21" t="s">
        <v>62</v>
      </c>
      <c r="G5" s="23" t="s">
        <v>46</v>
      </c>
      <c r="H5" s="23" t="s">
        <v>46</v>
      </c>
      <c r="I5" s="23" t="s">
        <v>46</v>
      </c>
      <c r="J5" s="20"/>
      <c r="K5" s="23" t="s">
        <v>56</v>
      </c>
      <c r="L5" s="20"/>
      <c r="M5" s="20"/>
      <c r="N5" s="21"/>
      <c r="O5" s="22" t="s">
        <v>47</v>
      </c>
      <c r="P5" s="23" t="s">
        <v>48</v>
      </c>
      <c r="Q5" s="20" t="s">
        <v>63</v>
      </c>
      <c r="R5" s="23" t="s">
        <v>64</v>
      </c>
      <c r="S5" s="20"/>
      <c r="T5" s="24" t="s">
        <v>41</v>
      </c>
      <c r="U5" s="20"/>
      <c r="V5" s="20"/>
      <c r="W5" s="19" t="s">
        <v>51</v>
      </c>
      <c r="X5" s="20"/>
      <c r="Y5" s="20"/>
      <c r="Z5" s="20"/>
      <c r="AA5" s="20"/>
      <c r="AB5" s="20"/>
      <c r="AC5" s="20"/>
      <c r="AD5" s="20"/>
      <c r="AE5" s="20"/>
      <c r="AG5" s="19" t="s">
        <v>65</v>
      </c>
      <c r="AH5" s="19" t="s">
        <v>66</v>
      </c>
      <c r="AI5" s="19"/>
      <c r="AJ5" s="19"/>
      <c r="AK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c r="IS5"/>
      <c r="IT5"/>
      <c r="IU5"/>
    </row>
    <row r="6" spans="1:255" s="25" customFormat="1" ht="38.25">
      <c r="A6" s="19" t="str">
        <f>SUBSTITUTE(SUBSTITUTE(CONCATENATE(IF(E6="Universally Unique","UU",E6),IF(G6&lt;&gt;I6,H6,F6),CONCATENATE(IF(I6="Identifier","ID",IF(I6="Text","",I6))))," ",""),"'","")</f>
        <v>ProfileExecutionID</v>
      </c>
      <c r="B6" s="19" t="s">
        <v>67</v>
      </c>
      <c r="C6" s="20"/>
      <c r="D6" s="19" t="s">
        <v>38</v>
      </c>
      <c r="E6" s="21"/>
      <c r="F6" s="21" t="s">
        <v>68</v>
      </c>
      <c r="G6" s="23" t="s">
        <v>46</v>
      </c>
      <c r="H6" s="23" t="s">
        <v>46</v>
      </c>
      <c r="I6" s="23" t="s">
        <v>46</v>
      </c>
      <c r="J6" s="20"/>
      <c r="K6" s="23" t="s">
        <v>56</v>
      </c>
      <c r="L6" s="20"/>
      <c r="M6" s="20"/>
      <c r="N6" s="21"/>
      <c r="O6" s="22" t="s">
        <v>47</v>
      </c>
      <c r="P6" s="23" t="s">
        <v>48</v>
      </c>
      <c r="Q6" s="20" t="s">
        <v>63</v>
      </c>
      <c r="R6" s="23" t="s">
        <v>64</v>
      </c>
      <c r="S6" s="20"/>
      <c r="T6" s="24" t="s">
        <v>41</v>
      </c>
      <c r="U6" s="20"/>
      <c r="V6" s="20"/>
      <c r="W6" s="19" t="s">
        <v>51</v>
      </c>
      <c r="X6" s="20"/>
      <c r="Y6" s="20"/>
      <c r="Z6" s="20"/>
      <c r="AA6" s="20"/>
      <c r="AB6" s="20"/>
      <c r="AC6" s="20"/>
      <c r="AD6" s="20"/>
      <c r="AE6" s="20"/>
      <c r="AG6" s="19" t="s">
        <v>65</v>
      </c>
      <c r="AH6" s="19" t="s">
        <v>66</v>
      </c>
      <c r="AI6" s="19"/>
      <c r="AJ6" s="19"/>
      <c r="AK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c r="IS6"/>
      <c r="IT6"/>
      <c r="IU6"/>
    </row>
    <row r="7" spans="1:255" s="19" customFormat="1" ht="25.5">
      <c r="A7" s="19" t="str">
        <f>SUBSTITUTE(SUBSTITUTE(CONCATENATE(IF(E7="Globally Unique","GU",E7),IF(G7&lt;&gt;I7,H7,F7),CONCATENATE(IF(I7="Identifier","ID",IF(I7="Text","",I7))))," ",""),"'","")</f>
        <v>ID</v>
      </c>
      <c r="B7" s="19" t="s">
        <v>69</v>
      </c>
      <c r="D7" s="19" t="s">
        <v>38</v>
      </c>
      <c r="G7" s="19" t="s">
        <v>46</v>
      </c>
      <c r="H7" s="19" t="str">
        <f>IF(F7&lt;&gt;"",CONCATENATE(F7," ",G7),G7)</f>
        <v>Identifier</v>
      </c>
      <c r="I7" s="19" t="s">
        <v>46</v>
      </c>
      <c r="K7" s="19" t="str">
        <f>IF(J7&lt;&gt;"",CONCATENATE(J7,"_ ",I7,". Type"),CONCATENATE(I7,". Type"))</f>
        <v>Identifier. Type</v>
      </c>
      <c r="O7" s="26" t="s">
        <v>47</v>
      </c>
      <c r="P7" s="19" t="s">
        <v>48</v>
      </c>
      <c r="Q7" s="19" t="s">
        <v>70</v>
      </c>
      <c r="T7" s="24" t="s">
        <v>41</v>
      </c>
      <c r="W7" s="19" t="s">
        <v>51</v>
      </c>
      <c r="AG7" s="19" t="s">
        <v>71</v>
      </c>
      <c r="AH7" s="19" t="s">
        <v>72</v>
      </c>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IR7"/>
      <c r="IS7"/>
      <c r="IT7"/>
      <c r="IU7"/>
    </row>
    <row r="8" spans="1:255" s="19" customFormat="1" ht="51">
      <c r="A8" s="19" t="str">
        <f>SUBSTITUTE(SUBSTITUTE(CONCATENATE(IF(E8="Universally Unique","UU",E8),IF(G8&lt;&gt;I8,H8,F8),CONCATENATE(IF(I8="Identifier","ID",IF(I8="Text","",I8))))," ",""),"'","")</f>
        <v>CopyIndicator</v>
      </c>
      <c r="B8" s="19" t="s">
        <v>73</v>
      </c>
      <c r="D8" s="19" t="s">
        <v>38</v>
      </c>
      <c r="E8" s="19" t="s">
        <v>74</v>
      </c>
      <c r="G8" s="19" t="s">
        <v>75</v>
      </c>
      <c r="H8" s="19" t="str">
        <f>IF(F8&lt;&gt;"",CONCATENATE(F8," ",G8),G8)</f>
        <v>Indicator</v>
      </c>
      <c r="I8" s="19" t="s">
        <v>75</v>
      </c>
      <c r="K8" s="19" t="str">
        <f>IF(J8&lt;&gt;"",CONCATENATE(J8,"_ ",I8,". Type"),CONCATENATE(I8,". Type"))</f>
        <v>Indicator. Type</v>
      </c>
      <c r="O8" s="26" t="s">
        <v>47</v>
      </c>
      <c r="P8" s="19" t="s">
        <v>48</v>
      </c>
      <c r="Q8" s="19" t="s">
        <v>76</v>
      </c>
      <c r="T8" s="24" t="s">
        <v>41</v>
      </c>
      <c r="W8" s="19" t="s">
        <v>51</v>
      </c>
      <c r="AF8" s="27"/>
      <c r="AG8" s="19" t="s">
        <v>77</v>
      </c>
      <c r="AH8" s="19" t="s">
        <v>78</v>
      </c>
      <c r="AI8" s="28" t="s">
        <v>79</v>
      </c>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IR8"/>
      <c r="IS8"/>
      <c r="IT8"/>
      <c r="IU8"/>
    </row>
    <row r="9" spans="1:255" s="19" customFormat="1" ht="38.25">
      <c r="A9" s="19" t="s">
        <v>80</v>
      </c>
      <c r="B9" s="19" t="s">
        <v>81</v>
      </c>
      <c r="D9" s="19" t="s">
        <v>38</v>
      </c>
      <c r="G9" s="19" t="s">
        <v>80</v>
      </c>
      <c r="H9" s="19" t="str">
        <f>IF(F9&lt;&gt;"",CONCATENATE(F9," ",G9),G9)</f>
        <v>UUID</v>
      </c>
      <c r="I9" s="19" t="s">
        <v>46</v>
      </c>
      <c r="K9" s="19" t="str">
        <f>IF(J9&lt;&gt;"",CONCATENATE(J9,"_ ",I9,". Type"),CONCATENATE(I9,". Type"))</f>
        <v>Identifier. Type</v>
      </c>
      <c r="O9" s="26" t="s">
        <v>47</v>
      </c>
      <c r="P9" s="19" t="s">
        <v>48</v>
      </c>
      <c r="Q9" s="29" t="s">
        <v>82</v>
      </c>
      <c r="T9" s="24" t="s">
        <v>41</v>
      </c>
      <c r="W9" s="19" t="s">
        <v>51</v>
      </c>
      <c r="AF9" s="27"/>
      <c r="AG9" s="19" t="s">
        <v>83</v>
      </c>
      <c r="AH9" s="19" t="s">
        <v>84</v>
      </c>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IR9"/>
      <c r="IS9"/>
      <c r="IT9"/>
      <c r="IU9"/>
    </row>
    <row r="10" spans="1:255" s="19" customFormat="1" ht="34.5">
      <c r="A10" s="19" t="str">
        <f>SUBSTITUTE(SUBSTITUTE(CONCATENATE(IF(E10="Universally Unique","UU",E10),IF(G10&lt;&gt;I10,H10,F10),CONCATENATE(IF(I10="Identifier","ID",IF(I10="Text","",I10))))," ",""),"'","")</f>
        <v>ContractFolderID</v>
      </c>
      <c r="B10" s="19" t="s">
        <v>85</v>
      </c>
      <c r="D10" s="19" t="s">
        <v>38</v>
      </c>
      <c r="F10" t="s">
        <v>86</v>
      </c>
      <c r="G10" s="19" t="s">
        <v>46</v>
      </c>
      <c r="H10" s="19" t="str">
        <f>IF(F10&lt;&gt;"",CONCATENATE(F10," ",G10),G10)</f>
        <v>Contract Folder Identifier</v>
      </c>
      <c r="I10" s="19" t="s">
        <v>46</v>
      </c>
      <c r="K10" s="19" t="str">
        <f>IF(J10&lt;&gt;"",CONCATENATE(J10,"_ ",I10,". Type"),CONCATENATE(I10,". Type"))</f>
        <v>Identifier. Type</v>
      </c>
      <c r="O10" s="26">
        <v>1</v>
      </c>
      <c r="P10" s="19" t="s">
        <v>48</v>
      </c>
      <c r="Q10" s="19" t="s">
        <v>87</v>
      </c>
      <c r="T10" s="24" t="s">
        <v>41</v>
      </c>
      <c r="W10" s="19" t="s">
        <v>51</v>
      </c>
      <c r="AG10" s="19" t="s">
        <v>88</v>
      </c>
      <c r="AH10" s="19" t="s">
        <v>89</v>
      </c>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IR10"/>
      <c r="IS10"/>
      <c r="IT10"/>
      <c r="IU10"/>
    </row>
    <row r="11" spans="1:256" s="19" customFormat="1" ht="23.25">
      <c r="A11" s="19" t="str">
        <f>SUBSTITUTE(SUBSTITUTE(CONCATENATE(IF(E11="Universally Unique","UU",E11),IF(G11&lt;&gt;I11,H11,F11),CONCATENATE(IF(I11="Identifier","ID",IF(I11="Text","",I11))))," ",""),"'","")</f>
        <v>IssueDate</v>
      </c>
      <c r="B11" s="19" t="s">
        <v>90</v>
      </c>
      <c r="D11" s="19" t="s">
        <v>38</v>
      </c>
      <c r="F11" s="19" t="s">
        <v>91</v>
      </c>
      <c r="G11" s="19" t="s">
        <v>92</v>
      </c>
      <c r="H11" s="19" t="str">
        <f>IF(F11&lt;&gt;"",CONCATENATE(F11," ",G11),G11)</f>
        <v>Issue Date</v>
      </c>
      <c r="I11" s="19" t="s">
        <v>92</v>
      </c>
      <c r="K11" s="19" t="str">
        <f>IF(J11&lt;&gt;"",CONCATENATE(J11,"_ ",I11,". Type"),CONCATENATE(I11,". Type"))</f>
        <v>Date. Type</v>
      </c>
      <c r="O11" s="26">
        <v>1</v>
      </c>
      <c r="P11" s="19" t="s">
        <v>48</v>
      </c>
      <c r="Q11" s="29" t="s">
        <v>93</v>
      </c>
      <c r="T11" s="24" t="s">
        <v>41</v>
      </c>
      <c r="W11" s="19" t="s">
        <v>51</v>
      </c>
      <c r="AG11" s="19" t="s">
        <v>94</v>
      </c>
      <c r="AH11" s="29" t="s">
        <v>95</v>
      </c>
      <c r="AI11" s="28"/>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IR11"/>
      <c r="IS11"/>
      <c r="IT11"/>
      <c r="IU11"/>
      <c r="IV11" s="25"/>
    </row>
    <row r="12" spans="1:256" s="19" customFormat="1" ht="23.25">
      <c r="A12" s="19" t="str">
        <f>SUBSTITUTE(SUBSTITUTE(CONCATENATE(IF(E12="Universally Unique","UU",E12),IF(G12&lt;&gt;I12,H12,F12),CONCATENATE(IF(I12="Identifier","ID",IF(I12="Text","",I12))))," ",""),"'","")</f>
        <v>IssueTime</v>
      </c>
      <c r="B12" s="19" t="s">
        <v>96</v>
      </c>
      <c r="D12" s="19" t="s">
        <v>38</v>
      </c>
      <c r="F12" s="19" t="s">
        <v>91</v>
      </c>
      <c r="G12" s="19" t="s">
        <v>97</v>
      </c>
      <c r="H12" s="19" t="str">
        <f>IF(F12&lt;&gt;"",CONCATENATE(F12," ",G12),G12)</f>
        <v>Issue Time</v>
      </c>
      <c r="I12" s="19" t="s">
        <v>97</v>
      </c>
      <c r="K12" s="19" t="str">
        <f>IF(J12&lt;&gt;"",CONCATENATE(J12,"_ ",I12,". Type"),CONCATENATE(I12,". Type"))</f>
        <v>Time. Type</v>
      </c>
      <c r="O12" s="26" t="s">
        <v>47</v>
      </c>
      <c r="P12" s="19" t="s">
        <v>48</v>
      </c>
      <c r="Q12" s="29" t="s">
        <v>98</v>
      </c>
      <c r="T12" s="24" t="s">
        <v>41</v>
      </c>
      <c r="W12" s="19" t="s">
        <v>51</v>
      </c>
      <c r="AG12" s="19" t="s">
        <v>99</v>
      </c>
      <c r="AH12" s="29" t="s">
        <v>100</v>
      </c>
      <c r="AI12" s="29"/>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IR12"/>
      <c r="IS12"/>
      <c r="IT12"/>
      <c r="IU12"/>
      <c r="IV12" s="25"/>
    </row>
    <row r="13" spans="1:255" s="19" customFormat="1" ht="45.75">
      <c r="A13" s="19" t="str">
        <f>SUBSTITUTE(SUBSTITUTE(CONCATENATE(IF(E13="Globally Unique","GU",E13),IF(G13&lt;&gt;I13,H13,F13),CONCATENATE(IF(I13="Identifier","ID",IF(I13="Text","",I13))))," ",""),"'","")</f>
        <v>ContractName</v>
      </c>
      <c r="B13" s="28" t="s">
        <v>101</v>
      </c>
      <c r="D13" s="19" t="s">
        <v>38</v>
      </c>
      <c r="E13" s="28"/>
      <c r="F13" s="19" t="s">
        <v>102</v>
      </c>
      <c r="G13" s="19" t="s">
        <v>103</v>
      </c>
      <c r="H13" s="19" t="str">
        <f>IF(F13&lt;&gt;"",CONCATENATE(F13," ",G13),G13)</f>
        <v>Contract Name</v>
      </c>
      <c r="I13" s="28" t="s">
        <v>104</v>
      </c>
      <c r="J13" s="28"/>
      <c r="K13" s="19" t="str">
        <f>IF(J13&lt;&gt;"",CONCATENATE(J13,"_ ",I13,". Type"),CONCATENATE(I13,". Type"))</f>
        <v>Text. Type</v>
      </c>
      <c r="L13" s="28"/>
      <c r="M13" s="28"/>
      <c r="N13" s="28"/>
      <c r="O13" s="26" t="s">
        <v>47</v>
      </c>
      <c r="P13" s="28" t="s">
        <v>48</v>
      </c>
      <c r="Q13" s="28" t="s">
        <v>105</v>
      </c>
      <c r="T13" s="24" t="s">
        <v>41</v>
      </c>
      <c r="W13" s="19" t="s">
        <v>51</v>
      </c>
      <c r="AG13" s="19" t="s">
        <v>106</v>
      </c>
      <c r="AH13" s="19" t="s">
        <v>107</v>
      </c>
      <c r="AJ13" s="19" t="s">
        <v>108</v>
      </c>
      <c r="IR13"/>
      <c r="IS13"/>
      <c r="IT13"/>
      <c r="IU13"/>
    </row>
    <row r="14" spans="1:256" s="19" customFormat="1" ht="12">
      <c r="A14" s="19" t="str">
        <f>SUBSTITUTE(SUBSTITUTE(CONCATENATE(IF(E14="Universally Unique","UU",E14),IF(G14&lt;&gt;I14,H14,G14),CONCATENATE(IF(I14="Identifier","ID",IF(I14="Text","",I14))))," ",""),"'","")</f>
        <v>Note</v>
      </c>
      <c r="B14" s="19" t="s">
        <v>109</v>
      </c>
      <c r="D14" s="19" t="s">
        <v>38</v>
      </c>
      <c r="F14"/>
      <c r="G14" s="19" t="s">
        <v>110</v>
      </c>
      <c r="H14" s="19" t="str">
        <f>IF(F14&lt;&gt;"",CONCATENATE(F14," ",G14),G14)</f>
        <v>Note</v>
      </c>
      <c r="I14" s="19" t="s">
        <v>104</v>
      </c>
      <c r="K14" s="19" t="str">
        <f>IF(J14&lt;&gt;"",CONCATENATE(J14,"_ ",I14,". Type"),CONCATENATE(I14,". Type"))</f>
        <v>Text. Type</v>
      </c>
      <c r="O14" s="26" t="s">
        <v>111</v>
      </c>
      <c r="P14" s="19" t="s">
        <v>48</v>
      </c>
      <c r="Q14" s="29" t="s">
        <v>112</v>
      </c>
      <c r="T14" s="24" t="s">
        <v>41</v>
      </c>
      <c r="W14" s="19" t="s">
        <v>51</v>
      </c>
      <c r="AG14" s="19" t="s">
        <v>113</v>
      </c>
      <c r="AH14" s="29" t="s">
        <v>114</v>
      </c>
      <c r="AI14" s="29"/>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IR14"/>
      <c r="IS14"/>
      <c r="IT14"/>
      <c r="IU14"/>
      <c r="IV14" s="25"/>
    </row>
    <row r="15" spans="1:256" s="18" customFormat="1" ht="23.25">
      <c r="A15" s="30" t="str">
        <f>SUBSTITUTE(SUBSTITUTE(CONCATENATE(IF(E15="Globally Unique","GU",E15),F15,IF(H15&lt;&gt;I15,H15,""),CONCATENATE(IF(I15="Identifier","ID",IF(I15="Text","",I15))))," ",""),"'","")</f>
        <v>SenderParty</v>
      </c>
      <c r="B15" s="30" t="s">
        <v>115</v>
      </c>
      <c r="C15" s="30"/>
      <c r="D15" s="31" t="s">
        <v>38</v>
      </c>
      <c r="E15" s="32" t="s">
        <v>116</v>
      </c>
      <c r="F15" s="30"/>
      <c r="G15" s="30"/>
      <c r="H15" s="33" t="str">
        <f>M15</f>
        <v>Party</v>
      </c>
      <c r="I15" s="33" t="str">
        <f>M15</f>
        <v>Party</v>
      </c>
      <c r="J15" s="30"/>
      <c r="K15" s="30"/>
      <c r="L15" s="30"/>
      <c r="M15" s="30" t="s">
        <v>117</v>
      </c>
      <c r="N15" s="30"/>
      <c r="O15" s="34">
        <v>1</v>
      </c>
      <c r="P15" s="30" t="s">
        <v>118</v>
      </c>
      <c r="Q15" s="35" t="s">
        <v>119</v>
      </c>
      <c r="R15" s="30"/>
      <c r="S15" s="30"/>
      <c r="T15" s="36" t="s">
        <v>41</v>
      </c>
      <c r="U15" s="30"/>
      <c r="V15" s="30"/>
      <c r="W15" s="30" t="s">
        <v>51</v>
      </c>
      <c r="X15" s="30"/>
      <c r="Y15" s="30"/>
      <c r="Z15" s="30"/>
      <c r="AA15" s="30"/>
      <c r="AB15" s="30"/>
      <c r="AC15" s="30"/>
      <c r="AD15" s="30"/>
      <c r="AE15" s="30"/>
      <c r="AF15" s="30"/>
      <c r="AG15" s="37" t="s">
        <v>120</v>
      </c>
      <c r="AH15" s="37" t="s">
        <v>121</v>
      </c>
      <c r="AI15" s="37"/>
      <c r="AJ15" s="37"/>
      <c r="AK15" s="37"/>
      <c r="AL15"/>
      <c r="AM15"/>
      <c r="AN15"/>
      <c r="AO15"/>
      <c r="AP15"/>
      <c r="AQ15"/>
      <c r="AR15"/>
      <c r="AS15"/>
      <c r="AT15"/>
      <c r="AU15"/>
      <c r="AV15"/>
      <c r="AW15"/>
      <c r="AX15"/>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c r="IS15"/>
      <c r="IT15"/>
      <c r="IU15"/>
      <c r="IV15"/>
    </row>
    <row r="16" spans="1:256" s="18" customFormat="1" ht="23.25">
      <c r="A16" s="30" t="str">
        <f>SUBSTITUTE(SUBSTITUTE(CONCATENATE(IF(E16="Globally Unique","GU",E16),F16,IF(H16&lt;&gt;I16,H16,""),CONCATENATE(IF(I16="Identifier","ID",IF(I16="Text","",I16))))," ",""),"'","")</f>
        <v>ReceiverParty</v>
      </c>
      <c r="B16" s="30" t="s">
        <v>122</v>
      </c>
      <c r="C16" s="30"/>
      <c r="D16" s="31" t="s">
        <v>38</v>
      </c>
      <c r="E16" s="32" t="s">
        <v>123</v>
      </c>
      <c r="F16" s="30"/>
      <c r="G16" s="30"/>
      <c r="H16" s="33" t="str">
        <f>M16</f>
        <v>Party</v>
      </c>
      <c r="I16" s="33" t="str">
        <f>M16</f>
        <v>Party</v>
      </c>
      <c r="J16" s="30"/>
      <c r="K16" s="30"/>
      <c r="L16" s="30"/>
      <c r="M16" s="30" t="s">
        <v>117</v>
      </c>
      <c r="N16" s="30"/>
      <c r="O16" s="34">
        <v>1</v>
      </c>
      <c r="P16" s="30" t="s">
        <v>118</v>
      </c>
      <c r="Q16" s="35" t="s">
        <v>124</v>
      </c>
      <c r="R16" s="30"/>
      <c r="S16" s="30"/>
      <c r="T16" s="36" t="s">
        <v>41</v>
      </c>
      <c r="U16" s="30"/>
      <c r="V16" s="30"/>
      <c r="W16" s="30" t="s">
        <v>51</v>
      </c>
      <c r="X16" s="30"/>
      <c r="Y16" s="30"/>
      <c r="Z16" s="30"/>
      <c r="AA16" s="30"/>
      <c r="AB16" s="30"/>
      <c r="AC16" s="30"/>
      <c r="AD16" s="30"/>
      <c r="AE16" s="30"/>
      <c r="AF16" s="30"/>
      <c r="AG16" s="37" t="s">
        <v>125</v>
      </c>
      <c r="AH16" s="37" t="s">
        <v>126</v>
      </c>
      <c r="AI16" s="37"/>
      <c r="AJ16" s="37" t="s">
        <v>127</v>
      </c>
      <c r="AK16" s="37"/>
      <c r="AL16"/>
      <c r="AM16"/>
      <c r="AN16"/>
      <c r="AO16"/>
      <c r="AP16"/>
      <c r="AQ16"/>
      <c r="AR16"/>
      <c r="AS16"/>
      <c r="AT16"/>
      <c r="AU16"/>
      <c r="AV16"/>
      <c r="AW16"/>
      <c r="AX16"/>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c r="IS16"/>
      <c r="IT16"/>
      <c r="IU16"/>
      <c r="IV16"/>
    </row>
    <row r="17" spans="1:256" s="18" customFormat="1" ht="34.5">
      <c r="A17" s="30" t="str">
        <f>SUBSTITUTE(SUBSTITUTE(CONCATENATE(IF(E17="Globally Unique","GU",E17),F17,IF(H17&lt;&gt;I17,H17,""),CONCATENATE(IF(I17="Identifier","ID",IF(I17="Text","",I17))))," ",""),"'","")</f>
        <v>MinutesDocumentReference</v>
      </c>
      <c r="B17" s="30" t="s">
        <v>128</v>
      </c>
      <c r="C17" s="30"/>
      <c r="D17" s="31" t="s">
        <v>38</v>
      </c>
      <c r="E17" s="32" t="s">
        <v>129</v>
      </c>
      <c r="F17" s="30"/>
      <c r="G17" s="30"/>
      <c r="H17" s="33" t="str">
        <f>M17</f>
        <v>Document Reference</v>
      </c>
      <c r="I17" s="33" t="str">
        <f>M17</f>
        <v>Document Reference</v>
      </c>
      <c r="J17" s="30"/>
      <c r="K17" s="30"/>
      <c r="L17" s="30"/>
      <c r="M17" s="30" t="s">
        <v>130</v>
      </c>
      <c r="N17" s="30"/>
      <c r="O17" s="34" t="s">
        <v>47</v>
      </c>
      <c r="P17" s="30" t="s">
        <v>118</v>
      </c>
      <c r="Q17" s="35" t="s">
        <v>131</v>
      </c>
      <c r="R17" s="30"/>
      <c r="S17" s="30"/>
      <c r="T17" s="36" t="s">
        <v>41</v>
      </c>
      <c r="U17" s="30"/>
      <c r="V17" s="30"/>
      <c r="W17" s="30" t="s">
        <v>51</v>
      </c>
      <c r="X17" s="30"/>
      <c r="Y17" s="30"/>
      <c r="Z17" s="30"/>
      <c r="AA17" s="30"/>
      <c r="AB17" s="30"/>
      <c r="AC17" s="30"/>
      <c r="AD17" s="30"/>
      <c r="AE17" s="30"/>
      <c r="AF17" s="30"/>
      <c r="AG17" s="37" t="s">
        <v>132</v>
      </c>
      <c r="AH17" s="37" t="s">
        <v>133</v>
      </c>
      <c r="AI17" s="37"/>
      <c r="AJ17" s="37"/>
      <c r="AK17" s="37"/>
      <c r="AL17"/>
      <c r="AM17"/>
      <c r="AN17"/>
      <c r="AO17"/>
      <c r="AP17"/>
      <c r="AQ17"/>
      <c r="AR17"/>
      <c r="AS17"/>
      <c r="AT17"/>
      <c r="AU17"/>
      <c r="AV17"/>
      <c r="AW17"/>
      <c r="AX17"/>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c r="IS17"/>
      <c r="IT17"/>
      <c r="IU17"/>
      <c r="IV17"/>
    </row>
    <row r="18" spans="1:256" s="18" customFormat="1" ht="34.5">
      <c r="A18" s="30" t="str">
        <f>SUBSTITUTE(SUBSTITUTE(CONCATENATE(IF(E18="Globally Unique","GU",E18),F18,IF(H18&lt;&gt;I18,H18,""),CONCATENATE(IF(I18="Identifier","ID",IF(I18="Text","",I18))))," ",""),"'","")</f>
        <v>AdditionalDocumentReference</v>
      </c>
      <c r="B18" s="30" t="s">
        <v>134</v>
      </c>
      <c r="C18" s="30"/>
      <c r="D18" s="31" t="s">
        <v>38</v>
      </c>
      <c r="E18" s="32" t="s">
        <v>135</v>
      </c>
      <c r="F18" s="30"/>
      <c r="G18" s="30"/>
      <c r="H18" s="33" t="str">
        <f>M18</f>
        <v>Document Reference</v>
      </c>
      <c r="I18" s="33" t="str">
        <f>M18</f>
        <v>Document Reference</v>
      </c>
      <c r="J18" s="30"/>
      <c r="K18" s="30"/>
      <c r="L18" s="30"/>
      <c r="M18" s="30" t="s">
        <v>130</v>
      </c>
      <c r="N18" s="30"/>
      <c r="O18" s="34" t="s">
        <v>111</v>
      </c>
      <c r="P18" s="30" t="s">
        <v>118</v>
      </c>
      <c r="Q18" s="35" t="s">
        <v>136</v>
      </c>
      <c r="R18" s="30"/>
      <c r="S18" s="30"/>
      <c r="T18" s="36" t="s">
        <v>41</v>
      </c>
      <c r="U18" s="30"/>
      <c r="V18" s="30"/>
      <c r="W18" s="30" t="s">
        <v>51</v>
      </c>
      <c r="X18" s="30"/>
      <c r="Y18" s="30"/>
      <c r="Z18" s="30"/>
      <c r="AA18" s="30"/>
      <c r="AB18" s="30"/>
      <c r="AC18" s="30"/>
      <c r="AD18" s="30"/>
      <c r="AE18" s="30"/>
      <c r="AF18" s="30"/>
      <c r="AG18" s="37" t="s">
        <v>137</v>
      </c>
      <c r="AH18" s="37" t="s">
        <v>138</v>
      </c>
      <c r="AI18" s="37"/>
      <c r="AJ18" s="37"/>
      <c r="AK18" s="37"/>
      <c r="AL18"/>
      <c r="AM18"/>
      <c r="AN18"/>
      <c r="AO18"/>
      <c r="AP18"/>
      <c r="AQ18"/>
      <c r="AR18"/>
      <c r="AS18"/>
      <c r="AT18"/>
      <c r="AU18"/>
      <c r="AV18"/>
      <c r="AW18"/>
      <c r="AX18"/>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c r="IS18"/>
      <c r="IT18"/>
      <c r="IU18"/>
      <c r="IV18"/>
    </row>
    <row r="19" spans="1:256" s="44" customFormat="1" ht="23.25">
      <c r="A19" s="37" t="str">
        <f>SUBSTITUTE(SUBSTITUTE(CONCATENATE(IF(E19="Globally Unique","GU",E19),F19,IF(H19&lt;&gt;I19,H19,""),CONCATENATE(IF(I19="Identifier","ID",IF(I19="Text","",I19))))," ",""),"'","")</f>
        <v>QualificationResolution</v>
      </c>
      <c r="B19" s="37" t="s">
        <v>139</v>
      </c>
      <c r="C19" s="31"/>
      <c r="D19" s="30" t="s">
        <v>38</v>
      </c>
      <c r="E19" s="31"/>
      <c r="F19" s="31"/>
      <c r="G19" s="31"/>
      <c r="H19" s="33" t="str">
        <f>M19</f>
        <v>Qualification Resolution</v>
      </c>
      <c r="I19" s="33" t="str">
        <f>M19</f>
        <v>Qualification Resolution</v>
      </c>
      <c r="J19" s="37"/>
      <c r="K19" s="31"/>
      <c r="L19" s="31"/>
      <c r="M19" s="38" t="s">
        <v>140</v>
      </c>
      <c r="N19" s="31"/>
      <c r="O19" s="39" t="s">
        <v>111</v>
      </c>
      <c r="P19" s="31" t="s">
        <v>118</v>
      </c>
      <c r="Q19" s="35" t="s">
        <v>141</v>
      </c>
      <c r="R19" s="35"/>
      <c r="S19" s="35"/>
      <c r="T19" s="40" t="s">
        <v>41</v>
      </c>
      <c r="U19" s="41"/>
      <c r="V19" s="42"/>
      <c r="W19" s="30" t="s">
        <v>51</v>
      </c>
      <c r="X19" s="30"/>
      <c r="Y19" s="30"/>
      <c r="Z19" s="30"/>
      <c r="AA19" s="30"/>
      <c r="AB19" s="30"/>
      <c r="AC19" s="30"/>
      <c r="AD19" s="30"/>
      <c r="AE19" s="30"/>
      <c r="AF19" s="30"/>
      <c r="AG19" s="37" t="s">
        <v>142</v>
      </c>
      <c r="AH19" s="37" t="s">
        <v>143</v>
      </c>
      <c r="AI19" s="37"/>
      <c r="AJ19" s="37"/>
      <c r="AK19" s="37"/>
      <c r="AL19" s="43"/>
      <c r="AM19" s="43"/>
      <c r="AN19" s="43"/>
      <c r="AO19" s="43"/>
      <c r="AP19" s="43"/>
      <c r="AQ19" s="43"/>
      <c r="AR19" s="43"/>
      <c r="AS19" s="43"/>
      <c r="AT19" s="43"/>
      <c r="AU19" s="43"/>
      <c r="AV19" s="43"/>
      <c r="AW19" s="43"/>
      <c r="AX19" s="43"/>
      <c r="AY19" s="43"/>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c r="IT19"/>
      <c r="IU19"/>
      <c r="IV19"/>
    </row>
    <row r="20" spans="1:255" s="44" customFormat="1" ht="34.5">
      <c r="A20" s="30" t="str">
        <f>SUBSTITUTE(SUBSTITUTE(CONCATENATE(IF(E20="Globally Unique","GU",E20),F20,IF(H20&lt;&gt;I20,H20,""),CONCATENATE(IF(I20="Identifier","ID",IF(I20="Text","",I20))))," ",""),"'","")</f>
        <v>AppealTerms</v>
      </c>
      <c r="B20" s="30" t="s">
        <v>144</v>
      </c>
      <c r="C20" s="30"/>
      <c r="D20" s="30" t="s">
        <v>38</v>
      </c>
      <c r="E20" s="32"/>
      <c r="F20" s="30"/>
      <c r="G20" s="30"/>
      <c r="H20" s="33" t="str">
        <f>M20</f>
        <v>Appeal Terms</v>
      </c>
      <c r="I20" s="33" t="str">
        <f>M20</f>
        <v>Appeal Terms</v>
      </c>
      <c r="J20" s="30"/>
      <c r="K20" s="30"/>
      <c r="L20" s="30"/>
      <c r="M20" s="30" t="s">
        <v>145</v>
      </c>
      <c r="N20" s="30"/>
      <c r="O20" s="34" t="s">
        <v>47</v>
      </c>
      <c r="P20" s="30" t="s">
        <v>118</v>
      </c>
      <c r="Q20" s="30" t="s">
        <v>146</v>
      </c>
      <c r="R20" s="30"/>
      <c r="S20" s="30"/>
      <c r="T20" s="40" t="s">
        <v>41</v>
      </c>
      <c r="U20" s="30"/>
      <c r="V20" s="30"/>
      <c r="W20" s="30" t="s">
        <v>51</v>
      </c>
      <c r="X20" s="30"/>
      <c r="Y20" s="30"/>
      <c r="Z20" s="30"/>
      <c r="AA20" s="30"/>
      <c r="AB20" s="30"/>
      <c r="AC20" s="30"/>
      <c r="AD20" s="30"/>
      <c r="AE20" s="30"/>
      <c r="AF20" s="30"/>
      <c r="AG20" s="30" t="s">
        <v>147</v>
      </c>
      <c r="AH20" s="30" t="s">
        <v>148</v>
      </c>
      <c r="AI20" s="30"/>
      <c r="AJ20" s="32"/>
      <c r="AK20" s="32"/>
      <c r="AL20" s="43"/>
      <c r="AM20" s="43"/>
      <c r="AN20" s="43"/>
      <c r="AO20" s="43"/>
      <c r="AP20" s="43"/>
      <c r="AQ20" s="43"/>
      <c r="AR20" s="43"/>
      <c r="AS20" s="43"/>
      <c r="AT20" s="43"/>
      <c r="AU20" s="43"/>
      <c r="AV20" s="43"/>
      <c r="AW20" s="43"/>
      <c r="AX20" s="43"/>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c r="IS20"/>
      <c r="IT20"/>
      <c r="IU20"/>
    </row>
    <row r="21" spans="1:256" s="18" customFormat="1" ht="45.75">
      <c r="A21" s="30" t="str">
        <f>SUBSTITUTE(SUBSTITUTE(CONCATENATE(IF(E21="Globally Unique","GU",E21),F21,IF(H21&lt;&gt;I21,H21,""),CONCATENATE(IF(I21="Identifier","ID",IF(I21="Text","",I21))))," ",""),"'","")</f>
        <v>FinalFinancialGuarantee</v>
      </c>
      <c r="B21" s="30" t="s">
        <v>149</v>
      </c>
      <c r="C21" s="30"/>
      <c r="D21" s="31" t="s">
        <v>38</v>
      </c>
      <c r="E21" s="32" t="s">
        <v>150</v>
      </c>
      <c r="F21" s="30"/>
      <c r="G21" s="30"/>
      <c r="H21" s="33" t="str">
        <f>M21</f>
        <v>Financial Guarantee</v>
      </c>
      <c r="I21" s="33" t="str">
        <f>M21</f>
        <v>Financial Guarantee</v>
      </c>
      <c r="J21" s="30"/>
      <c r="K21" s="30"/>
      <c r="L21" s="30"/>
      <c r="M21" s="30" t="s">
        <v>151</v>
      </c>
      <c r="N21" s="30"/>
      <c r="O21" s="34" t="s">
        <v>111</v>
      </c>
      <c r="P21" s="30" t="s">
        <v>118</v>
      </c>
      <c r="Q21" s="35" t="s">
        <v>152</v>
      </c>
      <c r="R21" s="30"/>
      <c r="S21" s="30"/>
      <c r="T21" s="36" t="s">
        <v>41</v>
      </c>
      <c r="U21" s="30"/>
      <c r="V21" s="30"/>
      <c r="W21" s="30" t="s">
        <v>51</v>
      </c>
      <c r="X21" s="30"/>
      <c r="Y21" s="30"/>
      <c r="Z21" s="30"/>
      <c r="AA21" s="30"/>
      <c r="AB21" s="30"/>
      <c r="AC21" s="30"/>
      <c r="AD21" s="30"/>
      <c r="AE21" s="30"/>
      <c r="AF21" s="30"/>
      <c r="AG21" s="37" t="s">
        <v>153</v>
      </c>
      <c r="AH21" s="37" t="s">
        <v>154</v>
      </c>
      <c r="AI21" s="37"/>
      <c r="AJ21" s="37"/>
      <c r="AK21" s="37"/>
      <c r="AL21"/>
      <c r="AM21"/>
      <c r="AN21"/>
      <c r="AO21"/>
      <c r="AP21"/>
      <c r="AQ21"/>
      <c r="AR21"/>
      <c r="AS21"/>
      <c r="AT21"/>
      <c r="AU21"/>
      <c r="AV21"/>
      <c r="AW21"/>
      <c r="AX21"/>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c r="IS21"/>
      <c r="IT21"/>
      <c r="IU21"/>
      <c r="IV21"/>
    </row>
    <row r="22" spans="1:256" s="18" customFormat="1" ht="23.25">
      <c r="A22" s="30" t="str">
        <f>SUBSTITUTE(SUBSTITUTE(CONCATENATE(IF(E22="Universally Unique","UU",E22),F22,IF(H22&lt;&gt;I22,H22,""),CONCATENATE(IF(I22="Identifier","ID",IF(I22="Text","",I22))))," ",""),"'","")</f>
        <v>Signature</v>
      </c>
      <c r="B22" s="30" t="s">
        <v>155</v>
      </c>
      <c r="C22" s="30"/>
      <c r="D22" s="31" t="s">
        <v>38</v>
      </c>
      <c r="E22" s="32"/>
      <c r="F22" s="30"/>
      <c r="G22" s="30"/>
      <c r="H22" s="33" t="str">
        <f>M22</f>
        <v>Signature</v>
      </c>
      <c r="I22" s="33" t="str">
        <f>M22</f>
        <v>Signature</v>
      </c>
      <c r="J22" s="30"/>
      <c r="K22" s="30"/>
      <c r="L22" s="30"/>
      <c r="M22" s="30" t="s">
        <v>156</v>
      </c>
      <c r="N22" s="30"/>
      <c r="O22" s="34" t="s">
        <v>111</v>
      </c>
      <c r="P22" s="30" t="s">
        <v>118</v>
      </c>
      <c r="Q22" s="35" t="s">
        <v>157</v>
      </c>
      <c r="R22" s="30"/>
      <c r="S22" s="30"/>
      <c r="T22" s="36" t="s">
        <v>41</v>
      </c>
      <c r="U22" s="30"/>
      <c r="V22" s="30"/>
      <c r="W22" s="30" t="s">
        <v>51</v>
      </c>
      <c r="X22" s="30"/>
      <c r="Y22" s="30"/>
      <c r="Z22" s="30"/>
      <c r="AA22" s="30"/>
      <c r="AB22" s="30"/>
      <c r="AC22" s="30"/>
      <c r="AD22" s="30"/>
      <c r="AE22" s="30"/>
      <c r="AF22" s="30"/>
      <c r="AG22" s="37" t="s">
        <v>158</v>
      </c>
      <c r="AH22" s="37" t="s">
        <v>159</v>
      </c>
      <c r="AI22" s="37"/>
      <c r="AJ22" s="37"/>
      <c r="AK22" s="37"/>
      <c r="AL22"/>
      <c r="AM22"/>
      <c r="AN22"/>
      <c r="AO22"/>
      <c r="AP22"/>
      <c r="AQ22"/>
      <c r="AR22"/>
      <c r="AS22"/>
      <c r="AT22"/>
      <c r="AU22"/>
      <c r="AV22"/>
      <c r="AW22"/>
      <c r="AX22"/>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c r="IS22"/>
      <c r="IT22"/>
      <c r="IU22"/>
      <c r="IV22"/>
    </row>
    <row r="23" spans="1:256" s="50" customFormat="1" ht="35.25" customHeight="1">
      <c r="A23" s="37" t="str">
        <f>SUBSTITUTE(SUBSTITUTE(CONCATENATE(IF(E23="Globally Unique","GU",E23),F23,IF(H23&lt;&gt;I23,H23,""),CONCATENATE(IF(I23="Identifier","ID",IF(I23="Text","",I23))))," ",""),"'","")</f>
        <v>TenderingTerms</v>
      </c>
      <c r="B23" s="30" t="s">
        <v>160</v>
      </c>
      <c r="C23" s="30"/>
      <c r="D23" s="46" t="s">
        <v>38</v>
      </c>
      <c r="E23" s="30"/>
      <c r="F23" s="30"/>
      <c r="G23" s="30"/>
      <c r="H23" s="30" t="str">
        <f>M23</f>
        <v>Tendering Terms</v>
      </c>
      <c r="I23" s="30" t="str">
        <f>M23</f>
        <v>Tendering Terms</v>
      </c>
      <c r="J23" s="30"/>
      <c r="K23" s="30"/>
      <c r="L23" s="30"/>
      <c r="M23" s="38" t="s">
        <v>161</v>
      </c>
      <c r="N23" s="30"/>
      <c r="O23" s="47" t="s">
        <v>47</v>
      </c>
      <c r="P23" s="30" t="s">
        <v>118</v>
      </c>
      <c r="Q23" s="48" t="s">
        <v>162</v>
      </c>
      <c r="R23" s="48"/>
      <c r="S23" s="48"/>
      <c r="T23" s="49" t="s">
        <v>41</v>
      </c>
      <c r="U23" s="32"/>
      <c r="V23" s="47"/>
      <c r="W23" s="30" t="s">
        <v>51</v>
      </c>
      <c r="X23" s="30"/>
      <c r="Y23" s="30"/>
      <c r="Z23" s="30"/>
      <c r="AA23" s="30"/>
      <c r="AB23" s="30"/>
      <c r="AC23" s="30"/>
      <c r="AD23" s="30"/>
      <c r="AE23" s="30"/>
      <c r="AF23" s="30"/>
      <c r="AG23" s="37" t="s">
        <v>163</v>
      </c>
      <c r="AH23" s="37" t="s">
        <v>164</v>
      </c>
      <c r="AI23" s="37"/>
      <c r="AJ23" s="37"/>
      <c r="AK23" s="37"/>
      <c r="IR23"/>
      <c r="IS23"/>
      <c r="IT23"/>
      <c r="IU23"/>
      <c r="IV23"/>
    </row>
    <row r="24" spans="1:256" s="50" customFormat="1" ht="35.25" customHeight="1">
      <c r="A24" s="37" t="str">
        <f>SUBSTITUTE(SUBSTITUTE(CONCATENATE(IF(E24="Globally Unique","GU",E24),F24,IF(H24&lt;&gt;I24,H24,""),CONCATENATE(IF(I24="Identifier","ID",IF(I24="Text","",I24))))," ",""),"'","")</f>
        <v>TenderingProcess</v>
      </c>
      <c r="B24" s="30" t="s">
        <v>165</v>
      </c>
      <c r="C24" s="30"/>
      <c r="D24" s="46" t="s">
        <v>38</v>
      </c>
      <c r="E24" s="30"/>
      <c r="F24" s="30"/>
      <c r="G24" s="30"/>
      <c r="H24" s="30" t="str">
        <f>M24</f>
        <v>Tendering Process</v>
      </c>
      <c r="I24" s="30" t="str">
        <f>M24</f>
        <v>Tendering Process</v>
      </c>
      <c r="J24" s="30"/>
      <c r="K24" s="30"/>
      <c r="L24" s="30"/>
      <c r="M24" s="38" t="s">
        <v>166</v>
      </c>
      <c r="N24" s="30"/>
      <c r="O24" s="47" t="s">
        <v>47</v>
      </c>
      <c r="P24" s="30" t="s">
        <v>118</v>
      </c>
      <c r="Q24" s="48" t="s">
        <v>167</v>
      </c>
      <c r="R24" s="48"/>
      <c r="S24" s="48"/>
      <c r="T24" s="49" t="s">
        <v>41</v>
      </c>
      <c r="U24" s="32"/>
      <c r="V24" s="47"/>
      <c r="W24" s="30" t="s">
        <v>51</v>
      </c>
      <c r="X24" s="30"/>
      <c r="Y24" s="30"/>
      <c r="Z24" s="30"/>
      <c r="AA24" s="30"/>
      <c r="AB24" s="30"/>
      <c r="AC24" s="30"/>
      <c r="AD24" s="30"/>
      <c r="AE24" s="30"/>
      <c r="AF24" s="30"/>
      <c r="AG24" s="37" t="s">
        <v>168</v>
      </c>
      <c r="AH24" s="37" t="s">
        <v>169</v>
      </c>
      <c r="AI24" s="37"/>
      <c r="AJ24" s="37"/>
      <c r="AK24" s="37"/>
      <c r="IR24"/>
      <c r="IS24"/>
      <c r="IT24"/>
      <c r="IU24"/>
      <c r="IV24"/>
    </row>
    <row r="25" spans="1:256" s="50" customFormat="1" ht="35.25" customHeight="1">
      <c r="A25" s="37" t="str">
        <f>SUBSTITUTE(SUBSTITUTE(CONCATENATE(IF(E25="Globally Unique","GU",E25),F25,IF(H25&lt;&gt;I25,H25,""),CONCATENATE(IF(I25="Identifier","ID",IF(I25="Text","",I25))))," ",""),"'","")</f>
        <v>ProcurementProject</v>
      </c>
      <c r="B25" s="30" t="s">
        <v>170</v>
      </c>
      <c r="C25" s="30"/>
      <c r="D25" s="46" t="s">
        <v>38</v>
      </c>
      <c r="E25" s="30"/>
      <c r="F25" s="30"/>
      <c r="G25" s="30"/>
      <c r="H25" s="30" t="str">
        <f>M25</f>
        <v>Procurement Project</v>
      </c>
      <c r="I25" s="30" t="str">
        <f>M25</f>
        <v>Procurement Project</v>
      </c>
      <c r="J25" s="30"/>
      <c r="K25" s="30"/>
      <c r="L25" s="30"/>
      <c r="M25" s="38" t="s">
        <v>171</v>
      </c>
      <c r="N25" s="30"/>
      <c r="O25" s="47" t="s">
        <v>47</v>
      </c>
      <c r="P25" s="30" t="s">
        <v>118</v>
      </c>
      <c r="Q25" s="48" t="s">
        <v>172</v>
      </c>
      <c r="R25" s="48"/>
      <c r="S25" s="48"/>
      <c r="T25" s="49" t="s">
        <v>41</v>
      </c>
      <c r="U25" s="32"/>
      <c r="V25" s="47"/>
      <c r="W25" s="30" t="s">
        <v>51</v>
      </c>
      <c r="X25" s="30"/>
      <c r="Y25" s="30"/>
      <c r="Z25" s="30"/>
      <c r="AA25" s="30"/>
      <c r="AB25" s="30"/>
      <c r="AC25" s="30"/>
      <c r="AD25" s="30"/>
      <c r="AE25" s="30"/>
      <c r="AF25" s="30"/>
      <c r="AG25" s="37" t="s">
        <v>173</v>
      </c>
      <c r="AH25" s="37" t="s">
        <v>174</v>
      </c>
      <c r="AI25" s="37"/>
      <c r="AJ25" s="37"/>
      <c r="AK25" s="37"/>
      <c r="IR25"/>
      <c r="IS25"/>
      <c r="IT25"/>
      <c r="IU25"/>
      <c r="IV25"/>
    </row>
    <row r="26" spans="1:256" s="50" customFormat="1" ht="45.75">
      <c r="A26" s="37" t="str">
        <f>SUBSTITUTE(SUBSTITUTE(CONCATENATE(IF(E26="Globally Unique","GU",E26),F26,IF(H26&lt;&gt;I26,H26,""),CONCATENATE(IF(I26="Identifier","ID",IF(I26="Text","",I26))))," ",""),"'","")</f>
        <v>ProcurementProjectLot</v>
      </c>
      <c r="B26" s="30" t="s">
        <v>175</v>
      </c>
      <c r="C26" s="30"/>
      <c r="D26" s="46" t="s">
        <v>38</v>
      </c>
      <c r="E26" s="30"/>
      <c r="F26" s="30"/>
      <c r="G26" s="30"/>
      <c r="H26" s="30" t="str">
        <f>M26</f>
        <v>Procurement Project Lot</v>
      </c>
      <c r="I26" s="30" t="str">
        <f>M26</f>
        <v>Procurement Project Lot</v>
      </c>
      <c r="J26" s="30"/>
      <c r="K26" s="30"/>
      <c r="L26" s="30"/>
      <c r="M26" s="38" t="s">
        <v>176</v>
      </c>
      <c r="N26" s="30"/>
      <c r="O26" s="47" t="s">
        <v>111</v>
      </c>
      <c r="P26" s="30" t="s">
        <v>118</v>
      </c>
      <c r="Q26" s="48" t="s">
        <v>177</v>
      </c>
      <c r="R26" s="48"/>
      <c r="S26" s="48"/>
      <c r="T26" s="49" t="s">
        <v>41</v>
      </c>
      <c r="U26" s="32"/>
      <c r="V26" s="47"/>
      <c r="W26" s="30" t="s">
        <v>51</v>
      </c>
      <c r="X26" s="30"/>
      <c r="Y26" s="30"/>
      <c r="Z26" s="30"/>
      <c r="AA26" s="30"/>
      <c r="AB26" s="30"/>
      <c r="AC26" s="30"/>
      <c r="AD26" s="30"/>
      <c r="AE26" s="30"/>
      <c r="AF26" s="30"/>
      <c r="AG26" s="37" t="s">
        <v>178</v>
      </c>
      <c r="AH26" s="37" t="s">
        <v>179</v>
      </c>
      <c r="AI26" s="37"/>
      <c r="AJ26" s="37"/>
      <c r="AK26" s="37"/>
      <c r="IR26"/>
      <c r="IS26"/>
      <c r="IT26"/>
      <c r="IU26"/>
      <c r="IV26"/>
    </row>
    <row r="27" spans="1:256" s="18" customFormat="1" ht="45.75">
      <c r="A27" s="30" t="str">
        <f>SUBSTITUTE(SUBSTITUTE(CONCATENATE(IF(E27="Universally Unique","UU",E27),F27,IF(H27&lt;&gt;I27,H27,""),CONCATENATE(IF(I27="Identifier","ID",IF(I27="Text","",I27))))," ",""),"'","")</f>
        <v>TenderResult</v>
      </c>
      <c r="B27" s="30" t="s">
        <v>180</v>
      </c>
      <c r="C27" s="30"/>
      <c r="D27" s="31" t="s">
        <v>38</v>
      </c>
      <c r="E27" s="32" t="s">
        <v>127</v>
      </c>
      <c r="F27" s="30"/>
      <c r="G27" s="30"/>
      <c r="H27" s="33" t="str">
        <f>M27</f>
        <v>Tender Result</v>
      </c>
      <c r="I27" s="33" t="str">
        <f>M27</f>
        <v>Tender Result</v>
      </c>
      <c r="J27" s="30"/>
      <c r="K27" s="30"/>
      <c r="L27" s="30"/>
      <c r="M27" s="30" t="s">
        <v>181</v>
      </c>
      <c r="N27" s="30"/>
      <c r="O27" s="34" t="s">
        <v>182</v>
      </c>
      <c r="P27" s="30" t="s">
        <v>118</v>
      </c>
      <c r="Q27" s="35" t="s">
        <v>183</v>
      </c>
      <c r="R27" s="30"/>
      <c r="S27" s="30"/>
      <c r="T27" s="36" t="s">
        <v>41</v>
      </c>
      <c r="U27" s="30"/>
      <c r="V27" s="30"/>
      <c r="W27" s="30" t="s">
        <v>51</v>
      </c>
      <c r="X27" s="30"/>
      <c r="Y27" s="30"/>
      <c r="Z27" s="30"/>
      <c r="AA27" s="30"/>
      <c r="AB27" s="30"/>
      <c r="AC27" s="30"/>
      <c r="AD27" s="30"/>
      <c r="AE27" s="30"/>
      <c r="AF27" s="30"/>
      <c r="AG27" s="37" t="s">
        <v>184</v>
      </c>
      <c r="AH27" s="37" t="s">
        <v>185</v>
      </c>
      <c r="AI27" s="37"/>
      <c r="AJ27" s="37"/>
      <c r="AK27" s="37"/>
      <c r="AL27"/>
      <c r="AM27"/>
      <c r="AN27"/>
      <c r="AO27"/>
      <c r="AP27"/>
      <c r="AQ27"/>
      <c r="AR27"/>
      <c r="AS27"/>
      <c r="AT27"/>
      <c r="AU27"/>
      <c r="AV27"/>
      <c r="AW27"/>
      <c r="AX27"/>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c r="IS27"/>
      <c r="IT27"/>
      <c r="IU27"/>
      <c r="IV27"/>
    </row>
    <row r="28" spans="1:255" s="10" customFormat="1" ht="12">
      <c r="A28" s="51"/>
      <c r="B28" s="51"/>
      <c r="C28" s="51"/>
      <c r="D28" s="51"/>
      <c r="E28" s="51"/>
      <c r="F28" s="51"/>
      <c r="G28" s="51"/>
      <c r="H28" s="51"/>
      <c r="I28" s="51"/>
      <c r="J28" s="51"/>
      <c r="K28" s="51"/>
      <c r="L28" s="51"/>
      <c r="M28" s="51"/>
      <c r="N28" s="52"/>
      <c r="O28" s="53"/>
      <c r="P28" s="52" t="s">
        <v>186</v>
      </c>
      <c r="Q28" s="54"/>
      <c r="R28" s="54"/>
      <c r="S28" s="54"/>
      <c r="T28" s="54"/>
      <c r="U28" s="55"/>
      <c r="V28" s="54"/>
      <c r="W28" s="51"/>
      <c r="X28" s="51"/>
      <c r="Y28" s="51"/>
      <c r="Z28" s="51"/>
      <c r="AA28" s="51"/>
      <c r="AB28" s="51"/>
      <c r="AC28" s="51"/>
      <c r="AD28" s="51"/>
      <c r="AE28" s="51"/>
      <c r="AF28" s="51"/>
      <c r="AG28" s="51"/>
      <c r="AH28" s="51"/>
      <c r="AI28" s="51"/>
      <c r="AJ28" s="51"/>
      <c r="AK28" s="51"/>
      <c r="IE28"/>
      <c r="IF28"/>
      <c r="IG28"/>
      <c r="IH28"/>
      <c r="II28"/>
      <c r="IJ28"/>
      <c r="IK28"/>
      <c r="IL28"/>
      <c r="IM28"/>
      <c r="IN28"/>
      <c r="IO28"/>
      <c r="IP28"/>
      <c r="IQ28"/>
      <c r="IR28"/>
      <c r="IS28"/>
      <c r="IT28"/>
      <c r="IU28"/>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Roman,Regular"&amp;12&amp;A</oddHeader>
    <oddFooter>&amp;C&amp;"Times New Roman,Regular"&amp;12Page &amp;P</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Oriol Bausà</dc:creator>
  <cp:keywords/>
  <dc:description/>
  <cp:lastModifiedBy>Oriol Bausà</cp:lastModifiedBy>
  <dcterms:created xsi:type="dcterms:W3CDTF">2011-05-29T18:19:56Z</dcterms:created>
  <dcterms:modified xsi:type="dcterms:W3CDTF">2011-05-29T18:26:35Z</dcterms:modified>
  <cp:category/>
  <cp:version/>
  <cp:contentType/>
  <cp:contentStatus/>
  <cp:revision>3</cp:revision>
</cp:coreProperties>
</file>