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5550" windowWidth="18990" windowHeight="3510" tabRatio="505" activeTab="0"/>
  </bookViews>
  <sheets>
    <sheet name="Common" sheetId="1" r:id="rId1"/>
  </sheets>
  <definedNames>
    <definedName name="_xlnm._FilterDatabase" localSheetId="0" hidden="1">'Common'!$A$1:$AF$32</definedName>
    <definedName name="BuiltIn_AutoFilter___1">'Common'!#REF!</definedName>
    <definedName name="Excel_BuiltIn_Print_Area_1___0">'Common'!#REF!</definedName>
    <definedName name="Excel_BuiltIn_Print_Titles_1">'Common'!#REF!</definedName>
    <definedName name="Excel_BuiltIn_Print_Titles_1___0">"$Reusable.$#REF!$#REF!:$#REF!$#REF!"</definedName>
    <definedName name="_xlnm.Print_Area" localSheetId="0">'Common'!$A$1:$Q$32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S1" authorId="0">
      <text>
        <r>
          <rPr>
            <sz val="10"/>
            <rFont val="Arial"/>
            <family val="0"/>
          </rPr>
          <t>The UN Trade Data Element Dictionary (ISO 7372) code for this BIE.</t>
        </r>
      </text>
    </comment>
    <comment ref="T1" authorId="0">
      <text>
        <r>
          <rPr>
            <sz val="10"/>
            <rFont val="Arial"/>
            <family val="0"/>
          </rPr>
          <t>The version number of this BIE.  Can be used to generate change logs.</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Libray spreadsheet model.</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F1" authorId="1">
      <text>
        <r>
          <rPr>
            <sz val="8"/>
            <rFont val="Tahoma"/>
            <family val="0"/>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0"/>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List>
</comments>
</file>

<file path=xl/sharedStrings.xml><?xml version="1.0" encoding="utf-8"?>
<sst xmlns="http://schemas.openxmlformats.org/spreadsheetml/2006/main" count="339" uniqueCount="165">
  <si>
    <t>Information about a measurable dimension of an item.</t>
  </si>
  <si>
    <t>International Maritime Organisation number of a vessel</t>
  </si>
  <si>
    <t>Transport Means. Registration_ Nationality Identifier. Identifier</t>
  </si>
  <si>
    <t>Nationality</t>
  </si>
  <si>
    <t>Nationality of Means of Transport (WCO 175, 178 and 179)</t>
  </si>
  <si>
    <t>Formal identification of the country in which a means of transport is registered.</t>
  </si>
  <si>
    <t>"LIB"</t>
  </si>
  <si>
    <t>Transport Means. Owner_ Party. Party</t>
  </si>
  <si>
    <t>Context: Business Process</t>
  </si>
  <si>
    <t>Context: Product</t>
  </si>
  <si>
    <t>Context: Industry</t>
  </si>
  <si>
    <t>Context: Role</t>
  </si>
  <si>
    <t>Context: System Constraint</t>
  </si>
  <si>
    <t>Editor's Notes</t>
  </si>
  <si>
    <t>Change from Previous Version</t>
  </si>
  <si>
    <t>ABIE</t>
  </si>
  <si>
    <t>2.0</t>
  </si>
  <si>
    <t>Identifier</t>
  </si>
  <si>
    <t>0..1</t>
  </si>
  <si>
    <t>BBIE</t>
  </si>
  <si>
    <t>1.0</t>
  </si>
  <si>
    <t>Text</t>
  </si>
  <si>
    <t>Name</t>
  </si>
  <si>
    <t>Context: Region (Geopolitical)</t>
  </si>
  <si>
    <t>Context: Official Constraints</t>
  </si>
  <si>
    <t>Description</t>
  </si>
  <si>
    <t>Context: Supporting Role</t>
  </si>
  <si>
    <t>Transport Means. Direction Code. Code</t>
  </si>
  <si>
    <t>Maritime Transport. Details</t>
  </si>
  <si>
    <t>Maritime Transport</t>
  </si>
  <si>
    <t>The particular vehicle used for the transport of goods or persons.</t>
  </si>
  <si>
    <t>Transport Means. Registration_ Nationality. Text</t>
  </si>
  <si>
    <t>Flag of Vessel, Nationality of Ship</t>
  </si>
  <si>
    <t>Name of the country in which a means of transport is registered.</t>
  </si>
  <si>
    <t>Liberia</t>
  </si>
  <si>
    <t>Transit Direction</t>
  </si>
  <si>
    <t>"North","East"</t>
  </si>
  <si>
    <t>Transport Means. Stowage</t>
  </si>
  <si>
    <t>Association to a location on board a means of transport where specified goods or transport equipment have been or are to be stowed.</t>
  </si>
  <si>
    <t>Transport Means. Air Transport</t>
  </si>
  <si>
    <t>Transport Means. Road Transport</t>
  </si>
  <si>
    <t>Transport Means. Rail Transport</t>
  </si>
  <si>
    <t>Transport Means. Maritime Transport</t>
  </si>
  <si>
    <t>Maximum</t>
  </si>
  <si>
    <t>Describes a water (including sea, river, and canal) transport vessel.</t>
  </si>
  <si>
    <t>Identifies a specific vessel.</t>
  </si>
  <si>
    <t>The name of the vessel.</t>
  </si>
  <si>
    <t>RoadTransport</t>
  </si>
  <si>
    <t>Transport Means</t>
  </si>
  <si>
    <t>MeasurementDimension</t>
  </si>
  <si>
    <t>Stowage. Measurement_ Dimension. Dimension</t>
  </si>
  <si>
    <t>MaritimeTransport</t>
  </si>
  <si>
    <t>TransportMeans</t>
  </si>
  <si>
    <t>RailTransport</t>
  </si>
  <si>
    <t>Road Transport. License Plate Identifier. Identifier</t>
  </si>
  <si>
    <t>License Plate</t>
  </si>
  <si>
    <t>Vehicle registration number (WCO ID 167)</t>
  </si>
  <si>
    <t>Stowage. Details</t>
  </si>
  <si>
    <t>Stowage</t>
  </si>
  <si>
    <t>A location on board a means of transport where specified goods or transport equipment have been or are to be stowed.</t>
  </si>
  <si>
    <t>Stowage. Location Identifier. Identifier</t>
  </si>
  <si>
    <t>Cell Location, coded</t>
  </si>
  <si>
    <t>Stowage. Location. Text</t>
  </si>
  <si>
    <t>Cell Location</t>
  </si>
  <si>
    <t>Rail Transport</t>
  </si>
  <si>
    <t>Rail Transport. Train Identifier. Identifier</t>
  </si>
  <si>
    <t>Train</t>
  </si>
  <si>
    <t>Train Number (WCO ID 167)</t>
  </si>
  <si>
    <t>Rail Transport. Rail Car Identifier. Identifier</t>
  </si>
  <si>
    <t>Rail Car</t>
  </si>
  <si>
    <t>Road Transport. Details</t>
  </si>
  <si>
    <t>Road Transport</t>
  </si>
  <si>
    <t>Rail Transport. Details</t>
  </si>
  <si>
    <t>Dimension. Details</t>
  </si>
  <si>
    <t>Dimension</t>
  </si>
  <si>
    <t>Dimension. Attribute Identifier. Identifier</t>
  </si>
  <si>
    <t>Attribute</t>
  </si>
  <si>
    <t>Dimension. Measure</t>
  </si>
  <si>
    <t>Measure</t>
  </si>
  <si>
    <t>Dimension. Description. Text</t>
  </si>
  <si>
    <t>Air Transport. Details</t>
  </si>
  <si>
    <t>Air Transport</t>
  </si>
  <si>
    <t>Transportation</t>
  </si>
  <si>
    <t>Air Transport. Aircraft Identifier. Identifier</t>
  </si>
  <si>
    <t>Aircraft</t>
  </si>
  <si>
    <t>Identifies a specific aircraft.</t>
  </si>
  <si>
    <t>Direction</t>
  </si>
  <si>
    <t>Transport Means. Details</t>
  </si>
  <si>
    <t>Conveyance</t>
  </si>
  <si>
    <t>Transport Means. Journey Identifier. Identifier</t>
  </si>
  <si>
    <t>Journey</t>
  </si>
  <si>
    <t>Voyage Number, Scheduled Conveyance Identifier (WCO ID 205), Flight Number</t>
  </si>
  <si>
    <t>An identifier assigned to a regularly scheduled service of a means of transport.</t>
  </si>
  <si>
    <t>Vessel</t>
  </si>
  <si>
    <t>Lloyds Number, Registration Number (WCO ID 167)</t>
  </si>
  <si>
    <t>Owner</t>
  </si>
  <si>
    <t>Describes a train.</t>
  </si>
  <si>
    <t>Identifies a train.</t>
  </si>
  <si>
    <t>Identifies the rail car on the train used for the means of transport.</t>
  </si>
  <si>
    <t>Party</t>
  </si>
  <si>
    <t>Current Version</t>
  </si>
  <si>
    <t>Analyst Notes</t>
  </si>
  <si>
    <t>1</t>
  </si>
  <si>
    <t>UBL Name</t>
  </si>
  <si>
    <t>Maritime Transport. Vessel Name. Name</t>
  </si>
  <si>
    <t>Ships Name</t>
  </si>
  <si>
    <t>Measurement</t>
  </si>
  <si>
    <t>Registration</t>
  </si>
  <si>
    <t>Association to identify a ship.</t>
  </si>
  <si>
    <t>Association to the party owning the means of transport.</t>
  </si>
  <si>
    <t>A description of the attribute or measurement of the attribute.</t>
  </si>
  <si>
    <t>The minimum value in a range of measurement.</t>
  </si>
  <si>
    <t>Dimension. Minimum_ Measure. Measure</t>
  </si>
  <si>
    <t>Dimension. Maximum_ Measure. Measure</t>
  </si>
  <si>
    <t>Minimum</t>
  </si>
  <si>
    <t>Code</t>
  </si>
  <si>
    <t>changed property terms</t>
  </si>
  <si>
    <t>Describes a road transport vehicle.</t>
  </si>
  <si>
    <t>Identifies a specific vehicle.</t>
  </si>
  <si>
    <t>An identifier for the attribute to which the measure applies.</t>
  </si>
  <si>
    <t>The measurement value.</t>
  </si>
  <si>
    <t>Location</t>
  </si>
  <si>
    <t>The maximum value in a range of measurement.</t>
  </si>
  <si>
    <t>The direction of the transport means.</t>
  </si>
  <si>
    <t>Association to identify an aircraft.</t>
  </si>
  <si>
    <t>Association to identify a road vehicle.</t>
  </si>
  <si>
    <t>Association to identify a train.</t>
  </si>
  <si>
    <t>Identifies a location on board a means of transport where specified goods or transport equipment have been or are to be stowed.</t>
  </si>
  <si>
    <t>Describes a location on board a means of transport where specified goods or transport equipment have been or are to be stowed.</t>
  </si>
  <si>
    <t>Associates any measurements (including lengths, mass, and volume) for this stowage.</t>
  </si>
  <si>
    <t>Maritime Transport. Vessel Identifier. Identifier</t>
  </si>
  <si>
    <t>AirTransport</t>
  </si>
  <si>
    <t>Information related to an aircraft.</t>
  </si>
  <si>
    <t>0..n</t>
  </si>
  <si>
    <t>ASBIE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</si>
  <si>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</si>
  <si>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</si>
  <si>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</si>
  <si>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</si>
  <si>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</si>
  <si>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</si>
  <si>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</si>
  <si>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</si>
  <si>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</si>
  <si>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</si>
  <si>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</si>
  <si>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</si>
  <si>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</si>
  <si>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</si>
  <si>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</si>
  <si>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</si>
  <si>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</si>
  <si>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</si>
  <si>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Candidate CC DEN</t>
  </si>
  <si>
    <t>Transport Movement. Identification. Identifier</t>
  </si>
  <si>
    <t>Transport Means. Type. Code</t>
  </si>
  <si>
    <t>Transport Means. Identification. Identifier</t>
  </si>
  <si>
    <t>Transport Means. Type. Code = Value of Air</t>
  </si>
  <si>
    <t>Transport Means. Type. Code = Value of MarineTransport</t>
  </si>
  <si>
    <t>Transport Means. Type. Code = Value of RoadTransport</t>
  </si>
  <si>
    <t>Transport Means. Type. Code = Value of RailTransport</t>
  </si>
  <si>
    <t>Dimension. Identification. Identifier</t>
  </si>
  <si>
    <t>Dimension. Value. Measure</t>
  </si>
  <si>
    <t>Required to be added to CCL?</t>
  </si>
  <si>
    <t>Transport Means. Name. Text</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</si>
</sst>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kr&quot;\ #,##0_);\(&quot;kr&quot;\ #,##0\)"/>
    <numFmt numFmtId="179" formatCode="&quot;kr&quot;\ #,##0_);[Red]\(&quot;kr&quot;\ #,##0\)"/>
    <numFmt numFmtId="180" formatCode="&quot;kr&quot;\ #,##0.00_);\(&quot;kr&quot;\ #,##0.00\)"/>
    <numFmt numFmtId="181" formatCode="&quot;kr&quot;\ #,##0.00_);[Red]\(&quot;kr&quot;\ #,##0.00\)"/>
    <numFmt numFmtId="182" formatCode="_(&quot;kr&quot;\ * #,##0_);_(&quot;kr&quot;\ * \(#,##0\);_(&quot;kr&quot;\ * &quot;-&quot;_);_(@_)"/>
    <numFmt numFmtId="183" formatCode="_(&quot;kr&quot;\ * #,##0.00_);_(&quot;kr&quot;\ * \(#,##0.00\);_(&quot;kr&quot;\ * &quot;-&quot;??_);_(@_)"/>
    <numFmt numFmtId="184" formatCode="&quot;£ &quot;#,##0;\-&quot;£ &quot;#,##0"/>
    <numFmt numFmtId="185" formatCode="&quot;£ &quot;#,##0;[Red]\-&quot;£ &quot;#,##0"/>
    <numFmt numFmtId="186" formatCode="&quot;£ &quot;#,##0.00;\-&quot;£ &quot;#,##0.00"/>
    <numFmt numFmtId="187" formatCode="&quot;£ &quot;#,##0.00;[Red]\-&quot;£ &quot;#,##0.00"/>
    <numFmt numFmtId="188" formatCode="_-&quot;£ &quot;* #,##0_-;\-&quot;£ &quot;* #,##0_-;_-&quot;£ &quot;* &quot;-&quot;_-;_-@_-"/>
    <numFmt numFmtId="189" formatCode="_-&quot;£ &quot;* #,##0.00_-;\-&quot;£ &quot;* #,##0.00_-;_-&quot;£ &quot;* &quot;-&quot;??_-;_-@_-"/>
  </numFmts>
  <fonts count="8">
    <font>
      <sz val="10"/>
      <name val="Arial"/>
      <family val="0"/>
    </font>
    <font>
      <b/>
      <sz val="10"/>
      <color indexed="8"/>
      <name val="Arial"/>
      <family val="3"/>
    </font>
    <font>
      <u val="single"/>
      <sz val="10"/>
      <color indexed="12"/>
      <name val="Arial"/>
      <family val="0"/>
    </font>
    <font>
      <u val="single"/>
      <sz val="10"/>
      <color indexed="61"/>
      <name val="Arial"/>
      <family val="0"/>
    </font>
    <font>
      <sz val="10"/>
      <color indexed="8"/>
      <name val="Arial"/>
      <family val="2"/>
    </font>
    <font>
      <sz val="8"/>
      <name val="Tahoma"/>
      <family val="0"/>
    </font>
    <font>
      <sz val="10"/>
      <color indexed="10"/>
      <name val="Arial"/>
      <family val="0"/>
    </font>
    <font>
      <b/>
      <sz val="8"/>
      <name val="Arial"/>
      <family val="2"/>
    </font>
  </fonts>
  <fills count="7">
    <fill>
      <patternFill/>
    </fill>
    <fill>
      <patternFill patternType="gray125"/>
    </fill>
    <fill>
      <patternFill patternType="solid">
        <fgColor indexed="45"/>
        <bgColor indexed="64"/>
      </patternFill>
    </fill>
    <fill>
      <patternFill patternType="solid">
        <fgColor indexed="27"/>
        <bgColor indexed="64"/>
      </patternFill>
    </fill>
    <fill>
      <patternFill patternType="solid">
        <fgColor indexed="22"/>
        <bgColor indexed="64"/>
      </patternFill>
    </fill>
    <fill>
      <patternFill patternType="solid">
        <fgColor indexed="13"/>
        <bgColor indexed="64"/>
      </patternFill>
    </fill>
    <fill>
      <patternFill patternType="solid">
        <fgColor indexed="13"/>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89" fontId="0" fillId="0" borderId="0" applyFill="0" applyBorder="0" applyAlignment="0" applyProtection="0"/>
    <xf numFmtId="188" fontId="0" fillId="0" borderId="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ill="0" applyBorder="0" applyAlignment="0" applyProtection="0"/>
  </cellStyleXfs>
  <cellXfs count="41">
    <xf numFmtId="0" fontId="0" fillId="0" borderId="0" xfId="0" applyAlignment="1">
      <alignment/>
    </xf>
    <xf numFmtId="49" fontId="0" fillId="2" borderId="0" xfId="0" applyNumberFormat="1" applyFont="1" applyFill="1" applyBorder="1" applyAlignment="1">
      <alignment vertical="top" wrapText="1"/>
    </xf>
    <xf numFmtId="0" fontId="0" fillId="2" borderId="0" xfId="0" applyFont="1" applyFill="1" applyBorder="1" applyAlignment="1">
      <alignment vertical="top" wrapText="1"/>
    </xf>
    <xf numFmtId="0" fontId="0" fillId="2" borderId="0" xfId="0" applyFont="1" applyFill="1" applyBorder="1" applyAlignment="1" applyProtection="1">
      <alignment vertical="top" wrapText="1"/>
      <protection locked="0"/>
    </xf>
    <xf numFmtId="0" fontId="0" fillId="2" borderId="0" xfId="0" applyFont="1" applyFill="1" applyBorder="1" applyAlignment="1">
      <alignment horizontal="left" vertical="top" wrapText="1"/>
    </xf>
    <xf numFmtId="0" fontId="0" fillId="0" borderId="0" xfId="0" applyFont="1" applyAlignment="1">
      <alignment vertical="top" wrapText="1"/>
    </xf>
    <xf numFmtId="0" fontId="0" fillId="3" borderId="0" xfId="0" applyFont="1" applyFill="1" applyBorder="1" applyAlignment="1">
      <alignment vertical="top" wrapText="1"/>
    </xf>
    <xf numFmtId="49" fontId="0" fillId="3" borderId="0" xfId="0" applyNumberFormat="1" applyFont="1" applyFill="1" applyAlignment="1">
      <alignment vertical="top" wrapText="1"/>
    </xf>
    <xf numFmtId="49" fontId="0" fillId="3" borderId="0" xfId="0" applyNumberFormat="1" applyFont="1" applyFill="1" applyBorder="1" applyAlignment="1">
      <alignment vertical="top" wrapText="1"/>
    </xf>
    <xf numFmtId="49" fontId="0" fillId="3" borderId="0" xfId="0" applyNumberFormat="1" applyFont="1" applyFill="1" applyAlignment="1">
      <alignment horizontal="right" vertical="top" wrapText="1"/>
    </xf>
    <xf numFmtId="0" fontId="0" fillId="0" borderId="0" xfId="0" applyFont="1" applyAlignment="1">
      <alignment vertical="top"/>
    </xf>
    <xf numFmtId="0" fontId="0" fillId="0" borderId="0" xfId="0" applyAlignment="1">
      <alignment vertical="top" wrapText="1"/>
    </xf>
    <xf numFmtId="0" fontId="0" fillId="2" borderId="0" xfId="0" applyFill="1" applyAlignment="1">
      <alignment vertical="top" wrapText="1"/>
    </xf>
    <xf numFmtId="0" fontId="0" fillId="3" borderId="0" xfId="0" applyFill="1" applyBorder="1" applyAlignment="1">
      <alignment vertical="top" wrapText="1"/>
    </xf>
    <xf numFmtId="0" fontId="0" fillId="0" borderId="0" xfId="0" applyFont="1" applyBorder="1" applyAlignment="1">
      <alignment vertical="top" wrapText="1"/>
    </xf>
    <xf numFmtId="0" fontId="4" fillId="3" borderId="0" xfId="0" applyFont="1" applyFill="1" applyBorder="1" applyAlignment="1">
      <alignment vertical="top" wrapText="1"/>
    </xf>
    <xf numFmtId="0" fontId="0" fillId="0" borderId="0" xfId="0" applyAlignment="1">
      <alignment vertical="top"/>
    </xf>
    <xf numFmtId="49" fontId="0" fillId="2" borderId="0" xfId="0" applyNumberFormat="1" applyFont="1" applyFill="1" applyBorder="1" applyAlignment="1" applyProtection="1">
      <alignment horizontal="right" vertical="top" wrapText="1"/>
      <protection locked="0"/>
    </xf>
    <xf numFmtId="0" fontId="1" fillId="4" borderId="1" xfId="0" applyFont="1" applyFill="1" applyBorder="1" applyAlignment="1">
      <alignment horizontal="center" vertical="top" wrapText="1"/>
    </xf>
    <xf numFmtId="0" fontId="1" fillId="5" borderId="1" xfId="0" applyFont="1" applyFill="1" applyBorder="1" applyAlignment="1">
      <alignment horizontal="center" vertical="top" wrapText="1"/>
    </xf>
    <xf numFmtId="49" fontId="1" fillId="5" borderId="1" xfId="0" applyNumberFormat="1" applyFont="1" applyFill="1" applyBorder="1" applyAlignment="1">
      <alignment horizontal="center" vertical="top" wrapText="1"/>
    </xf>
    <xf numFmtId="0" fontId="1" fillId="5" borderId="1" xfId="0" applyFont="1" applyFill="1" applyBorder="1" applyAlignment="1">
      <alignment vertical="top" wrapText="1"/>
    </xf>
    <xf numFmtId="49" fontId="1" fillId="5" borderId="1" xfId="0" applyNumberFormat="1" applyFont="1" applyFill="1" applyBorder="1" applyAlignment="1">
      <alignment vertical="top" wrapText="1"/>
    </xf>
    <xf numFmtId="49" fontId="1" fillId="4" borderId="1" xfId="0" applyNumberFormat="1" applyFont="1" applyFill="1" applyBorder="1" applyAlignment="1">
      <alignment vertical="top" wrapText="1"/>
    </xf>
    <xf numFmtId="49" fontId="1" fillId="4" borderId="1" xfId="0" applyNumberFormat="1" applyFont="1" applyFill="1" applyBorder="1" applyAlignment="1">
      <alignment horizontal="center" vertical="top" wrapText="1"/>
    </xf>
    <xf numFmtId="0" fontId="0" fillId="0" borderId="0" xfId="0" applyFont="1" applyBorder="1" applyAlignment="1">
      <alignment vertical="top"/>
    </xf>
    <xf numFmtId="49" fontId="0" fillId="0" borderId="0" xfId="0" applyNumberFormat="1" applyFont="1" applyBorder="1" applyAlignment="1">
      <alignment vertical="top"/>
    </xf>
    <xf numFmtId="49" fontId="0" fillId="0" borderId="0" xfId="0" applyNumberFormat="1" applyFont="1" applyBorder="1" applyAlignment="1">
      <alignment horizontal="right" vertical="top"/>
    </xf>
    <xf numFmtId="0" fontId="0" fillId="0" borderId="0" xfId="0" applyBorder="1" applyAlignment="1">
      <alignment vertical="top"/>
    </xf>
    <xf numFmtId="49" fontId="0" fillId="0" borderId="0" xfId="0" applyNumberFormat="1" applyFont="1" applyAlignment="1">
      <alignment vertical="top"/>
    </xf>
    <xf numFmtId="49" fontId="0" fillId="0" borderId="0" xfId="0" applyNumberFormat="1" applyFont="1" applyAlignment="1">
      <alignment horizontal="right" vertical="top"/>
    </xf>
    <xf numFmtId="0" fontId="0" fillId="0" borderId="0" xfId="0" applyFont="1" applyFill="1" applyBorder="1" applyAlignment="1">
      <alignment vertical="top"/>
    </xf>
    <xf numFmtId="0" fontId="0" fillId="0" borderId="0" xfId="0" applyFont="1" applyFill="1" applyBorder="1" applyAlignment="1">
      <alignment vertical="top" wrapText="1"/>
    </xf>
    <xf numFmtId="49" fontId="0" fillId="0" borderId="0" xfId="0" applyNumberFormat="1" applyBorder="1" applyAlignment="1">
      <alignment vertical="top"/>
    </xf>
    <xf numFmtId="0" fontId="0" fillId="0" borderId="0" xfId="0" applyFont="1" applyAlignment="1">
      <alignment horizontal="center" vertical="top"/>
    </xf>
    <xf numFmtId="0" fontId="1" fillId="6" borderId="1" xfId="0" applyFont="1" applyFill="1" applyBorder="1" applyAlignment="1">
      <alignment horizontal="center" vertical="top" wrapText="1"/>
    </xf>
    <xf numFmtId="49" fontId="0" fillId="2" borderId="0" xfId="0" applyNumberFormat="1" applyFill="1" applyBorder="1" applyAlignment="1">
      <alignment vertical="top" wrapText="1"/>
    </xf>
    <xf numFmtId="0" fontId="6" fillId="0" borderId="0" xfId="0" applyFont="1" applyAlignment="1">
      <alignment vertical="top"/>
    </xf>
    <xf numFmtId="0" fontId="6" fillId="0" borderId="0" xfId="0" applyFont="1" applyBorder="1" applyAlignment="1">
      <alignment horizontal="center" vertical="top"/>
    </xf>
    <xf numFmtId="49" fontId="0" fillId="2" borderId="0" xfId="0" applyNumberFormat="1" applyFill="1" applyBorder="1" applyAlignment="1">
      <alignment horizontal="center" vertical="top" wrapText="1"/>
    </xf>
    <xf numFmtId="0" fontId="0" fillId="0" borderId="0" xfId="0" applyBorder="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3"/>
  <sheetViews>
    <sheetView tabSelected="1" workbookViewId="0" topLeftCell="A1">
      <pane xSplit="1" ySplit="1" topLeftCell="U2" activePane="bottomRight" state="frozen"/>
      <selection pane="topLeft" activeCell="A1" sqref="A1"/>
      <selection pane="topRight" activeCell="B1" sqref="B1"/>
      <selection pane="bottomLeft" activeCell="A2" sqref="A2"/>
      <selection pane="bottomRight" activeCell="U1" sqref="U1"/>
    </sheetView>
  </sheetViews>
  <sheetFormatPr defaultColWidth="9.140625" defaultRowHeight="12.75"/>
  <cols>
    <col min="1" max="1" width="32.140625" style="10" customWidth="1"/>
    <col min="2" max="2" width="47.7109375" style="5" customWidth="1"/>
    <col min="3" max="3" width="12.00390625" style="10" customWidth="1"/>
    <col min="4" max="4" width="26.7109375" style="10" customWidth="1"/>
    <col min="5" max="5" width="18.8515625" style="10" customWidth="1"/>
    <col min="6" max="6" width="24.7109375" style="10" customWidth="1"/>
    <col min="7" max="7" width="13.421875" style="10" customWidth="1"/>
    <col min="8" max="8" width="23.140625" style="10" customWidth="1"/>
    <col min="9" max="9" width="22.421875" style="10" customWidth="1"/>
    <col min="10" max="10" width="21.7109375" style="10" customWidth="1"/>
    <col min="11" max="11" width="27.28125" style="10" customWidth="1"/>
    <col min="12" max="12" width="13.421875" style="10" customWidth="1"/>
    <col min="13" max="13" width="14.7109375" style="10" customWidth="1"/>
    <col min="14" max="14" width="23.00390625" style="10" customWidth="1"/>
    <col min="15" max="15" width="7.00390625" style="29" customWidth="1"/>
    <col min="16" max="16" width="9.28125" style="10" customWidth="1"/>
    <col min="17" max="17" width="77.28125" style="5" customWidth="1"/>
    <col min="18" max="18" width="22.28125" style="5" customWidth="1"/>
    <col min="19" max="19" width="10.8515625" style="10" customWidth="1"/>
    <col min="20" max="20" width="8.7109375" style="29" customWidth="1"/>
    <col min="21" max="21" width="41.28125" style="10" customWidth="1"/>
    <col min="22" max="22" width="40.28125" style="34" customWidth="1"/>
    <col min="23" max="23" width="16.8515625" style="10" customWidth="1"/>
    <col min="24" max="31" width="11.7109375" style="10" customWidth="1"/>
    <col min="32" max="32" width="18.28125" style="10" customWidth="1"/>
    <col min="33" max="16384" width="9.140625" style="16" customWidth="1"/>
  </cols>
  <sheetData>
    <row r="1" spans="1:32" s="25" customFormat="1" ht="51">
      <c r="A1" s="35" t="s">
        <v>103</v>
      </c>
      <c r="B1" s="35" t="s">
        <v>135</v>
      </c>
      <c r="C1" s="19" t="s">
        <v>136</v>
      </c>
      <c r="D1" s="20" t="s">
        <v>137</v>
      </c>
      <c r="E1" s="21" t="s">
        <v>138</v>
      </c>
      <c r="F1" s="22" t="s">
        <v>139</v>
      </c>
      <c r="G1" s="22" t="s">
        <v>140</v>
      </c>
      <c r="H1" s="19" t="s">
        <v>141</v>
      </c>
      <c r="I1" s="19" t="s">
        <v>142</v>
      </c>
      <c r="J1" s="19" t="s">
        <v>143</v>
      </c>
      <c r="K1" s="19" t="s">
        <v>144</v>
      </c>
      <c r="L1" s="19" t="s">
        <v>145</v>
      </c>
      <c r="M1" s="21" t="s">
        <v>146</v>
      </c>
      <c r="N1" s="19" t="s">
        <v>147</v>
      </c>
      <c r="O1" s="20" t="s">
        <v>148</v>
      </c>
      <c r="P1" s="19" t="s">
        <v>149</v>
      </c>
      <c r="Q1" s="22" t="s">
        <v>150</v>
      </c>
      <c r="R1" s="23" t="s">
        <v>151</v>
      </c>
      <c r="S1" s="23" t="s">
        <v>152</v>
      </c>
      <c r="T1" s="23" t="s">
        <v>100</v>
      </c>
      <c r="U1" s="24" t="s">
        <v>101</v>
      </c>
      <c r="V1" s="24" t="s">
        <v>153</v>
      </c>
      <c r="W1" s="18" t="s">
        <v>8</v>
      </c>
      <c r="X1" s="18" t="s">
        <v>23</v>
      </c>
      <c r="Y1" s="18" t="s">
        <v>24</v>
      </c>
      <c r="Z1" s="18" t="s">
        <v>9</v>
      </c>
      <c r="AA1" s="18" t="s">
        <v>10</v>
      </c>
      <c r="AB1" s="18" t="s">
        <v>11</v>
      </c>
      <c r="AC1" s="18" t="s">
        <v>26</v>
      </c>
      <c r="AD1" s="18" t="s">
        <v>12</v>
      </c>
      <c r="AE1" s="18" t="s">
        <v>13</v>
      </c>
      <c r="AF1" s="23" t="s">
        <v>14</v>
      </c>
    </row>
    <row r="2" spans="1:32" s="25" customFormat="1" ht="12.75">
      <c r="A2" s="1" t="s">
        <v>131</v>
      </c>
      <c r="B2" s="1" t="s">
        <v>80</v>
      </c>
      <c r="C2" s="2"/>
      <c r="D2" s="2" t="s">
        <v>81</v>
      </c>
      <c r="E2" s="2"/>
      <c r="F2" s="2"/>
      <c r="G2" s="2"/>
      <c r="H2" s="2"/>
      <c r="I2" s="2"/>
      <c r="J2" s="2"/>
      <c r="K2" s="2"/>
      <c r="L2" s="2"/>
      <c r="M2" s="2"/>
      <c r="N2" s="2"/>
      <c r="O2" s="1"/>
      <c r="P2" s="2" t="s">
        <v>15</v>
      </c>
      <c r="Q2" s="3" t="s">
        <v>132</v>
      </c>
      <c r="R2" s="3"/>
      <c r="S2" s="3"/>
      <c r="T2" s="17" t="s">
        <v>16</v>
      </c>
      <c r="U2" s="4"/>
      <c r="V2" s="36" t="s">
        <v>155</v>
      </c>
      <c r="W2" s="2" t="s">
        <v>82</v>
      </c>
      <c r="X2" s="2"/>
      <c r="Y2" s="2"/>
      <c r="Z2" s="2"/>
      <c r="AA2" s="2"/>
      <c r="AB2" s="2"/>
      <c r="AC2" s="2"/>
      <c r="AD2" s="2"/>
      <c r="AE2" s="2"/>
      <c r="AF2" s="2"/>
    </row>
    <row r="3" spans="1:32" s="31" customFormat="1" ht="12.75">
      <c r="A3" s="10" t="str">
        <f>SUBSTITUTE(SUBSTITUTE(CONCATENATE(IF(E3="Universally Unique","UU",E3),IF(G3&lt;&gt;I3,H3,F3),CONCATENATE(IF(I3="Identifier","ID",IF(I3="Text","",I3))))," ",""),"'","")</f>
        <v>AircraftID</v>
      </c>
      <c r="B3" s="5" t="s">
        <v>83</v>
      </c>
      <c r="C3" s="25"/>
      <c r="D3" s="25" t="s">
        <v>81</v>
      </c>
      <c r="E3" s="25"/>
      <c r="F3" s="25" t="s">
        <v>84</v>
      </c>
      <c r="G3" s="25" t="s">
        <v>17</v>
      </c>
      <c r="H3" s="10" t="str">
        <f>IF(F3&lt;&gt;"",CONCATENATE(F3," ",G3),G3)</f>
        <v>Aircraft Identifier</v>
      </c>
      <c r="I3" s="25" t="s">
        <v>17</v>
      </c>
      <c r="J3" s="25"/>
      <c r="K3" s="10" t="str">
        <f>IF(J3&lt;&gt;"",CONCATENATE(J3,"_ ",I3,". Type"),CONCATENATE(I3,". Type"))</f>
        <v>Identifier. Type</v>
      </c>
      <c r="L3" s="25"/>
      <c r="M3" s="25"/>
      <c r="N3" s="25"/>
      <c r="O3" s="26" t="s">
        <v>102</v>
      </c>
      <c r="P3" s="25" t="s">
        <v>19</v>
      </c>
      <c r="Q3" s="32" t="s">
        <v>85</v>
      </c>
      <c r="R3" s="14"/>
      <c r="S3" s="25">
        <v>8213</v>
      </c>
      <c r="T3" s="27" t="s">
        <v>16</v>
      </c>
      <c r="U3" s="25"/>
      <c r="V3" s="28" t="s">
        <v>156</v>
      </c>
      <c r="W3" s="25" t="s">
        <v>82</v>
      </c>
      <c r="X3" s="25"/>
      <c r="Y3" s="25"/>
      <c r="Z3" s="25"/>
      <c r="AA3" s="25"/>
      <c r="AB3" s="25"/>
      <c r="AC3" s="25"/>
      <c r="AD3" s="25"/>
      <c r="AE3" s="25"/>
      <c r="AF3" s="25"/>
    </row>
    <row r="4" spans="1:32" s="25" customFormat="1" ht="12.75">
      <c r="A4" s="1" t="s">
        <v>74</v>
      </c>
      <c r="B4" s="1" t="s">
        <v>73</v>
      </c>
      <c r="C4" s="2"/>
      <c r="D4" s="2" t="s">
        <v>74</v>
      </c>
      <c r="E4" s="2"/>
      <c r="F4" s="2"/>
      <c r="G4" s="2"/>
      <c r="H4" s="2"/>
      <c r="I4" s="2"/>
      <c r="J4" s="2"/>
      <c r="K4" s="2"/>
      <c r="L4" s="2"/>
      <c r="M4" s="2"/>
      <c r="N4" s="2"/>
      <c r="O4" s="1"/>
      <c r="P4" s="2" t="s">
        <v>15</v>
      </c>
      <c r="Q4" s="12" t="s">
        <v>0</v>
      </c>
      <c r="R4" s="3"/>
      <c r="S4" s="3"/>
      <c r="T4" s="17" t="s">
        <v>20</v>
      </c>
      <c r="U4" s="4"/>
      <c r="V4" s="39" t="s">
        <v>73</v>
      </c>
      <c r="W4" s="2"/>
      <c r="X4" s="2"/>
      <c r="Y4" s="2"/>
      <c r="Z4" s="2"/>
      <c r="AA4" s="2"/>
      <c r="AB4" s="2"/>
      <c r="AC4" s="2"/>
      <c r="AD4" s="2"/>
      <c r="AE4" s="2"/>
      <c r="AF4" s="2"/>
    </row>
    <row r="5" spans="1:32" s="25" customFormat="1" ht="12.75">
      <c r="A5" s="10" t="str">
        <f>SUBSTITUTE(SUBSTITUTE(CONCATENATE(IF(E5="Universally Unique","UU",E5),IF(G5&lt;&gt;I5,H5,F5),CONCATENATE(IF(I5="Identifier","ID",IF(I5="Text","",I5))))," ",""),"'","")</f>
        <v>AttributeID</v>
      </c>
      <c r="B5" s="5" t="s">
        <v>75</v>
      </c>
      <c r="D5" s="25" t="s">
        <v>74</v>
      </c>
      <c r="F5" s="25" t="s">
        <v>76</v>
      </c>
      <c r="G5" s="25" t="s">
        <v>17</v>
      </c>
      <c r="H5" s="10" t="str">
        <f>IF(F5&lt;&gt;"",CONCATENATE(F5," ",G5),G5)</f>
        <v>Attribute Identifier</v>
      </c>
      <c r="I5" s="25" t="s">
        <v>17</v>
      </c>
      <c r="K5" s="10" t="str">
        <f>IF(J5&lt;&gt;"",CONCATENATE(J5,"_ ",I5,". Type"),CONCATENATE(I5,". Type"))</f>
        <v>Identifier. Type</v>
      </c>
      <c r="O5" s="26">
        <v>1</v>
      </c>
      <c r="P5" s="25" t="s">
        <v>19</v>
      </c>
      <c r="Q5" s="5" t="s">
        <v>119</v>
      </c>
      <c r="R5" s="14"/>
      <c r="T5" s="27" t="s">
        <v>16</v>
      </c>
      <c r="V5" s="38" t="s">
        <v>161</v>
      </c>
      <c r="AF5" s="25" t="s">
        <v>116</v>
      </c>
    </row>
    <row r="6" spans="1:22" s="25" customFormat="1" ht="12.75">
      <c r="A6" s="10" t="str">
        <f>SUBSTITUTE(SUBSTITUTE(CONCATENATE(IF(E6="Universally Unique","UU",E6),IF(G6&lt;&gt;I6,H6,F6),CONCATENATE(IF(I6="Identifier","ID",IF(I6="Text","",I6))))," ",""),"'","")</f>
        <v>Measure</v>
      </c>
      <c r="B6" s="5" t="s">
        <v>77</v>
      </c>
      <c r="D6" s="25" t="s">
        <v>74</v>
      </c>
      <c r="G6" s="25" t="s">
        <v>78</v>
      </c>
      <c r="H6" s="10" t="str">
        <f>IF(F6&lt;&gt;"",CONCATENATE(F6," ",G6),G6)</f>
        <v>Measure</v>
      </c>
      <c r="I6" s="25" t="s">
        <v>78</v>
      </c>
      <c r="K6" s="10" t="str">
        <f>IF(J6&lt;&gt;"",CONCATENATE(J6,"_ ",I6,". Type"),CONCATENATE(I6,". Type"))</f>
        <v>Measure. Type</v>
      </c>
      <c r="O6" s="26" t="s">
        <v>18</v>
      </c>
      <c r="P6" s="25" t="s">
        <v>19</v>
      </c>
      <c r="Q6" s="5" t="s">
        <v>120</v>
      </c>
      <c r="R6" s="14"/>
      <c r="T6" s="27" t="s">
        <v>20</v>
      </c>
      <c r="V6" s="40" t="s">
        <v>162</v>
      </c>
    </row>
    <row r="7" spans="1:22" s="25" customFormat="1" ht="12.75">
      <c r="A7" s="10" t="str">
        <f>SUBSTITUTE(SUBSTITUTE(CONCATENATE(IF(E7="Universally Unique","UU",E7),IF(G7&lt;&gt;I7,H7,F7),CONCATENATE(IF(I7="Identifier","ID",IF(I7="Text","",I7))))," ",""),"'","")</f>
        <v>Description</v>
      </c>
      <c r="B7" s="5" t="s">
        <v>79</v>
      </c>
      <c r="D7" s="25" t="s">
        <v>74</v>
      </c>
      <c r="G7" s="25" t="s">
        <v>25</v>
      </c>
      <c r="H7" s="10" t="str">
        <f>IF(F7&lt;&gt;"",CONCATENATE(F7," ",G7),G7)</f>
        <v>Description</v>
      </c>
      <c r="I7" s="25" t="s">
        <v>21</v>
      </c>
      <c r="K7" s="10" t="str">
        <f>IF(J7&lt;&gt;"",CONCATENATE(J7,"_ ",I7,". Type"),CONCATENATE(I7,". Type"))</f>
        <v>Text. Type</v>
      </c>
      <c r="O7" s="33" t="s">
        <v>133</v>
      </c>
      <c r="P7" s="25" t="s">
        <v>19</v>
      </c>
      <c r="Q7" s="5" t="s">
        <v>110</v>
      </c>
      <c r="R7" s="14"/>
      <c r="T7" s="27" t="s">
        <v>20</v>
      </c>
      <c r="V7" s="40" t="s">
        <v>79</v>
      </c>
    </row>
    <row r="8" spans="1:32" s="31" customFormat="1" ht="12.75">
      <c r="A8" s="10" t="str">
        <f>SUBSTITUTE(SUBSTITUTE(CONCATENATE(IF(E8="Universally Unique","UU",E8),IF(G8&lt;&gt;I8,H8,F8),CONCATENATE(IF(I8="Identifier","ID",IF(I8="Text","",I8))))," ",""),"'","")</f>
        <v>MinimumMeasure</v>
      </c>
      <c r="B8" s="5" t="s">
        <v>112</v>
      </c>
      <c r="C8" s="25"/>
      <c r="D8" s="25" t="s">
        <v>74</v>
      </c>
      <c r="E8" s="25" t="s">
        <v>114</v>
      </c>
      <c r="F8" s="25"/>
      <c r="G8" s="25" t="s">
        <v>78</v>
      </c>
      <c r="H8" s="10" t="str">
        <f>IF(F8&lt;&gt;"",CONCATENATE(F8," ",G8),G8)</f>
        <v>Measure</v>
      </c>
      <c r="I8" s="25" t="s">
        <v>78</v>
      </c>
      <c r="J8" s="25"/>
      <c r="K8" s="10" t="str">
        <f>IF(J8&lt;&gt;"",CONCATENATE(J8,"_ ",I8,". Type"),CONCATENATE(I8,". Type"))</f>
        <v>Measure. Type</v>
      </c>
      <c r="L8" s="25"/>
      <c r="M8" s="25"/>
      <c r="N8" s="25"/>
      <c r="O8" s="26" t="s">
        <v>18</v>
      </c>
      <c r="P8" s="25" t="s">
        <v>19</v>
      </c>
      <c r="Q8" s="5" t="s">
        <v>111</v>
      </c>
      <c r="R8" s="14"/>
      <c r="S8" s="25"/>
      <c r="T8" s="27" t="s">
        <v>20</v>
      </c>
      <c r="U8" s="25"/>
      <c r="V8" s="40" t="s">
        <v>163</v>
      </c>
      <c r="W8" s="25"/>
      <c r="X8" s="25"/>
      <c r="Y8" s="25"/>
      <c r="Z8" s="25"/>
      <c r="AA8" s="25"/>
      <c r="AB8" s="25"/>
      <c r="AC8" s="25"/>
      <c r="AD8" s="25"/>
      <c r="AE8" s="25"/>
      <c r="AF8" s="25"/>
    </row>
    <row r="9" spans="1:22" s="25" customFormat="1" ht="12.75">
      <c r="A9" s="10" t="str">
        <f>SUBSTITUTE(SUBSTITUTE(CONCATENATE(IF(E9="Universally Unique","UU",E9),IF(G9&lt;&gt;I9,H9,F9),CONCATENATE(IF(I9="Identifier","ID",IF(I9="Text","",I9))))," ",""),"'","")</f>
        <v>MaximumMeasure</v>
      </c>
      <c r="B9" s="5" t="s">
        <v>113</v>
      </c>
      <c r="D9" s="25" t="s">
        <v>74</v>
      </c>
      <c r="E9" s="25" t="s">
        <v>43</v>
      </c>
      <c r="G9" s="25" t="s">
        <v>78</v>
      </c>
      <c r="H9" s="10" t="str">
        <f>IF(F9&lt;&gt;"",CONCATENATE(F9," ",G9),G9)</f>
        <v>Measure</v>
      </c>
      <c r="I9" s="25" t="s">
        <v>78</v>
      </c>
      <c r="K9" s="10" t="str">
        <f>IF(J9&lt;&gt;"",CONCATENATE(J9,"_ ",I9,". Type"),CONCATENATE(I9,". Type"))</f>
        <v>Measure. Type</v>
      </c>
      <c r="O9" s="26" t="s">
        <v>18</v>
      </c>
      <c r="P9" s="25" t="s">
        <v>19</v>
      </c>
      <c r="Q9" s="5" t="s">
        <v>122</v>
      </c>
      <c r="R9" s="14"/>
      <c r="T9" s="27" t="s">
        <v>20</v>
      </c>
      <c r="V9" s="40" t="s">
        <v>163</v>
      </c>
    </row>
    <row r="10" spans="1:32" s="25" customFormat="1" ht="12.75">
      <c r="A10" s="1" t="s">
        <v>51</v>
      </c>
      <c r="B10" s="1" t="s">
        <v>28</v>
      </c>
      <c r="C10" s="2"/>
      <c r="D10" s="2" t="s">
        <v>29</v>
      </c>
      <c r="E10" s="2"/>
      <c r="F10" s="2"/>
      <c r="G10" s="2"/>
      <c r="H10" s="2"/>
      <c r="I10" s="2"/>
      <c r="J10" s="2"/>
      <c r="K10" s="2"/>
      <c r="L10" s="2"/>
      <c r="M10" s="2"/>
      <c r="N10" s="2"/>
      <c r="O10" s="1"/>
      <c r="P10" s="2" t="s">
        <v>15</v>
      </c>
      <c r="Q10" s="3" t="s">
        <v>44</v>
      </c>
      <c r="R10" s="3"/>
      <c r="S10" s="3"/>
      <c r="T10" s="17" t="s">
        <v>16</v>
      </c>
      <c r="U10" s="4"/>
      <c r="V10" s="1" t="s">
        <v>155</v>
      </c>
      <c r="W10" s="2" t="s">
        <v>82</v>
      </c>
      <c r="X10" s="2"/>
      <c r="Y10" s="2"/>
      <c r="Z10" s="2"/>
      <c r="AA10" s="2"/>
      <c r="AB10" s="2"/>
      <c r="AC10" s="2"/>
      <c r="AD10" s="2"/>
      <c r="AE10" s="2"/>
      <c r="AF10" s="2"/>
    </row>
    <row r="11" spans="1:32" s="31" customFormat="1" ht="38.25">
      <c r="A11" s="10" t="str">
        <f>SUBSTITUTE(SUBSTITUTE(CONCATENATE(IF(E11="Universally Unique","UU",E11),IF(G11&lt;&gt;I11,H11,F11),CONCATENATE(IF(I11="Identifier","ID",IF(I11="Text","",I11))))," ",""),"'","")</f>
        <v>VesselID</v>
      </c>
      <c r="B11" s="11" t="s">
        <v>130</v>
      </c>
      <c r="C11" s="25"/>
      <c r="D11" s="31" t="s">
        <v>29</v>
      </c>
      <c r="E11" s="25"/>
      <c r="F11" s="25" t="s">
        <v>93</v>
      </c>
      <c r="G11" s="25" t="s">
        <v>17</v>
      </c>
      <c r="H11" s="10" t="str">
        <f>IF(F11&lt;&gt;"",CONCATENATE(F11," ",G11),G11)</f>
        <v>Vessel Identifier</v>
      </c>
      <c r="I11" s="25" t="s">
        <v>17</v>
      </c>
      <c r="J11" s="25"/>
      <c r="K11" s="10" t="str">
        <f>IF(J11&lt;&gt;"",CONCATENATE(J11,"_ ",I11,". Type"),CONCATENATE(I11,". Type"))</f>
        <v>Identifier. Type</v>
      </c>
      <c r="L11" s="25"/>
      <c r="M11" s="25"/>
      <c r="N11" s="25" t="s">
        <v>94</v>
      </c>
      <c r="O11" s="26" t="s">
        <v>18</v>
      </c>
      <c r="P11" s="25" t="s">
        <v>19</v>
      </c>
      <c r="Q11" s="32" t="s">
        <v>45</v>
      </c>
      <c r="R11" s="14" t="s">
        <v>1</v>
      </c>
      <c r="S11" s="25">
        <v>8213</v>
      </c>
      <c r="T11" s="27" t="s">
        <v>16</v>
      </c>
      <c r="U11" s="25"/>
      <c r="V11" s="28" t="s">
        <v>156</v>
      </c>
      <c r="W11" s="25" t="s">
        <v>82</v>
      </c>
      <c r="X11" s="25"/>
      <c r="Y11" s="25"/>
      <c r="Z11" s="25"/>
      <c r="AA11" s="25"/>
      <c r="AB11" s="25"/>
      <c r="AC11" s="25"/>
      <c r="AD11" s="25"/>
      <c r="AE11" s="25"/>
      <c r="AF11" s="25"/>
    </row>
    <row r="12" spans="1:32" s="31" customFormat="1" ht="12.75">
      <c r="A12" s="10" t="str">
        <f>SUBSTITUTE(SUBSTITUTE(CONCATENATE(IF(E12="Universally Unique","UU",E12),IF(G12&lt;&gt;I12,H12,F12),CONCATENATE(IF(I12="Identifier","ID",IF(I12="Text","",I12))))," ",""),"'","")</f>
        <v>VesselName</v>
      </c>
      <c r="B12" s="5" t="s">
        <v>104</v>
      </c>
      <c r="C12" s="25"/>
      <c r="D12" s="31" t="s">
        <v>29</v>
      </c>
      <c r="E12" s="25"/>
      <c r="F12" s="25" t="s">
        <v>93</v>
      </c>
      <c r="G12" s="25" t="s">
        <v>22</v>
      </c>
      <c r="H12" s="10" t="str">
        <f>IF(F12&lt;&gt;"",CONCATENATE(F12," ",G12),G12)</f>
        <v>Vessel Name</v>
      </c>
      <c r="I12" s="25" t="s">
        <v>22</v>
      </c>
      <c r="J12" s="25"/>
      <c r="K12" s="10" t="str">
        <f>IF(J12&lt;&gt;"",CONCATENATE(J12,"_ ",I12,". Type"),CONCATENATE(I12,". Type"))</f>
        <v>Name. Type</v>
      </c>
      <c r="L12" s="25"/>
      <c r="M12" s="25"/>
      <c r="N12" s="25" t="s">
        <v>105</v>
      </c>
      <c r="O12" s="26" t="s">
        <v>18</v>
      </c>
      <c r="P12" s="25" t="s">
        <v>19</v>
      </c>
      <c r="Q12" s="32" t="s">
        <v>46</v>
      </c>
      <c r="R12" s="14"/>
      <c r="S12" s="25">
        <v>8212</v>
      </c>
      <c r="T12" s="27" t="s">
        <v>16</v>
      </c>
      <c r="U12" s="25"/>
      <c r="V12" s="28" t="s">
        <v>164</v>
      </c>
      <c r="W12" s="25" t="s">
        <v>82</v>
      </c>
      <c r="X12" s="25"/>
      <c r="Y12" s="25"/>
      <c r="Z12" s="25"/>
      <c r="AA12" s="25"/>
      <c r="AB12" s="25"/>
      <c r="AC12" s="25"/>
      <c r="AD12" s="25"/>
      <c r="AE12" s="25"/>
      <c r="AF12" s="25"/>
    </row>
    <row r="13" spans="1:32" s="25" customFormat="1" ht="12" customHeight="1">
      <c r="A13" s="1" t="s">
        <v>53</v>
      </c>
      <c r="B13" s="1" t="s">
        <v>72</v>
      </c>
      <c r="C13" s="2"/>
      <c r="D13" s="2" t="s">
        <v>64</v>
      </c>
      <c r="E13" s="2"/>
      <c r="F13" s="2"/>
      <c r="G13" s="2"/>
      <c r="H13" s="2"/>
      <c r="I13" s="2"/>
      <c r="J13" s="2"/>
      <c r="K13" s="2"/>
      <c r="L13" s="2"/>
      <c r="M13" s="2"/>
      <c r="N13" s="2"/>
      <c r="O13" s="1"/>
      <c r="P13" s="2" t="s">
        <v>15</v>
      </c>
      <c r="Q13" s="3" t="s">
        <v>96</v>
      </c>
      <c r="R13" s="3"/>
      <c r="S13" s="3"/>
      <c r="T13" s="17" t="s">
        <v>16</v>
      </c>
      <c r="U13" s="4"/>
      <c r="V13" s="36" t="s">
        <v>155</v>
      </c>
      <c r="W13" s="2" t="s">
        <v>82</v>
      </c>
      <c r="X13" s="2"/>
      <c r="Y13" s="2"/>
      <c r="Z13" s="2"/>
      <c r="AA13" s="2"/>
      <c r="AB13" s="2"/>
      <c r="AC13" s="2"/>
      <c r="AD13" s="2"/>
      <c r="AE13" s="2"/>
      <c r="AF13" s="2"/>
    </row>
    <row r="14" spans="1:32" s="31" customFormat="1" ht="12" customHeight="1">
      <c r="A14" s="10" t="str">
        <f>SUBSTITUTE(SUBSTITUTE(CONCATENATE(IF(E14="Universally Unique","UU",E14),IF(G14&lt;&gt;I14,H14,F14),CONCATENATE(IF(I14="Identifier","ID",IF(I14="Text","",I14))))," ",""),"'","")</f>
        <v>TrainID</v>
      </c>
      <c r="B14" s="5" t="s">
        <v>65</v>
      </c>
      <c r="C14" s="25"/>
      <c r="D14" s="25" t="s">
        <v>64</v>
      </c>
      <c r="E14" s="25"/>
      <c r="F14" s="25" t="s">
        <v>66</v>
      </c>
      <c r="G14" s="25" t="s">
        <v>17</v>
      </c>
      <c r="H14" s="10" t="str">
        <f>IF(F14&lt;&gt;"",CONCATENATE(F14," ",G14),G14)</f>
        <v>Train Identifier</v>
      </c>
      <c r="I14" s="25" t="s">
        <v>17</v>
      </c>
      <c r="J14" s="25"/>
      <c r="K14" s="10" t="str">
        <f>IF(J14&lt;&gt;"",CONCATENATE(J14,"_ ",I14,". Type"),CONCATENATE(I14,". Type"))</f>
        <v>Identifier. Type</v>
      </c>
      <c r="L14" s="25"/>
      <c r="M14" s="25"/>
      <c r="N14" s="25" t="s">
        <v>67</v>
      </c>
      <c r="O14" s="26" t="s">
        <v>102</v>
      </c>
      <c r="P14" s="25" t="s">
        <v>19</v>
      </c>
      <c r="Q14" s="32" t="s">
        <v>97</v>
      </c>
      <c r="R14" s="14"/>
      <c r="S14" s="25">
        <v>8213</v>
      </c>
      <c r="T14" s="27" t="s">
        <v>16</v>
      </c>
      <c r="U14" s="25"/>
      <c r="V14" s="28" t="s">
        <v>156</v>
      </c>
      <c r="W14" s="25" t="s">
        <v>82</v>
      </c>
      <c r="X14" s="25"/>
      <c r="Y14" s="25"/>
      <c r="Z14" s="25"/>
      <c r="AA14" s="25"/>
      <c r="AB14" s="25"/>
      <c r="AC14" s="25"/>
      <c r="AD14" s="25"/>
      <c r="AE14" s="25"/>
      <c r="AF14" s="25"/>
    </row>
    <row r="15" spans="1:32" s="31" customFormat="1" ht="12" customHeight="1">
      <c r="A15" s="10" t="str">
        <f>SUBSTITUTE(SUBSTITUTE(CONCATENATE(IF(E15="Universally Unique","UU",E15),IF(G15&lt;&gt;I15,H15,F15),CONCATENATE(IF(I15="Identifier","ID",IF(I15="Text","",I15))))," ",""),"'","")</f>
        <v>RailCarID</v>
      </c>
      <c r="B15" s="5" t="s">
        <v>68</v>
      </c>
      <c r="C15" s="25"/>
      <c r="D15" s="25" t="s">
        <v>64</v>
      </c>
      <c r="E15" s="25"/>
      <c r="F15" s="25" t="s">
        <v>69</v>
      </c>
      <c r="G15" s="25" t="s">
        <v>17</v>
      </c>
      <c r="H15" s="10" t="str">
        <f>IF(F15&lt;&gt;"",CONCATENATE(F15," ",G15),G15)</f>
        <v>Rail Car Identifier</v>
      </c>
      <c r="I15" s="25" t="s">
        <v>17</v>
      </c>
      <c r="J15" s="25"/>
      <c r="K15" s="10" t="str">
        <f>IF(J15&lt;&gt;"",CONCATENATE(J15,"_ ",I15,". Type"),CONCATENATE(I15,". Type"))</f>
        <v>Identifier. Type</v>
      </c>
      <c r="L15" s="25"/>
      <c r="M15" s="25"/>
      <c r="N15" s="25"/>
      <c r="O15" s="26" t="s">
        <v>18</v>
      </c>
      <c r="P15" s="25" t="s">
        <v>19</v>
      </c>
      <c r="Q15" s="32" t="s">
        <v>98</v>
      </c>
      <c r="R15" s="14"/>
      <c r="S15" s="25"/>
      <c r="T15" s="27" t="s">
        <v>16</v>
      </c>
      <c r="U15" s="25"/>
      <c r="V15" s="28" t="s">
        <v>156</v>
      </c>
      <c r="W15" s="25" t="s">
        <v>82</v>
      </c>
      <c r="X15" s="25"/>
      <c r="Y15" s="25"/>
      <c r="Z15" s="25"/>
      <c r="AA15" s="25"/>
      <c r="AB15" s="25"/>
      <c r="AC15" s="25"/>
      <c r="AD15" s="25"/>
      <c r="AE15" s="25"/>
      <c r="AF15" s="25"/>
    </row>
    <row r="16" spans="1:32" s="25" customFormat="1" ht="12" customHeight="1">
      <c r="A16" s="1" t="s">
        <v>47</v>
      </c>
      <c r="B16" s="1" t="s">
        <v>70</v>
      </c>
      <c r="C16" s="2"/>
      <c r="D16" s="2" t="s">
        <v>71</v>
      </c>
      <c r="E16" s="2"/>
      <c r="F16" s="2"/>
      <c r="G16" s="2"/>
      <c r="H16" s="2"/>
      <c r="I16" s="2"/>
      <c r="J16" s="2"/>
      <c r="K16" s="2"/>
      <c r="L16" s="2"/>
      <c r="M16" s="2"/>
      <c r="N16" s="2"/>
      <c r="O16" s="1"/>
      <c r="P16" s="2" t="s">
        <v>15</v>
      </c>
      <c r="Q16" s="3" t="s">
        <v>117</v>
      </c>
      <c r="R16" s="3"/>
      <c r="S16" s="3"/>
      <c r="T16" s="17" t="s">
        <v>16</v>
      </c>
      <c r="U16" s="4"/>
      <c r="V16" s="36" t="s">
        <v>155</v>
      </c>
      <c r="W16" s="2" t="s">
        <v>82</v>
      </c>
      <c r="X16" s="2"/>
      <c r="Y16" s="2"/>
      <c r="Z16" s="2"/>
      <c r="AA16" s="2"/>
      <c r="AB16" s="2"/>
      <c r="AC16" s="2"/>
      <c r="AD16" s="2"/>
      <c r="AE16" s="2"/>
      <c r="AF16" s="2"/>
    </row>
    <row r="17" spans="1:32" s="31" customFormat="1" ht="12" customHeight="1">
      <c r="A17" s="10" t="str">
        <f>SUBSTITUTE(SUBSTITUTE(CONCATENATE(IF(E17="Universally Unique","UU",E17),IF(G17&lt;&gt;I17,H17,F17),CONCATENATE(IF(I17="Identifier","ID",IF(I17="Text","",I17))))," ",""),"'","")</f>
        <v>LicensePlateID</v>
      </c>
      <c r="B17" s="5" t="s">
        <v>54</v>
      </c>
      <c r="C17" s="25"/>
      <c r="D17" s="25" t="s">
        <v>71</v>
      </c>
      <c r="E17" s="25"/>
      <c r="F17" s="25" t="s">
        <v>55</v>
      </c>
      <c r="G17" s="25" t="s">
        <v>17</v>
      </c>
      <c r="H17" s="10" t="str">
        <f>IF(F17&lt;&gt;"",CONCATENATE(F17," ",G17),G17)</f>
        <v>License Plate Identifier</v>
      </c>
      <c r="I17" s="25" t="s">
        <v>17</v>
      </c>
      <c r="J17" s="25"/>
      <c r="K17" s="10" t="str">
        <f>IF(J17&lt;&gt;"",CONCATENATE(J17,"_ ",I17,". Type"),CONCATENATE(I17,". Type"))</f>
        <v>Identifier. Type</v>
      </c>
      <c r="L17" s="25"/>
      <c r="M17" s="25"/>
      <c r="N17" s="32" t="s">
        <v>56</v>
      </c>
      <c r="O17" s="26" t="s">
        <v>102</v>
      </c>
      <c r="P17" s="25" t="s">
        <v>19</v>
      </c>
      <c r="Q17" s="32" t="s">
        <v>118</v>
      </c>
      <c r="R17" s="14"/>
      <c r="S17" s="25">
        <v>8213</v>
      </c>
      <c r="T17" s="27" t="s">
        <v>16</v>
      </c>
      <c r="U17" s="25"/>
      <c r="V17" s="28" t="s">
        <v>156</v>
      </c>
      <c r="W17" s="25" t="s">
        <v>82</v>
      </c>
      <c r="X17" s="25"/>
      <c r="Y17" s="25"/>
      <c r="Z17" s="25"/>
      <c r="AA17" s="25"/>
      <c r="AB17" s="25"/>
      <c r="AC17" s="25"/>
      <c r="AD17" s="25"/>
      <c r="AE17" s="25"/>
      <c r="AF17" s="25"/>
    </row>
    <row r="18" spans="1:32" s="25" customFormat="1" ht="25.5">
      <c r="A18" s="1" t="s">
        <v>58</v>
      </c>
      <c r="B18" s="1" t="s">
        <v>57</v>
      </c>
      <c r="C18" s="2"/>
      <c r="D18" s="2" t="s">
        <v>58</v>
      </c>
      <c r="E18" s="2"/>
      <c r="F18" s="2"/>
      <c r="G18" s="2"/>
      <c r="H18" s="2"/>
      <c r="I18" s="2"/>
      <c r="J18" s="2"/>
      <c r="K18" s="2"/>
      <c r="L18" s="2"/>
      <c r="M18" s="2"/>
      <c r="N18" s="2"/>
      <c r="O18" s="1"/>
      <c r="P18" s="2" t="s">
        <v>15</v>
      </c>
      <c r="Q18" s="3" t="s">
        <v>59</v>
      </c>
      <c r="R18" s="3"/>
      <c r="S18" s="3"/>
      <c r="T18" s="17" t="s">
        <v>16</v>
      </c>
      <c r="U18" s="4"/>
      <c r="V18" s="1"/>
      <c r="W18" s="2" t="s">
        <v>82</v>
      </c>
      <c r="X18" s="2"/>
      <c r="Y18" s="2"/>
      <c r="Z18" s="2"/>
      <c r="AA18" s="2"/>
      <c r="AB18" s="2"/>
      <c r="AC18" s="2"/>
      <c r="AD18" s="2"/>
      <c r="AE18" s="2"/>
      <c r="AF18" s="2"/>
    </row>
    <row r="19" spans="1:32" s="31" customFormat="1" ht="25.5">
      <c r="A19" s="10" t="str">
        <f>SUBSTITUTE(SUBSTITUTE(CONCATENATE(IF(E19="Universally Unique","UU",E19),IF(G19&lt;&gt;I19,H19,F19),CONCATENATE(IF(I19="Identifier","ID",IF(I19="Text","",I19))))," ",""),"'","")</f>
        <v>LocationID</v>
      </c>
      <c r="B19" s="5" t="s">
        <v>60</v>
      </c>
      <c r="C19" s="25"/>
      <c r="D19" s="31" t="s">
        <v>58</v>
      </c>
      <c r="E19" s="25"/>
      <c r="F19" s="31" t="s">
        <v>121</v>
      </c>
      <c r="G19" s="25" t="s">
        <v>17</v>
      </c>
      <c r="H19" s="10" t="str">
        <f>IF(F19&lt;&gt;"",CONCATENATE(F19," ",G19),G19)</f>
        <v>Location Identifier</v>
      </c>
      <c r="I19" s="25" t="s">
        <v>17</v>
      </c>
      <c r="J19" s="25"/>
      <c r="K19" s="10" t="str">
        <f>IF(J19&lt;&gt;"",CONCATENATE(J19,"_ ",I19,". Type"),CONCATENATE(I19,". Type"))</f>
        <v>Identifier. Type</v>
      </c>
      <c r="L19" s="25"/>
      <c r="M19" s="25"/>
      <c r="N19" s="25" t="s">
        <v>61</v>
      </c>
      <c r="O19" s="26" t="s">
        <v>18</v>
      </c>
      <c r="P19" s="25" t="s">
        <v>19</v>
      </c>
      <c r="Q19" s="32" t="s">
        <v>127</v>
      </c>
      <c r="R19" s="14"/>
      <c r="S19" s="25">
        <v>8043</v>
      </c>
      <c r="T19" s="27" t="s">
        <v>16</v>
      </c>
      <c r="U19" s="25"/>
      <c r="V19" s="25"/>
      <c r="W19" s="25" t="s">
        <v>82</v>
      </c>
      <c r="X19" s="25"/>
      <c r="Y19" s="25"/>
      <c r="Z19" s="25"/>
      <c r="AA19" s="25"/>
      <c r="AB19" s="25"/>
      <c r="AC19" s="25"/>
      <c r="AD19" s="25"/>
      <c r="AE19" s="25"/>
      <c r="AF19" s="25"/>
    </row>
    <row r="20" spans="1:32" s="31" customFormat="1" ht="25.5">
      <c r="A20" s="10" t="str">
        <f>SUBSTITUTE(SUBSTITUTE(CONCATENATE(IF(E20="Universally Unique","UU",E20),IF(G20&lt;&gt;I20,H20,F20),CONCATENATE(IF(I20="Identifier","ID",IF(I20="Text","",I20))))," ",""),"'","")</f>
        <v>Location</v>
      </c>
      <c r="B20" s="5" t="s">
        <v>62</v>
      </c>
      <c r="C20" s="25"/>
      <c r="D20" s="31" t="s">
        <v>58</v>
      </c>
      <c r="E20" s="25"/>
      <c r="G20" s="31" t="s">
        <v>121</v>
      </c>
      <c r="H20" s="10" t="str">
        <f>IF(F20&lt;&gt;"",CONCATENATE(F20," ",G20),G20)</f>
        <v>Location</v>
      </c>
      <c r="I20" s="25" t="s">
        <v>21</v>
      </c>
      <c r="J20" s="25"/>
      <c r="K20" s="10" t="str">
        <f>IF(J20&lt;&gt;"",CONCATENATE(J20,"_ ",I20,". Type"),CONCATENATE(I20,". Type"))</f>
        <v>Text. Type</v>
      </c>
      <c r="L20" s="25"/>
      <c r="M20" s="25"/>
      <c r="N20" s="25" t="s">
        <v>63</v>
      </c>
      <c r="O20" s="26" t="s">
        <v>133</v>
      </c>
      <c r="P20" s="25" t="s">
        <v>19</v>
      </c>
      <c r="Q20" s="32" t="s">
        <v>128</v>
      </c>
      <c r="R20" s="14"/>
      <c r="S20" s="25">
        <v>8042</v>
      </c>
      <c r="T20" s="27" t="s">
        <v>16</v>
      </c>
      <c r="U20" s="25"/>
      <c r="V20" s="25"/>
      <c r="W20" s="25" t="s">
        <v>82</v>
      </c>
      <c r="X20" s="25"/>
      <c r="Y20" s="25"/>
      <c r="Z20" s="25"/>
      <c r="AA20" s="25"/>
      <c r="AB20" s="25"/>
      <c r="AC20" s="25"/>
      <c r="AD20" s="25"/>
      <c r="AE20" s="25"/>
      <c r="AF20" s="25"/>
    </row>
    <row r="21" spans="1:32" s="25" customFormat="1" ht="25.5">
      <c r="A21" s="6" t="s">
        <v>49</v>
      </c>
      <c r="B21" s="13" t="s">
        <v>50</v>
      </c>
      <c r="C21" s="7"/>
      <c r="D21" s="7" t="s">
        <v>58</v>
      </c>
      <c r="E21" s="6" t="s">
        <v>106</v>
      </c>
      <c r="F21" s="6"/>
      <c r="G21" s="6"/>
      <c r="H21" s="6" t="str">
        <f>M21</f>
        <v>Dimension</v>
      </c>
      <c r="I21" s="6" t="str">
        <f>M21</f>
        <v>Dimension</v>
      </c>
      <c r="J21" s="6"/>
      <c r="K21" s="6"/>
      <c r="L21" s="6"/>
      <c r="M21" s="7" t="s">
        <v>74</v>
      </c>
      <c r="N21" s="7"/>
      <c r="O21" s="8" t="s">
        <v>133</v>
      </c>
      <c r="P21" s="6" t="s">
        <v>134</v>
      </c>
      <c r="Q21" s="6" t="s">
        <v>129</v>
      </c>
      <c r="R21" s="7"/>
      <c r="S21" s="7"/>
      <c r="T21" s="9" t="s">
        <v>16</v>
      </c>
      <c r="U21" s="6"/>
      <c r="V21" s="6"/>
      <c r="W21" s="6" t="s">
        <v>82</v>
      </c>
      <c r="X21" s="7"/>
      <c r="Y21" s="7"/>
      <c r="Z21" s="6"/>
      <c r="AA21" s="6"/>
      <c r="AB21" s="6"/>
      <c r="AC21" s="6"/>
      <c r="AD21" s="6"/>
      <c r="AE21" s="6"/>
      <c r="AF21" s="6"/>
    </row>
    <row r="22" spans="1:32" s="25" customFormat="1" ht="12.75">
      <c r="A22" s="1" t="s">
        <v>52</v>
      </c>
      <c r="B22" s="1" t="s">
        <v>87</v>
      </c>
      <c r="C22" s="2"/>
      <c r="D22" s="2" t="s">
        <v>48</v>
      </c>
      <c r="E22" s="2"/>
      <c r="F22" s="2"/>
      <c r="G22" s="2"/>
      <c r="H22" s="2"/>
      <c r="I22" s="2"/>
      <c r="J22" s="2"/>
      <c r="K22" s="2"/>
      <c r="L22" s="2"/>
      <c r="M22" s="2"/>
      <c r="N22" s="3" t="s">
        <v>88</v>
      </c>
      <c r="O22" s="1"/>
      <c r="P22" s="2" t="s">
        <v>15</v>
      </c>
      <c r="Q22" s="3" t="s">
        <v>30</v>
      </c>
      <c r="R22" s="3"/>
      <c r="S22" s="3"/>
      <c r="T22" s="17" t="s">
        <v>16</v>
      </c>
      <c r="U22" s="4"/>
      <c r="V22" s="36" t="s">
        <v>87</v>
      </c>
      <c r="W22" s="2" t="s">
        <v>82</v>
      </c>
      <c r="X22" s="2"/>
      <c r="Y22" s="2"/>
      <c r="Z22" s="2"/>
      <c r="AA22" s="2"/>
      <c r="AB22" s="2"/>
      <c r="AC22" s="2"/>
      <c r="AD22" s="2"/>
      <c r="AE22" s="2"/>
      <c r="AF22" s="2"/>
    </row>
    <row r="23" spans="1:23" ht="12.75">
      <c r="A23" s="10" t="str">
        <f>SUBSTITUTE(SUBSTITUTE(CONCATENATE(IF(E23="Universally Unique","UU",E23),IF(G23&lt;&gt;I23,H23,F23),CONCATENATE(IF(I23="Identifier","ID",IF(I23="Text","",I23))))," ",""),"'","")</f>
        <v>JourneyID</v>
      </c>
      <c r="B23" s="5" t="s">
        <v>89</v>
      </c>
      <c r="D23" s="25" t="s">
        <v>48</v>
      </c>
      <c r="F23" s="10" t="s">
        <v>90</v>
      </c>
      <c r="G23" s="10" t="s">
        <v>17</v>
      </c>
      <c r="H23" s="10" t="str">
        <f>IF(F23&lt;&gt;"",CONCATENATE(F23," ",G23),G23)</f>
        <v>Journey Identifier</v>
      </c>
      <c r="I23" s="10" t="s">
        <v>17</v>
      </c>
      <c r="K23" s="10" t="str">
        <f>IF(J23&lt;&gt;"",CONCATENATE(J23,"_ ",I23,". Type"),CONCATENATE(I23,". Type"))</f>
        <v>Identifier. Type</v>
      </c>
      <c r="N23" s="10" t="s">
        <v>91</v>
      </c>
      <c r="O23" s="29" t="s">
        <v>18</v>
      </c>
      <c r="P23" s="10" t="s">
        <v>19</v>
      </c>
      <c r="Q23" s="5" t="s">
        <v>92</v>
      </c>
      <c r="S23" s="10">
        <v>8028</v>
      </c>
      <c r="T23" s="30" t="s">
        <v>16</v>
      </c>
      <c r="V23" s="16" t="s">
        <v>154</v>
      </c>
      <c r="W23" s="25" t="s">
        <v>82</v>
      </c>
    </row>
    <row r="24" spans="1:32" s="31" customFormat="1" ht="25.5">
      <c r="A24" s="10" t="str">
        <f>SUBSTITUTE(SUBSTITUTE(CONCATENATE(IF(E24="Universally Unique","UU",E24),IF(G24&lt;&gt;I24,H24,F24),CONCATENATE(IF(I24="Identifier","ID",IF(I24="Text","",I24))))," ",""),"'","")</f>
        <v>RegistrationNationalityID</v>
      </c>
      <c r="B24" s="5" t="s">
        <v>2</v>
      </c>
      <c r="C24" s="25"/>
      <c r="D24" s="25" t="s">
        <v>48</v>
      </c>
      <c r="E24" s="25" t="s">
        <v>107</v>
      </c>
      <c r="F24" s="25" t="s">
        <v>3</v>
      </c>
      <c r="G24" s="25" t="s">
        <v>17</v>
      </c>
      <c r="H24" s="10" t="str">
        <f>IF(F24&lt;&gt;"",CONCATENATE(F24," ",G24),G24)</f>
        <v>Nationality Identifier</v>
      </c>
      <c r="I24" s="25" t="s">
        <v>17</v>
      </c>
      <c r="J24" s="25"/>
      <c r="K24" s="10" t="str">
        <f>IF(J24&lt;&gt;"",CONCATENATE(J24,"_ ",I24,". Type"),CONCATENATE(I24,". Type"))</f>
        <v>Identifier. Type</v>
      </c>
      <c r="L24" s="25"/>
      <c r="M24" s="25"/>
      <c r="N24" s="25" t="s">
        <v>4</v>
      </c>
      <c r="O24" s="26" t="s">
        <v>18</v>
      </c>
      <c r="P24" s="25" t="s">
        <v>19</v>
      </c>
      <c r="Q24" s="32" t="s">
        <v>5</v>
      </c>
      <c r="R24" s="32" t="s">
        <v>6</v>
      </c>
      <c r="S24" s="25">
        <v>8453</v>
      </c>
      <c r="T24" s="27" t="s">
        <v>16</v>
      </c>
      <c r="U24" s="25"/>
      <c r="V24" s="25"/>
      <c r="W24" s="25" t="s">
        <v>82</v>
      </c>
      <c r="X24" s="25"/>
      <c r="Y24" s="25"/>
      <c r="Z24" s="25"/>
      <c r="AA24" s="25"/>
      <c r="AB24" s="25"/>
      <c r="AC24" s="25"/>
      <c r="AD24" s="25"/>
      <c r="AE24" s="25"/>
      <c r="AF24" s="25"/>
    </row>
    <row r="25" spans="1:32" s="31" customFormat="1" ht="12.75">
      <c r="A25" s="10" t="str">
        <f>SUBSTITUTE(SUBSTITUTE(CONCATENATE(IF(E25="Universally Unique","UU",E25),IF(G25&lt;&gt;I25,H25,F25),CONCATENATE(IF(I25="Identifier","ID",IF(I25="Text","",I25))))," ",""),"'","")</f>
        <v>RegistrationNationality</v>
      </c>
      <c r="B25" s="5" t="s">
        <v>31</v>
      </c>
      <c r="C25" s="25"/>
      <c r="D25" s="25" t="s">
        <v>48</v>
      </c>
      <c r="E25" s="25" t="s">
        <v>107</v>
      </c>
      <c r="F25" s="25"/>
      <c r="G25" s="25" t="s">
        <v>3</v>
      </c>
      <c r="H25" s="10" t="str">
        <f>IF(F25&lt;&gt;"",CONCATENATE(F25," ",G25),G25)</f>
        <v>Nationality</v>
      </c>
      <c r="I25" s="25" t="s">
        <v>21</v>
      </c>
      <c r="J25" s="25"/>
      <c r="K25" s="10" t="str">
        <f>IF(J25&lt;&gt;"",CONCATENATE(J25,"_ ",I25,". Type"),CONCATENATE(I25,". Type"))</f>
        <v>Text. Type</v>
      </c>
      <c r="L25" s="25"/>
      <c r="M25" s="25"/>
      <c r="N25" s="25" t="s">
        <v>32</v>
      </c>
      <c r="O25" s="26" t="s">
        <v>133</v>
      </c>
      <c r="P25" s="25" t="s">
        <v>19</v>
      </c>
      <c r="Q25" s="32" t="s">
        <v>33</v>
      </c>
      <c r="R25" s="32" t="s">
        <v>34</v>
      </c>
      <c r="S25" s="31">
        <v>8452</v>
      </c>
      <c r="T25" s="27" t="s">
        <v>16</v>
      </c>
      <c r="V25" s="25"/>
      <c r="W25" s="25" t="s">
        <v>82</v>
      </c>
      <c r="X25" s="25"/>
      <c r="Y25" s="25"/>
      <c r="Z25" s="25"/>
      <c r="AA25" s="25"/>
      <c r="AB25" s="25"/>
      <c r="AC25" s="25"/>
      <c r="AD25" s="25"/>
      <c r="AE25" s="25"/>
      <c r="AF25" s="25"/>
    </row>
    <row r="26" spans="1:32" s="31" customFormat="1" ht="12.75">
      <c r="A26" s="10" t="str">
        <f>SUBSTITUTE(SUBSTITUTE(CONCATENATE(IF(E26="Universally Unique","UU",E26),IF(G26&lt;&gt;I26,H26,F26),CONCATENATE(IF(I26="Identifier","ID",IF(I26="Text","",I26))))," ",""),"'","")</f>
        <v>DirectionCode</v>
      </c>
      <c r="B26" s="11" t="s">
        <v>27</v>
      </c>
      <c r="C26" s="25"/>
      <c r="D26" s="25" t="s">
        <v>48</v>
      </c>
      <c r="E26" s="25"/>
      <c r="F26" s="25" t="s">
        <v>86</v>
      </c>
      <c r="G26" s="28" t="s">
        <v>115</v>
      </c>
      <c r="H26" s="10" t="str">
        <f>IF(F26&lt;&gt;"",CONCATENATE(F26," ",G26),G26)</f>
        <v>Direction Code</v>
      </c>
      <c r="I26" s="25" t="s">
        <v>115</v>
      </c>
      <c r="J26" s="25"/>
      <c r="K26" s="10" t="str">
        <f>IF(J26&lt;&gt;"",CONCATENATE(J26,"_ ",I26,". Type"),CONCATENATE(I26,". Type"))</f>
        <v>Code. Type</v>
      </c>
      <c r="L26" s="25"/>
      <c r="M26" s="25"/>
      <c r="N26" s="25" t="s">
        <v>35</v>
      </c>
      <c r="O26" s="26" t="s">
        <v>18</v>
      </c>
      <c r="P26" s="25" t="s">
        <v>19</v>
      </c>
      <c r="Q26" s="32" t="s">
        <v>123</v>
      </c>
      <c r="R26" s="32" t="s">
        <v>36</v>
      </c>
      <c r="S26" s="31">
        <v>8452</v>
      </c>
      <c r="T26" s="27" t="s">
        <v>16</v>
      </c>
      <c r="V26" s="25"/>
      <c r="W26" s="25" t="s">
        <v>82</v>
      </c>
      <c r="X26" s="25"/>
      <c r="Y26" s="25"/>
      <c r="Z26" s="25"/>
      <c r="AA26" s="25"/>
      <c r="AB26" s="25"/>
      <c r="AC26" s="25"/>
      <c r="AD26" s="25"/>
      <c r="AE26" s="25"/>
      <c r="AF26" s="25"/>
    </row>
    <row r="27" spans="1:32" s="25" customFormat="1" ht="25.5">
      <c r="A27" s="15" t="str">
        <f aca="true" t="shared" si="0" ref="A27:A32">SUBSTITUTE(SUBSTITUTE(CONCATENATE(IF(E27="Universally Unique","UU",E27),F27,IF(H27&lt;&gt;I27,H27,""),CONCATENATE(IF(I27="Identifier","ID",IF(I27="Text","",I27))))," ",""),"'","")</f>
        <v>Stowage</v>
      </c>
      <c r="B27" s="6" t="s">
        <v>37</v>
      </c>
      <c r="C27" s="7"/>
      <c r="D27" s="7" t="s">
        <v>48</v>
      </c>
      <c r="E27" s="6"/>
      <c r="F27" s="6"/>
      <c r="G27" s="6"/>
      <c r="H27" s="6" t="str">
        <f aca="true" t="shared" si="1" ref="H27:H32">M27</f>
        <v>Stowage</v>
      </c>
      <c r="I27" s="6" t="str">
        <f aca="true" t="shared" si="2" ref="I27:I32">M27</f>
        <v>Stowage</v>
      </c>
      <c r="J27" s="6"/>
      <c r="K27" s="6"/>
      <c r="L27" s="6"/>
      <c r="M27" s="7" t="s">
        <v>58</v>
      </c>
      <c r="N27" s="7"/>
      <c r="O27" s="8" t="s">
        <v>18</v>
      </c>
      <c r="P27" s="6" t="s">
        <v>134</v>
      </c>
      <c r="Q27" s="6" t="s">
        <v>38</v>
      </c>
      <c r="R27" s="7"/>
      <c r="S27" s="7"/>
      <c r="T27" s="9" t="s">
        <v>16</v>
      </c>
      <c r="U27" s="6"/>
      <c r="V27" s="6"/>
      <c r="W27" s="6" t="s">
        <v>82</v>
      </c>
      <c r="X27" s="7"/>
      <c r="Y27" s="7"/>
      <c r="Z27" s="6"/>
      <c r="AA27" s="6"/>
      <c r="AB27" s="6"/>
      <c r="AC27" s="6"/>
      <c r="AD27" s="6"/>
      <c r="AE27" s="6"/>
      <c r="AF27" s="6"/>
    </row>
    <row r="28" spans="1:32" s="25" customFormat="1" ht="25.5">
      <c r="A28" s="15" t="str">
        <f t="shared" si="0"/>
        <v>AirTransport</v>
      </c>
      <c r="B28" s="6" t="s">
        <v>39</v>
      </c>
      <c r="C28" s="7"/>
      <c r="D28" s="7" t="s">
        <v>48</v>
      </c>
      <c r="E28" s="6"/>
      <c r="F28" s="6"/>
      <c r="G28" s="6"/>
      <c r="H28" s="6" t="str">
        <f t="shared" si="1"/>
        <v>Air Transport</v>
      </c>
      <c r="I28" s="6" t="str">
        <f t="shared" si="2"/>
        <v>Air Transport</v>
      </c>
      <c r="J28" s="6"/>
      <c r="K28" s="6"/>
      <c r="L28" s="6"/>
      <c r="M28" s="7" t="s">
        <v>81</v>
      </c>
      <c r="N28" s="7"/>
      <c r="O28" s="8" t="s">
        <v>18</v>
      </c>
      <c r="P28" s="6" t="s">
        <v>134</v>
      </c>
      <c r="Q28" s="6" t="s">
        <v>124</v>
      </c>
      <c r="R28" s="7"/>
      <c r="S28" s="7"/>
      <c r="T28" s="9" t="s">
        <v>16</v>
      </c>
      <c r="U28" s="6"/>
      <c r="V28" s="13" t="s">
        <v>157</v>
      </c>
      <c r="W28" s="6" t="s">
        <v>82</v>
      </c>
      <c r="X28" s="7"/>
      <c r="Y28" s="7"/>
      <c r="Z28" s="6"/>
      <c r="AA28" s="6"/>
      <c r="AB28" s="6"/>
      <c r="AC28" s="6"/>
      <c r="AD28" s="6"/>
      <c r="AE28" s="6"/>
      <c r="AF28" s="6"/>
    </row>
    <row r="29" spans="1:32" s="25" customFormat="1" ht="25.5">
      <c r="A29" s="15" t="str">
        <f t="shared" si="0"/>
        <v>RoadTransport</v>
      </c>
      <c r="B29" s="6" t="s">
        <v>40</v>
      </c>
      <c r="C29" s="7"/>
      <c r="D29" s="7" t="s">
        <v>48</v>
      </c>
      <c r="E29" s="6"/>
      <c r="F29" s="6"/>
      <c r="G29" s="6"/>
      <c r="H29" s="6" t="str">
        <f t="shared" si="1"/>
        <v>Road Transport</v>
      </c>
      <c r="I29" s="6" t="str">
        <f t="shared" si="2"/>
        <v>Road Transport</v>
      </c>
      <c r="J29" s="6"/>
      <c r="K29" s="6"/>
      <c r="L29" s="6"/>
      <c r="M29" s="7" t="s">
        <v>71</v>
      </c>
      <c r="N29" s="7"/>
      <c r="O29" s="8" t="s">
        <v>18</v>
      </c>
      <c r="P29" s="6" t="s">
        <v>134</v>
      </c>
      <c r="Q29" s="6" t="s">
        <v>125</v>
      </c>
      <c r="R29" s="7"/>
      <c r="S29" s="7"/>
      <c r="T29" s="9" t="s">
        <v>16</v>
      </c>
      <c r="U29" s="6"/>
      <c r="V29" s="13" t="s">
        <v>159</v>
      </c>
      <c r="W29" s="6" t="s">
        <v>82</v>
      </c>
      <c r="X29" s="7"/>
      <c r="Y29" s="7"/>
      <c r="Z29" s="6"/>
      <c r="AA29" s="6"/>
      <c r="AB29" s="6"/>
      <c r="AC29" s="6"/>
      <c r="AD29" s="6"/>
      <c r="AE29" s="6"/>
      <c r="AF29" s="6"/>
    </row>
    <row r="30" spans="1:32" s="25" customFormat="1" ht="25.5">
      <c r="A30" s="15" t="str">
        <f t="shared" si="0"/>
        <v>RailTransport</v>
      </c>
      <c r="B30" s="6" t="s">
        <v>41</v>
      </c>
      <c r="C30" s="7"/>
      <c r="D30" s="7" t="s">
        <v>48</v>
      </c>
      <c r="E30" s="6"/>
      <c r="F30" s="6"/>
      <c r="G30" s="6"/>
      <c r="H30" s="6" t="str">
        <f t="shared" si="1"/>
        <v>Rail Transport</v>
      </c>
      <c r="I30" s="6" t="str">
        <f t="shared" si="2"/>
        <v>Rail Transport</v>
      </c>
      <c r="J30" s="6"/>
      <c r="K30" s="6"/>
      <c r="L30" s="6"/>
      <c r="M30" s="7" t="s">
        <v>64</v>
      </c>
      <c r="N30" s="7"/>
      <c r="O30" s="8" t="s">
        <v>18</v>
      </c>
      <c r="P30" s="6" t="s">
        <v>134</v>
      </c>
      <c r="Q30" s="6" t="s">
        <v>126</v>
      </c>
      <c r="R30" s="7"/>
      <c r="S30" s="7"/>
      <c r="T30" s="9" t="s">
        <v>16</v>
      </c>
      <c r="U30" s="6"/>
      <c r="V30" s="13" t="s">
        <v>160</v>
      </c>
      <c r="W30" s="6" t="s">
        <v>82</v>
      </c>
      <c r="X30" s="7"/>
      <c r="Y30" s="7"/>
      <c r="Z30" s="6"/>
      <c r="AA30" s="6"/>
      <c r="AB30" s="6"/>
      <c r="AC30" s="6"/>
      <c r="AD30" s="6"/>
      <c r="AE30" s="6"/>
      <c r="AF30" s="6"/>
    </row>
    <row r="31" spans="1:32" s="25" customFormat="1" ht="25.5">
      <c r="A31" s="15" t="str">
        <f t="shared" si="0"/>
        <v>MaritimeTransport</v>
      </c>
      <c r="B31" s="6" t="s">
        <v>42</v>
      </c>
      <c r="C31" s="7"/>
      <c r="D31" s="7" t="s">
        <v>48</v>
      </c>
      <c r="E31" s="6"/>
      <c r="F31" s="6"/>
      <c r="G31" s="6"/>
      <c r="H31" s="6" t="str">
        <f t="shared" si="1"/>
        <v>Maritime Transport</v>
      </c>
      <c r="I31" s="6" t="str">
        <f t="shared" si="2"/>
        <v>Maritime Transport</v>
      </c>
      <c r="J31" s="6"/>
      <c r="K31" s="6"/>
      <c r="L31" s="6"/>
      <c r="M31" s="7" t="s">
        <v>29</v>
      </c>
      <c r="N31" s="7"/>
      <c r="O31" s="8" t="s">
        <v>18</v>
      </c>
      <c r="P31" s="6" t="s">
        <v>134</v>
      </c>
      <c r="Q31" s="6" t="s">
        <v>108</v>
      </c>
      <c r="R31" s="7"/>
      <c r="S31" s="7"/>
      <c r="T31" s="9" t="s">
        <v>16</v>
      </c>
      <c r="U31" s="6"/>
      <c r="V31" s="13" t="s">
        <v>158</v>
      </c>
      <c r="W31" s="6" t="s">
        <v>82</v>
      </c>
      <c r="X31" s="7"/>
      <c r="Y31" s="7"/>
      <c r="Z31" s="6"/>
      <c r="AA31" s="6"/>
      <c r="AB31" s="6"/>
      <c r="AC31" s="6"/>
      <c r="AD31" s="6"/>
      <c r="AE31" s="6"/>
      <c r="AF31" s="6"/>
    </row>
    <row r="32" spans="1:32" s="25" customFormat="1" ht="12.75">
      <c r="A32" s="15" t="str">
        <f t="shared" si="0"/>
        <v>OwnerParty</v>
      </c>
      <c r="B32" s="13" t="s">
        <v>7</v>
      </c>
      <c r="C32" s="7"/>
      <c r="D32" s="7" t="s">
        <v>48</v>
      </c>
      <c r="E32" s="6" t="s">
        <v>95</v>
      </c>
      <c r="F32" s="6"/>
      <c r="G32" s="6"/>
      <c r="H32" s="6" t="str">
        <f t="shared" si="1"/>
        <v>Party</v>
      </c>
      <c r="I32" s="6" t="str">
        <f t="shared" si="2"/>
        <v>Party</v>
      </c>
      <c r="J32" s="6"/>
      <c r="K32" s="6"/>
      <c r="L32" s="6"/>
      <c r="M32" s="7" t="s">
        <v>99</v>
      </c>
      <c r="N32" s="7"/>
      <c r="O32" s="8" t="s">
        <v>18</v>
      </c>
      <c r="P32" s="6" t="s">
        <v>134</v>
      </c>
      <c r="Q32" s="6" t="s">
        <v>109</v>
      </c>
      <c r="R32" s="7"/>
      <c r="S32" s="7"/>
      <c r="T32" s="9" t="s">
        <v>16</v>
      </c>
      <c r="U32" s="6"/>
      <c r="V32" s="6"/>
      <c r="W32" s="6" t="s">
        <v>82</v>
      </c>
      <c r="X32" s="7"/>
      <c r="Y32" s="7"/>
      <c r="Z32" s="6"/>
      <c r="AA32" s="6"/>
      <c r="AB32" s="6"/>
      <c r="AC32" s="6"/>
      <c r="AD32" s="6"/>
      <c r="AE32" s="6"/>
      <c r="AF32" s="6"/>
    </row>
    <row r="33" ht="12.75">
      <c r="U33" s="37"/>
    </row>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sheetData>
  <autoFilter ref="A1:AF32"/>
  <printOptions gridLines="1" headings="1"/>
  <pageMargins left="0.3" right="0.3" top="0.4" bottom="0.5" header="0.5118055555555556" footer="0.5"/>
  <pageSetup horizontalDpi="300" verticalDpi="300" orientation="landscape" scale="80" r:id="rId3"/>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434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 </cp:lastModifiedBy>
  <cp:lastPrinted>2008-10-20T17:59:28Z</cp:lastPrinted>
  <dcterms:created xsi:type="dcterms:W3CDTF">2001-08-30T08:59:20Z</dcterms:created>
  <dcterms:modified xsi:type="dcterms:W3CDTF">2008-11-03T17:35:41Z</dcterms:modified>
  <cp:category/>
  <cp:version/>
  <cp:contentType/>
  <cp:contentStatus/>
  <cp:revision>56</cp:revision>
</cp:coreProperties>
</file>