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9035" windowHeight="4635" tabRatio="505" activeTab="0"/>
  </bookViews>
  <sheets>
    <sheet name="Common" sheetId="1" r:id="rId1"/>
  </sheets>
  <definedNames>
    <definedName name="_xlnm._FilterDatabase" localSheetId="0" hidden="1">'Common'!$A$1:$AF$87</definedName>
    <definedName name="BuiltIn_AutoFilter___1">'Common'!#REF!</definedName>
    <definedName name="Excel_BuiltIn_Print_Area_1___0">'Common'!#REF!</definedName>
    <definedName name="Excel_BuiltIn_Print_Titles_1">'Common'!#REF!</definedName>
    <definedName name="Excel_BuiltIn_Print_Titles_1___0">"$Reusable.$#REF!$#REF!:$#REF!$#REF!"</definedName>
    <definedName name="_xlnm.Print_Area" localSheetId="0">'Common'!$A$1:$V$86</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S1" authorId="0">
      <text>
        <r>
          <rPr>
            <sz val="10"/>
            <rFont val="Arial"/>
            <family val="0"/>
          </rPr>
          <t>The UN Trade Data Element Dictionary (ISO 7372) code for this BIE.</t>
        </r>
      </text>
    </comment>
    <comment ref="T1" authorId="0">
      <text>
        <r>
          <rPr>
            <sz val="10"/>
            <rFont val="Arial"/>
            <family val="0"/>
          </rPr>
          <t>The version number of this BIE.  Can be used to generate change logs.</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Libray spreadsheet model.</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List>
</comments>
</file>

<file path=xl/sharedStrings.xml><?xml version="1.0" encoding="utf-8"?>
<sst xmlns="http://schemas.openxmlformats.org/spreadsheetml/2006/main" count="929" uniqueCount="405">
  <si>
    <t>0..n</t>
  </si>
  <si>
    <t>ASBIE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</si>
  <si>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</si>
  <si>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</si>
  <si>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</si>
  <si>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</si>
  <si>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</si>
  <si>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</si>
  <si>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</si>
  <si>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</si>
  <si>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</si>
  <si>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</si>
  <si>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</si>
  <si>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</si>
  <si>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</si>
  <si>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</si>
  <si>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</si>
  <si>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</si>
  <si>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</si>
  <si>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</si>
  <si>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Region of origin (WCO ID 066)</t>
  </si>
  <si>
    <t>Goods Item Container. Details</t>
  </si>
  <si>
    <t>How goods items are split across transport equipment.</t>
  </si>
  <si>
    <t>Identifies goods items split across transport equipment.</t>
  </si>
  <si>
    <t>Number of packages stuffed</t>
  </si>
  <si>
    <t>Goods Item Container. Transport Equipment</t>
  </si>
  <si>
    <t>Transport Equipment</t>
  </si>
  <si>
    <t>Associates the containers for a single goods item.</t>
  </si>
  <si>
    <t>Only used as a grandchild of Goods Item (mutually exclusive with Container. Goods Item)</t>
  </si>
  <si>
    <t>Consignment Item. Details</t>
  </si>
  <si>
    <t>Consignment Item. Identification. Identifier</t>
  </si>
  <si>
    <t>Consignment Item. Sequence. Numeric</t>
  </si>
  <si>
    <t>Consignment Item. Declared Value For Customs. Amount</t>
  </si>
  <si>
    <t>Consignment Item. Declared Value For Carriage. Amount</t>
  </si>
  <si>
    <t>Consignment Item. FOB. Amount</t>
  </si>
  <si>
    <t>Consignment Item. Insurance Value. Amount</t>
  </si>
  <si>
    <t>Consignment Item. Gross Weight. Measure</t>
  </si>
  <si>
    <t>Consignment Item. Net Weight. Measure</t>
  </si>
  <si>
    <t>Consignment Item. Chargeable Weight. Measure</t>
  </si>
  <si>
    <t>Consignment Item. Gross Volume. Measure</t>
  </si>
  <si>
    <t>Consignment Item. Invoice. Amount</t>
  </si>
  <si>
    <t>Consignment Item. Transport. Temperature</t>
  </si>
  <si>
    <t>Consignment Item. Declared For Customs. Location</t>
  </si>
  <si>
    <t>Consignment Item. Included. Trade Line Item</t>
  </si>
  <si>
    <t>Consignment Item. Total Charge. Amount</t>
  </si>
  <si>
    <t>Description of goods (WCO ID 137)</t>
  </si>
  <si>
    <t>Value declared by the shipper or his agent solely for the purpose of varying the carrier's level of liability from that provided in the contract of carriage in case of loss or damage to goods or delayed delivery.</t>
  </si>
  <si>
    <t>Weight (mass) of goods, including packaging but excluding the carrier's equipment.</t>
  </si>
  <si>
    <t>Minimum</t>
  </si>
  <si>
    <t>Code</t>
  </si>
  <si>
    <t>Volume, Gross Measurement Cube (GMC), Cube (WCO ID 134)</t>
  </si>
  <si>
    <t>Goods Item. Identifier</t>
  </si>
  <si>
    <t>Goods Item Container. Identifier</t>
  </si>
  <si>
    <t>Goods Item Container. Quantity</t>
  </si>
  <si>
    <t>Condition</t>
  </si>
  <si>
    <t>Transport Equipment. Returnability_ Indicator. Indicator</t>
  </si>
  <si>
    <t>Statistical Value (WCO ID 114)</t>
  </si>
  <si>
    <t>Value declared for statistical purposes of those goods in a consignment which have the same statistical heading.</t>
  </si>
  <si>
    <t>Free On Board</t>
  </si>
  <si>
    <t>FOB Value</t>
  </si>
  <si>
    <t>Specifies the amount on which a duty, tax, or fee will be assessed.</t>
  </si>
  <si>
    <t>An association to Maximum Temperature (at which the Hazardous Goods can be safely transported).</t>
  </si>
  <si>
    <t>An association to Minimum Temperature (at which the Hazardous Goods can be safely transported).</t>
  </si>
  <si>
    <t>Plain language description of a goods item sufficient to identify it for customs, statistical, or transport purposes.</t>
  </si>
  <si>
    <t>Location</t>
  </si>
  <si>
    <t>Gross weight (mass) on which a charge is to be based.</t>
  </si>
  <si>
    <t>Volume</t>
  </si>
  <si>
    <t>The handling required for a shipment, expressed as a code.</t>
  </si>
  <si>
    <t>A separately identifiable quantity of products of a single product type.</t>
  </si>
  <si>
    <t>An identifier for the goods item.</t>
  </si>
  <si>
    <t>For Customs Value (WCO ID 108)</t>
  </si>
  <si>
    <t>Interest in delivery, declared value for carriage</t>
  </si>
  <si>
    <t>Indicates whether the goods item includes hazardous items (dangerous goods).</t>
  </si>
  <si>
    <t>Amount declared for Customs purposes of those goods in a consignment which are subject to the same Customs procedure and have the same tariff/statistical heading, country information, and duty regime.</t>
  </si>
  <si>
    <t>Weight (mass) of goods item, excluding all packing but including any packaging that normally goes with the goods.</t>
  </si>
  <si>
    <t>Free-form description of the marks and numbers on a transport unit or package.</t>
  </si>
  <si>
    <t>An association to Handling Unit Despatch Line.</t>
  </si>
  <si>
    <t>An association to Actual Package.</t>
  </si>
  <si>
    <t>An association to Receipt Line.</t>
  </si>
  <si>
    <t>An association to Transport Equipment.</t>
  </si>
  <si>
    <t>The minimum required operating temperature.</t>
  </si>
  <si>
    <t>Refrigeration On</t>
  </si>
  <si>
    <t>Returnability</t>
  </si>
  <si>
    <t>Transport Equipment. Identifier</t>
  </si>
  <si>
    <t>The current disposition of the transport equipment, expressed as a code.</t>
  </si>
  <si>
    <t>A code indicating whether a piece of transport equipment is full, partially full, or empty.</t>
  </si>
  <si>
    <t>Indicates whether the transport equipment's refrigeration is on (true) or off (false).</t>
  </si>
  <si>
    <t>Additional information about the transport equipment.</t>
  </si>
  <si>
    <t>Indicates whether a particular item of transport equipment is returnable.</t>
  </si>
  <si>
    <t>An association to Dimension.</t>
  </si>
  <si>
    <t>The minimum required operating temperature for the container (reefer).</t>
  </si>
  <si>
    <t>The party that provides the transport equipment.</t>
  </si>
  <si>
    <t>The authorized party responsible for certifying that the goods were loaded into the transport equipment.</t>
  </si>
  <si>
    <t>Transport Equipment. Information. Text</t>
  </si>
  <si>
    <t>Temperature</t>
  </si>
  <si>
    <t>Information</t>
  </si>
  <si>
    <t>Information about Transport Equipment; a piece of equipment used to transport goods.</t>
  </si>
  <si>
    <t>Identifies the transport equipment.</t>
  </si>
  <si>
    <t>Identifies the type of provider of the transport equipment.</t>
  </si>
  <si>
    <t>Identifies the type of owner of a piece of transport equipment.</t>
  </si>
  <si>
    <t>The size and type of a piece of transport equipment, expressed as a code. When the transport equipment is a shipping container, it is recommended to use ContainerSizeTypeCode for validation.</t>
  </si>
  <si>
    <t>END</t>
  </si>
  <si>
    <t>Hazardous Goods Transit. Packing Criteria Code. Code</t>
  </si>
  <si>
    <t>Goods Item. Hazardous Risk_ Indicator. Indicator</t>
  </si>
  <si>
    <t>Total</t>
  </si>
  <si>
    <t>Costs incurred by the shipper in moving goods, by whatever means, from one place to another under the terms of the contract of carriage. In addition to transport costs, this may include such elements as packing, documentation, loading, unloading, and insurance (to the extent that they relate to the freight costs).</t>
  </si>
  <si>
    <t>5290</t>
  </si>
  <si>
    <t>Goods Item. Quantity. Quantity</t>
  </si>
  <si>
    <t>Legal Status</t>
  </si>
  <si>
    <t>Package</t>
  </si>
  <si>
    <t>Classified</t>
  </si>
  <si>
    <t>Description of a type of damage.</t>
  </si>
  <si>
    <t>Shipping</t>
  </si>
  <si>
    <t>Marks</t>
  </si>
  <si>
    <t>Marks and Numbers, Shipping Marks</t>
  </si>
  <si>
    <t>Handling Unit</t>
  </si>
  <si>
    <t>Despatch Line</t>
  </si>
  <si>
    <t>Receipt Line</t>
  </si>
  <si>
    <t>Transport Handling Unit. Transport Equipment</t>
  </si>
  <si>
    <t>Transport Handling Unit. Hazardous Goods Transit</t>
  </si>
  <si>
    <t>An association to information about the transportation of hazardous goods.</t>
  </si>
  <si>
    <t>Received Handling Unit</t>
  </si>
  <si>
    <t>Freight</t>
  </si>
  <si>
    <t>Freight Costs</t>
  </si>
  <si>
    <t>Actual Gross Weight</t>
  </si>
  <si>
    <t>Goods Item. Net_ Weight. Measure</t>
  </si>
  <si>
    <t>Goods Item. Net Net_ Weight. Measure</t>
  </si>
  <si>
    <t>Customs Weight (WCO ID 128)</t>
  </si>
  <si>
    <t>Weight (mass) of goods without any packaging.</t>
  </si>
  <si>
    <t>Goods Item. Chargeable_ Weight. Measure</t>
  </si>
  <si>
    <t>Goods Item. Gross_ Volume. Measure</t>
  </si>
  <si>
    <t>An association to Transport Equipment Seal.</t>
  </si>
  <si>
    <t>The maximum required operating temperature for the container (reefer).</t>
  </si>
  <si>
    <t>The maximum required operating temperature.</t>
  </si>
  <si>
    <t>Provider Type</t>
  </si>
  <si>
    <t>Owner Type</t>
  </si>
  <si>
    <t>Fullness Indication</t>
  </si>
  <si>
    <t>Transport Equipment. Provider Type Code. Code</t>
  </si>
  <si>
    <t>Transport Equipment. Owner Type Code. Code</t>
  </si>
  <si>
    <t>Transport Equipment. Size Type Code. Code</t>
  </si>
  <si>
    <t>Transport Equipment. Disposition Code. Code</t>
  </si>
  <si>
    <t>Transport Equipment. Fullness Indication Code. Code</t>
  </si>
  <si>
    <t>Transport Equipment. Refrigeration On_ Indicator. Indicator</t>
  </si>
  <si>
    <t>Additional tariff codes required to specify a type of goods for Customs, transport, statistical, or other regulatory purposes.</t>
  </si>
  <si>
    <t>Quantity of the goods in the unit as required by Customs for tariff, statistical, or fiscal purposes.</t>
  </si>
  <si>
    <t>Indicates whether the goods have been customs classified for import.</t>
  </si>
  <si>
    <t>Association to a description of the good or service.</t>
  </si>
  <si>
    <t>Association to describe the transporting of a goods item in a unit of transport equipment (e.g., container).</t>
  </si>
  <si>
    <t>Any temperatures associated with the goods.</t>
  </si>
  <si>
    <t>Region in which the goods have been produced or manufactured, according to criteria laid down for the purposes of application of the Customs tariff, or quantitative restrictions, or any other measure related to trade.</t>
  </si>
  <si>
    <t>Size Type</t>
  </si>
  <si>
    <t>Disposition</t>
  </si>
  <si>
    <t>Goods Item. Declared Customs_ Value. Amount</t>
  </si>
  <si>
    <t>Declared For Carriage</t>
  </si>
  <si>
    <t>Declared Statistics</t>
  </si>
  <si>
    <t>Goods Item. Declared For Carriage_ Value. Amount</t>
  </si>
  <si>
    <t>Goods Item. Declared Statistics_ Value. Amount</t>
  </si>
  <si>
    <t>Goods Item. Free On Board_ Value. Amount</t>
  </si>
  <si>
    <t>Goods Item. Insurance_ Value. Amount</t>
  </si>
  <si>
    <t>Customs Import</t>
  </si>
  <si>
    <t>Measurement normally arrived at by multiplying the maximum length, width, and height of the goods item.</t>
  </si>
  <si>
    <t>The volume contained by a goods item, excluding the volume of any packaging material.</t>
  </si>
  <si>
    <t>Number of goods items.</t>
  </si>
  <si>
    <t>Shipping Container, Sea Container, Rail Wagon, Pallet, Trailer, Unit Load Device, ULD</t>
  </si>
  <si>
    <t>"OCLU 1234567"</t>
  </si>
  <si>
    <t>Provider</t>
  </si>
  <si>
    <t>Party</t>
  </si>
  <si>
    <t>An identifier for the Inhalation Toxicity Hazard Zone for the Hazardous Goods, as defined by the US Department of Transportation, expressed as a code.</t>
  </si>
  <si>
    <t>Code specifying the authorization for the transportation of hazardous cargo.</t>
  </si>
  <si>
    <t>Item</t>
  </si>
  <si>
    <t>Current Version</t>
  </si>
  <si>
    <t>Analyst Notes</t>
  </si>
  <si>
    <t>Customs Tariff</t>
  </si>
  <si>
    <t>Goods Item. Item</t>
  </si>
  <si>
    <t>Goods Item. Goods Item Container</t>
  </si>
  <si>
    <t>Goods Item Container</t>
  </si>
  <si>
    <t>Goods Item. Invoice Line</t>
  </si>
  <si>
    <t>Invoice Line</t>
  </si>
  <si>
    <t>Association to information directly relating to a line item of an invoice.</t>
  </si>
  <si>
    <t>Goods Item. Temperature</t>
  </si>
  <si>
    <t>maximum, storage, minimum</t>
  </si>
  <si>
    <t>Associates with any other goods items contained in this goods item.</t>
  </si>
  <si>
    <t>1</t>
  </si>
  <si>
    <t>Allowance Charge</t>
  </si>
  <si>
    <t>Indicator</t>
  </si>
  <si>
    <t>UBL Name</t>
  </si>
  <si>
    <t>Monetary amount that has to be or has been paid as calculated under the applicable trade delivery.</t>
  </si>
  <si>
    <t>Insurance</t>
  </si>
  <si>
    <t>Value Insured</t>
  </si>
  <si>
    <t>Preference</t>
  </si>
  <si>
    <t>Criterion</t>
  </si>
  <si>
    <t>Specifies the treatment preference for this good according to international trading agreements.</t>
  </si>
  <si>
    <t>Remarks</t>
  </si>
  <si>
    <t>Measurement</t>
  </si>
  <si>
    <t>Loading</t>
  </si>
  <si>
    <t>Amount</t>
  </si>
  <si>
    <t>Transport Equipment Seal. Seal Issuer Type Code. Code</t>
  </si>
  <si>
    <t>Seal Status</t>
  </si>
  <si>
    <t>Transport Equipment Seal. Seal Status Code. Code</t>
  </si>
  <si>
    <t>GoodsItem</t>
  </si>
  <si>
    <t>GoodsItemContainer</t>
  </si>
  <si>
    <t>TransportEquipment</t>
  </si>
  <si>
    <t>HazardousGoodsTransit</t>
  </si>
  <si>
    <t>TransportHandlingUnit</t>
  </si>
  <si>
    <t>Transport Handling Unit Type</t>
  </si>
  <si>
    <t>Transport Handling Unit. Transport Handling Unit Type Code. Code</t>
  </si>
  <si>
    <t>Transport Handling Unit. Handling_ Instructions. Text</t>
  </si>
  <si>
    <t>Transport Handling Unit. Hazardous Risk_ Indicator. Indicator</t>
  </si>
  <si>
    <t>Hazardous Risk</t>
  </si>
  <si>
    <t>Default is negative</t>
  </si>
  <si>
    <t>Origin</t>
  </si>
  <si>
    <t>Instructions</t>
  </si>
  <si>
    <t>Net</t>
  </si>
  <si>
    <t>Net Net</t>
  </si>
  <si>
    <t>Chargeable</t>
  </si>
  <si>
    <t>Hazardous Goods Transit. Details</t>
  </si>
  <si>
    <t>TREM card</t>
  </si>
  <si>
    <t>Hazardous Goods Transit</t>
  </si>
  <si>
    <t>Transport Authorization</t>
  </si>
  <si>
    <t>Hazardous Goods Transit. Transport Authorization Code. Code</t>
  </si>
  <si>
    <t>Hazardous Goods Transit. Inhalation Toxicity Zone Code. Code</t>
  </si>
  <si>
    <t>Inhalation Toxicity Zone</t>
  </si>
  <si>
    <t>Hazardous Goods Transit. Maximum_ Temperature. Temperature</t>
  </si>
  <si>
    <t>Hazardous Goods Transit. Minimum_ Temperature. Temperature</t>
  </si>
  <si>
    <t>TransportEquipmentSeal</t>
  </si>
  <si>
    <t>Transport Handling Unit</t>
  </si>
  <si>
    <t>Goods Item. Contained_ Goods Item. Goods Item</t>
  </si>
  <si>
    <t>Goods Item. Origin_ Address. Address</t>
  </si>
  <si>
    <t>Hazardous Regulation</t>
  </si>
  <si>
    <t>Hazardous Goods Transit. Hazardous Regulation Code. Code</t>
  </si>
  <si>
    <t>Handling</t>
  </si>
  <si>
    <t>Special Handling</t>
  </si>
  <si>
    <t>Transport Equipment. Details</t>
  </si>
  <si>
    <t>A uniquely identifiable physical unit consisting of one or more packages (not necessarily containing the same articles) for enabling physical handling during the transport process.</t>
  </si>
  <si>
    <t>Identifies the transport handling unit.</t>
  </si>
  <si>
    <t>The type of transport handling unit, expressed as a code.</t>
  </si>
  <si>
    <t>Free-form text describing handling instructions for a shipment.</t>
  </si>
  <si>
    <t>Indicates whether the shipment contains hazardous materials.</t>
  </si>
  <si>
    <t>The total number of goods items in the transport handling unit.</t>
  </si>
  <si>
    <t>The total number of packages in the transport handling unit.</t>
  </si>
  <si>
    <t>Legal status of the transport equipment with respect to the Container Convention code.</t>
  </si>
  <si>
    <t>Transport Equipment. Transport Equipment Seal</t>
  </si>
  <si>
    <t>Transport Equipment Seal</t>
  </si>
  <si>
    <t>Loading Proof</t>
  </si>
  <si>
    <t>Party responsible for proof of vanning (WCO ID 059)</t>
  </si>
  <si>
    <t>Vanning address (WCO ID 068), Stuffing location</t>
  </si>
  <si>
    <t>Transport Equipment Seal. Details</t>
  </si>
  <si>
    <t>Container Seal</t>
  </si>
  <si>
    <t>"ACS1234"</t>
  </si>
  <si>
    <t>Added 'Seal' to property term</t>
  </si>
  <si>
    <t>Transport Equipment Seal. Condition. Text</t>
  </si>
  <si>
    <t>Transport Equipment Seal. Sealing Party Type. Text</t>
  </si>
  <si>
    <t>Sealing Party</t>
  </si>
  <si>
    <t>Textual description of the role of a sealing party.</t>
  </si>
  <si>
    <t>Customs Status</t>
  </si>
  <si>
    <t>Goods Item. Customs Status Code. Code</t>
  </si>
  <si>
    <t>Goods Item. Freight_ Allowance Charge. Allowance Charge</t>
  </si>
  <si>
    <t>Gross</t>
  </si>
  <si>
    <t>Weight</t>
  </si>
  <si>
    <t>Declared Customs</t>
  </si>
  <si>
    <t>Identifies the location where the goods are loaded into the transport equipment.</t>
  </si>
  <si>
    <t>The type of party that issues and is responsible for a seal, expressed as a code.</t>
  </si>
  <si>
    <t>Information about the condition of a seal.</t>
  </si>
  <si>
    <t>The status of a seal, expressed as a code.</t>
  </si>
  <si>
    <t>Dimension</t>
  </si>
  <si>
    <t>Measure</t>
  </si>
  <si>
    <t>default is negative</t>
  </si>
  <si>
    <t>Goods Item. Net_ Volume. Measure</t>
  </si>
  <si>
    <t>Transportation</t>
  </si>
  <si>
    <t>Customs</t>
  </si>
  <si>
    <t>Number of goods items loaded into or onto one piece of transport equipment as a total consignment or part of a consignment.</t>
  </si>
  <si>
    <t>Information about Hazardous Goods Transit.</t>
  </si>
  <si>
    <t>The identifier for a transport emergency card, describing the actions to be taken in an emergency in transporting the Hazardous Goods. May be the identity number of a hazardous emergency response plan assigned by the appropriate authority.</t>
  </si>
  <si>
    <t>The identifier for a set of legal regulations that govern the transportation of the Hazardous Goods, expressed as a code.</t>
  </si>
  <si>
    <t>Goods Item. Customs Import_ Classified Indicator. Indicator</t>
  </si>
  <si>
    <t>Transport Emergency Card</t>
  </si>
  <si>
    <t>Hazardous Goods Transit. Transport Emergency Card Code. Code</t>
  </si>
  <si>
    <t>Packing Criteria</t>
  </si>
  <si>
    <t>Contained</t>
  </si>
  <si>
    <t>Goods Item</t>
  </si>
  <si>
    <t>Transport Equipment Type</t>
  </si>
  <si>
    <t>Transport Equipment. Transport Equipment Type Code. Code</t>
  </si>
  <si>
    <t>Transport Equipment. Measurement_ Dimension. Dimension</t>
  </si>
  <si>
    <t>Transport Equipment. Minimum_ Temperature. Temperature</t>
  </si>
  <si>
    <t>Transport Equipment. Maximum_ Temperature. Temperature</t>
  </si>
  <si>
    <t>Transport Equipment. Provider_ Party. Party</t>
  </si>
  <si>
    <t>Transport Equipment. Loading Proof_ Party. Party</t>
  </si>
  <si>
    <t>Transport Equipment. Loading_ Location. Location</t>
  </si>
  <si>
    <t>Transport Handling Unit. Handling Unit_ Despatch Line. Despatch Line</t>
  </si>
  <si>
    <t>Transport Handling Unit. Actual_ Package. Package</t>
  </si>
  <si>
    <t>Transport Handling Unit. Received Handling Unit_ Receipt Line. Receipt Line</t>
  </si>
  <si>
    <t>Transport Handling Unit. Measurement_ Dimension. Dimension</t>
  </si>
  <si>
    <t>Transport Handling Unit. Minimum_ Temperature. Temperature</t>
  </si>
  <si>
    <t>Number</t>
  </si>
  <si>
    <t>Goods Item. Preference Criterion Code. Code</t>
  </si>
  <si>
    <t>"Preference Criterion" is used in the following manner in the paper CO of another country (e.g.):
"A" - The good is "wholly obtained or produced entirely" in the territory of one or more of the NAFTA countries as reference in Article 415. Note: The purchase of a good in the territory does not necessarily render it "wholly obtained or produced".  If the good is an agricultural good, see also criterion F and Annex 703.2. (Reference: Article 401(a), 415).
"B" - ...
"C" - ...
"D" - ...
"E" - ...
"F" - The good is an originating agricultural good under preference criterion A,B, or C above and is not subjected to quantitative restriction in the importing NAFTA country because....
Thus, the column "Preference Criterion" will indicate either A, B, C,...</t>
  </si>
  <si>
    <t>Goods Item. Required_ Customs Identifier. Identifier</t>
  </si>
  <si>
    <t>Required</t>
  </si>
  <si>
    <t>Tariff code extensions (WCO ID 255)</t>
  </si>
  <si>
    <t>Customs status of goods (WCO ID 094)</t>
  </si>
  <si>
    <t>Status of goods as identified by customs for regulation purposes.</t>
  </si>
  <si>
    <t>Goods Item. Customs Tariff Quantity. Quantity</t>
  </si>
  <si>
    <t>Transport Handling Unit. Maximum_ Temperature. Temperature</t>
  </si>
  <si>
    <t>Quantity</t>
  </si>
  <si>
    <t>Type</t>
  </si>
  <si>
    <t>Candidate CC ID</t>
  </si>
  <si>
    <t>Context: Business Process</t>
  </si>
  <si>
    <t>Context: Product</t>
  </si>
  <si>
    <t>Context: Industry</t>
  </si>
  <si>
    <t>Context: Role</t>
  </si>
  <si>
    <t>Context: System Constraint</t>
  </si>
  <si>
    <t>Editor's Notes</t>
  </si>
  <si>
    <t>Change from Previous Version</t>
  </si>
  <si>
    <t>Address</t>
  </si>
  <si>
    <t>ABIE</t>
  </si>
  <si>
    <t>2.0</t>
  </si>
  <si>
    <t>Identifier</t>
  </si>
  <si>
    <t>0..1</t>
  </si>
  <si>
    <t>BBIE</t>
  </si>
  <si>
    <t>1.0</t>
  </si>
  <si>
    <t>Text</t>
  </si>
  <si>
    <t>Transport Handling Unit. Details</t>
  </si>
  <si>
    <t>Information about a transport equipment seal (a security device attached to the doors of a shipping container).</t>
  </si>
  <si>
    <t>Identifies the seal.</t>
  </si>
  <si>
    <t>Context: Region (Geopolitical)</t>
  </si>
  <si>
    <t>Context: Official Constraints</t>
  </si>
  <si>
    <t>Sequence</t>
  </si>
  <si>
    <t>Value</t>
  </si>
  <si>
    <t>Description</t>
  </si>
  <si>
    <t>Status</t>
  </si>
  <si>
    <t>Transport Handling Unit. Damage_ Remarks. Text</t>
  </si>
  <si>
    <t>Context: Supporting Role</t>
  </si>
  <si>
    <t>Transport Handling Unit. Shipping_ Marks. Text</t>
  </si>
  <si>
    <t>Packing Group</t>
  </si>
  <si>
    <t>A code identifying the packaging requirement for the transportation of the Hazardous Goods as assigned by IATA/IMDB/ADR/RID etc.</t>
  </si>
  <si>
    <t>Permission for Transport</t>
  </si>
  <si>
    <t>Logistics Unit, Handling Unit, THU</t>
  </si>
  <si>
    <t>Transport Handling Unit. Handling Code. Code</t>
  </si>
  <si>
    <t>Transport Equipment Seal. Identifier</t>
  </si>
  <si>
    <t>Transport Handling Unit. Identifier</t>
  </si>
  <si>
    <t>Transport Handling Unit. Total_ Goods Item Quantity. Quantity</t>
  </si>
  <si>
    <t>Transport Handling Unit. Total_ Package Quantity. Quantity</t>
  </si>
  <si>
    <t>Damage</t>
  </si>
  <si>
    <t>Maximum</t>
  </si>
  <si>
    <t>Goods Item. Details</t>
  </si>
  <si>
    <t>Actual</t>
  </si>
  <si>
    <t>Goods Item. Sequence Number. Identifier</t>
  </si>
  <si>
    <t xml:space="preserve">Customs item number (WCO ID 021), Sequence Position </t>
  </si>
  <si>
    <t>Sequence number differentiating a specific goods item within a consignment.</t>
  </si>
  <si>
    <t>Goods Item. Description. Text</t>
  </si>
  <si>
    <t>The amount covered by an insurance for a particular goods item.</t>
  </si>
  <si>
    <t>maybe this at consignment level?</t>
  </si>
  <si>
    <t>Goods Item. Value. Amount</t>
  </si>
  <si>
    <t>Duty/tax/fee assessment basis in value (WCO ID 116)</t>
  </si>
  <si>
    <t>Goods Item. Gross_ Weight. Measure</t>
  </si>
  <si>
    <t>Transport Equipment. Legal Status_ Indicator. Indicator</t>
  </si>
  <si>
    <t>Container Size Type Code</t>
  </si>
  <si>
    <t>Seal Issuer Type</t>
  </si>
  <si>
    <t>Transport Equipment. Identification. Identifier</t>
  </si>
  <si>
    <t>Transport Equipment. Category. Code</t>
  </si>
  <si>
    <t>Transport Equipment. Supplier Party Role. Code</t>
  </si>
  <si>
    <t>Transport Equipment. Used Capacity. Code</t>
  </si>
  <si>
    <t>Transport Equipment. Characteristic. Code</t>
  </si>
  <si>
    <t>Transport Equipment. Legal Status. Code</t>
  </si>
  <si>
    <t>Transport Equipment. Affixed. Seal</t>
  </si>
  <si>
    <t>Transport Equipment. Transport Services Buyer. Party</t>
  </si>
  <si>
    <t>Transport Equipment. Loading. Party</t>
  </si>
  <si>
    <t>Seal. Details</t>
  </si>
  <si>
    <t>Seal. Identification. Identifier</t>
  </si>
  <si>
    <t>Seal. Type. Code</t>
  </si>
  <si>
    <t>Seal. Condition. Code</t>
  </si>
  <si>
    <t>Seal. Sealing Party Role. Text</t>
  </si>
  <si>
    <t>Dangerous Goods. Details</t>
  </si>
  <si>
    <t>Dangerous Goods. TREM. Identifier</t>
  </si>
  <si>
    <t>Dangerous Goods. Regulation. Code</t>
  </si>
  <si>
    <t>Dangerous Goods. Packaging Danger Level. Code</t>
  </si>
  <si>
    <t>Dangerous Goods. Flashpoint Temperature. Measurement</t>
  </si>
  <si>
    <t>Consignment Item.Information. Text</t>
  </si>
  <si>
    <t>Consignment Item. Applicable. Dangerous Goods/Dangerous Goods. Hazardous Risk_Indicator. Indicator  *Required to be added to CCL</t>
  </si>
  <si>
    <t>Consignment Item. Declared Value for Statistics. Amount</t>
  </si>
  <si>
    <t>Consignment Item. Net Net_Weight. Measure/*Required to be added to CCL</t>
  </si>
  <si>
    <t>Consignment Item. Net_Volume. Measure/*Required to be added to CCL</t>
  </si>
  <si>
    <t>Consignment Item. Quantity. Quantity/*Required to be added to CCL</t>
  </si>
  <si>
    <t>Consignment Item.Preference Criterion Code. Code/*Required to be added to CCL</t>
  </si>
  <si>
    <t>Consignment Item. Required_Customs Identifier. Identifier/*Required to be added to CCL</t>
  </si>
  <si>
    <t>Consignment Item. Customs Status Code. Code/*Required to be added to CCL</t>
  </si>
  <si>
    <t>Consignment Item. Customs Tariff Quantity. Quantity/*Required to be added to CCL</t>
  </si>
  <si>
    <t>Consignment Item. Customs Import_Classified Indicator. Indicator/*Required to be added to CCL</t>
  </si>
  <si>
    <t>Consignment Item. Information. Text</t>
  </si>
  <si>
    <t>Consignment Item. Associated. Transport Equipment</t>
  </si>
  <si>
    <t>Consignment Item. Applicable. Transport Means</t>
  </si>
  <si>
    <t>Consignment Item. Container Identifier. Identifier/*Required to be added to CCL</t>
  </si>
  <si>
    <t>Consignment Item. Container Quantity. Quantity/*Required to be added to CCL</t>
  </si>
  <si>
    <t>Dangerous Goods. InhalationToxicityZoneCode. Code/*Required to be added to CCL</t>
  </si>
  <si>
    <t>Dangerous Goods. TransportAuthorizationCode.Code/*Required to be added to CCL</t>
  </si>
  <si>
    <t>Dangerous Goods. Minimum_Temperature. Temperature/*Required to be added to CCL</t>
  </si>
  <si>
    <t>Transport Equipment. Owner Type Code. Code/*Required to be added to CCL</t>
  </si>
  <si>
    <t>Transport Equipment. Disposition Code. Code/*Required to be added to CCL</t>
  </si>
  <si>
    <t>Transport Equipment. RefrigeratorOn_Indicator. Indicator/*Required to be added to CCL</t>
  </si>
  <si>
    <t xml:space="preserve">Transport Equipment. Returnability_Indicator. Indicator/*Required to be added to CCL </t>
  </si>
  <si>
    <t>Transport Equipment. Linear. Dimension</t>
  </si>
  <si>
    <t>Transport Equipment. Minimum_Temperature / *Required to be added to CCL</t>
  </si>
  <si>
    <t>Transport Equipment. Maximum_Temperature. Temperature / *Required to be added to CCL</t>
  </si>
  <si>
    <t>Transport Equipment. Loading_Location. Location / *Required to be added to CCL</t>
  </si>
  <si>
    <t>*Required to be added to CCL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</si>
</sst>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quot;kr&quot;\ * #,##0.00_);_(&quot;kr&quot;\ * \(#,##0.00\);_(&quot;kr&quot;\ * &quot;-&quot;??_);_(@_)"/>
    <numFmt numFmtId="184" formatCode="&quot;£ &quot;#,##0;\-&quot;£ &quot;#,##0"/>
    <numFmt numFmtId="185" formatCode="&quot;£ &quot;#,##0;[Red]\-&quot;£ &quot;#,##0"/>
    <numFmt numFmtId="186" formatCode="&quot;£ &quot;#,##0.00;\-&quot;£ &quot;#,##0.00"/>
    <numFmt numFmtId="187" formatCode="&quot;£ &quot;#,##0.00;[Red]\-&quot;£ &quot;#,##0.00"/>
    <numFmt numFmtId="188" formatCode="_-&quot;£ &quot;* #,##0_-;\-&quot;£ &quot;* #,##0_-;_-&quot;£ &quot;* &quot;-&quot;_-;_-@_-"/>
    <numFmt numFmtId="189" formatCode="_-&quot;£ &quot;* #,##0.00_-;\-&quot;£ &quot;* #,##0.00_-;_-&quot;£ &quot;* &quot;-&quot;??_-;_-@_-"/>
  </numFmts>
  <fonts count="8">
    <font>
      <sz val="10"/>
      <name val="Arial"/>
      <family val="0"/>
    </font>
    <font>
      <b/>
      <sz val="10"/>
      <color indexed="8"/>
      <name val="Arial"/>
      <family val="3"/>
    </font>
    <font>
      <b/>
      <sz val="10"/>
      <name val="Arial"/>
      <family val="0"/>
    </font>
    <font>
      <u val="single"/>
      <sz val="10"/>
      <color indexed="12"/>
      <name val="Arial"/>
      <family val="0"/>
    </font>
    <font>
      <u val="single"/>
      <sz val="10"/>
      <color indexed="61"/>
      <name val="Arial"/>
      <family val="0"/>
    </font>
    <font>
      <sz val="10"/>
      <color indexed="8"/>
      <name val="Arial"/>
      <family val="2"/>
    </font>
    <font>
      <sz val="8"/>
      <name val="Tahoma"/>
      <family val="0"/>
    </font>
    <font>
      <b/>
      <sz val="8"/>
      <name val="Arial"/>
      <family val="2"/>
    </font>
  </fonts>
  <fills count="11">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8"/>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solid">
        <fgColor indexed="65"/>
        <bgColor indexed="64"/>
      </patternFill>
    </fill>
  </fills>
  <borders count="3">
    <border>
      <left/>
      <right/>
      <top/>
      <bottom/>
      <diagonal/>
    </border>
    <border>
      <left>
        <color indexed="63"/>
      </left>
      <right>
        <color indexed="63"/>
      </right>
      <top>
        <color indexed="63"/>
      </top>
      <bottom style="thin">
        <color indexed="8"/>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89" fontId="0" fillId="0" borderId="0" applyFill="0" applyBorder="0" applyAlignment="0" applyProtection="0"/>
    <xf numFmtId="188" fontId="0" fillId="0" borderId="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ill="0" applyBorder="0" applyAlignment="0" applyProtection="0"/>
  </cellStyleXfs>
  <cellXfs count="76">
    <xf numFmtId="0" fontId="0" fillId="0" borderId="0" xfId="0" applyAlignment="1">
      <alignment/>
    </xf>
    <xf numFmtId="49" fontId="0" fillId="2" borderId="0" xfId="0" applyNumberFormat="1"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Alignment="1">
      <alignment vertical="top" wrapText="1"/>
    </xf>
    <xf numFmtId="0" fontId="0" fillId="2" borderId="0" xfId="0" applyFont="1" applyFill="1" applyBorder="1" applyAlignment="1" applyProtection="1">
      <alignment vertical="top" wrapText="1"/>
      <protection locked="0"/>
    </xf>
    <xf numFmtId="0" fontId="0" fillId="2" borderId="0" xfId="0" applyFont="1" applyFill="1" applyBorder="1" applyAlignment="1">
      <alignment horizontal="left" vertical="top" wrapText="1"/>
    </xf>
    <xf numFmtId="0" fontId="0" fillId="0" borderId="0" xfId="0" applyFont="1" applyAlignment="1">
      <alignment vertical="top" wrapText="1"/>
    </xf>
    <xf numFmtId="0" fontId="0" fillId="3" borderId="0" xfId="0" applyFont="1" applyFill="1" applyBorder="1" applyAlignment="1">
      <alignment vertical="top" wrapText="1"/>
    </xf>
    <xf numFmtId="0" fontId="0" fillId="3" borderId="0" xfId="0" applyFont="1" applyFill="1" applyAlignment="1">
      <alignment vertical="top" wrapText="1"/>
    </xf>
    <xf numFmtId="0" fontId="0" fillId="4" borderId="0" xfId="0" applyFont="1" applyFill="1" applyBorder="1" applyAlignment="1">
      <alignment vertical="top" wrapText="1"/>
    </xf>
    <xf numFmtId="49" fontId="0" fillId="4" borderId="0" xfId="0" applyNumberFormat="1" applyFont="1" applyFill="1" applyAlignment="1">
      <alignment vertical="top" wrapText="1"/>
    </xf>
    <xf numFmtId="49" fontId="0" fillId="4" borderId="0" xfId="0" applyNumberFormat="1" applyFont="1" applyFill="1" applyBorder="1" applyAlignment="1">
      <alignment vertical="top" wrapText="1"/>
    </xf>
    <xf numFmtId="49" fontId="0" fillId="4" borderId="0" xfId="0" applyNumberFormat="1" applyFont="1" applyFill="1" applyAlignment="1">
      <alignment horizontal="right" vertical="top" wrapText="1"/>
    </xf>
    <xf numFmtId="0" fontId="0" fillId="4" borderId="0" xfId="0" applyFont="1" applyFill="1" applyBorder="1" applyAlignment="1" applyProtection="1">
      <alignment vertical="top" wrapText="1"/>
      <protection locked="0"/>
    </xf>
    <xf numFmtId="0" fontId="0" fillId="4" borderId="0" xfId="0" applyFont="1" applyFill="1" applyBorder="1" applyAlignment="1">
      <alignment horizontal="left" vertical="top" wrapText="1"/>
    </xf>
    <xf numFmtId="0" fontId="0" fillId="4" borderId="0" xfId="0" applyFont="1" applyFill="1" applyAlignment="1">
      <alignment vertical="top" wrapText="1"/>
    </xf>
    <xf numFmtId="0" fontId="0" fillId="4" borderId="0" xfId="0" applyFont="1" applyFill="1" applyAlignment="1" applyProtection="1">
      <alignment vertical="top" wrapText="1"/>
      <protection locked="0"/>
    </xf>
    <xf numFmtId="0" fontId="0" fillId="4" borderId="0" xfId="0" applyFont="1" applyFill="1" applyAlignment="1">
      <alignment horizontal="left" vertical="top" wrapText="1"/>
    </xf>
    <xf numFmtId="49" fontId="0" fillId="2" borderId="0" xfId="0" applyNumberFormat="1" applyFont="1" applyFill="1" applyAlignment="1">
      <alignment vertical="top" wrapText="1"/>
    </xf>
    <xf numFmtId="0" fontId="0" fillId="2" borderId="0" xfId="0" applyFont="1" applyFill="1" applyAlignment="1">
      <alignment horizontal="left" vertical="top" wrapText="1"/>
    </xf>
    <xf numFmtId="0" fontId="0" fillId="0" borderId="0" xfId="0" applyFont="1" applyAlignment="1">
      <alignment vertical="top"/>
    </xf>
    <xf numFmtId="0" fontId="0" fillId="2" borderId="0" xfId="0" applyFont="1" applyFill="1" applyAlignment="1" applyProtection="1">
      <alignment vertical="top" wrapText="1"/>
      <protection locked="0"/>
    </xf>
    <xf numFmtId="0" fontId="0" fillId="5" borderId="0" xfId="0" applyFont="1" applyFill="1" applyBorder="1" applyAlignment="1">
      <alignment vertical="top" wrapText="1"/>
    </xf>
    <xf numFmtId="0" fontId="2" fillId="5" borderId="0" xfId="0" applyFont="1" applyFill="1" applyBorder="1" applyAlignment="1">
      <alignment vertical="top" wrapText="1"/>
    </xf>
    <xf numFmtId="49" fontId="2" fillId="5" borderId="0" xfId="0" applyNumberFormat="1" applyFont="1" applyFill="1" applyBorder="1" applyAlignment="1">
      <alignment horizontal="left" vertical="top" wrapText="1"/>
    </xf>
    <xf numFmtId="49" fontId="0" fillId="5" borderId="0" xfId="0" applyNumberFormat="1" applyFont="1" applyFill="1" applyBorder="1" applyAlignment="1">
      <alignment vertical="top" wrapText="1"/>
    </xf>
    <xf numFmtId="0" fontId="0" fillId="5" borderId="0" xfId="0" applyFont="1" applyFill="1" applyBorder="1" applyAlignment="1">
      <alignment horizontal="left" vertical="top" wrapText="1"/>
    </xf>
    <xf numFmtId="49" fontId="0" fillId="2" borderId="0" xfId="0" applyNumberFormat="1" applyFill="1" applyBorder="1" applyAlignment="1">
      <alignment vertical="top" wrapText="1"/>
    </xf>
    <xf numFmtId="0" fontId="0" fillId="0" borderId="0" xfId="0" applyAlignment="1">
      <alignment vertical="top" wrapText="1"/>
    </xf>
    <xf numFmtId="0" fontId="0" fillId="4" borderId="0" xfId="0" applyFill="1" applyBorder="1" applyAlignment="1">
      <alignment vertical="top" wrapText="1"/>
    </xf>
    <xf numFmtId="0" fontId="0" fillId="3" borderId="0" xfId="0" applyFill="1" applyAlignment="1">
      <alignment vertical="top" wrapText="1"/>
    </xf>
    <xf numFmtId="49" fontId="0" fillId="4" borderId="0" xfId="0" applyNumberFormat="1" applyFill="1" applyAlignment="1">
      <alignment vertical="top" wrapText="1"/>
    </xf>
    <xf numFmtId="0" fontId="0" fillId="4" borderId="0" xfId="0" applyFill="1" applyAlignment="1">
      <alignment vertical="top" wrapText="1"/>
    </xf>
    <xf numFmtId="0" fontId="0" fillId="0" borderId="0" xfId="0" applyFont="1" applyBorder="1" applyAlignment="1">
      <alignment vertical="top" wrapText="1"/>
    </xf>
    <xf numFmtId="0" fontId="5" fillId="4" borderId="0" xfId="0" applyFont="1" applyFill="1" applyBorder="1" applyAlignment="1">
      <alignment vertical="top" wrapText="1"/>
    </xf>
    <xf numFmtId="0" fontId="0" fillId="0" borderId="0" xfId="0" applyFill="1" applyAlignment="1">
      <alignment vertical="top" wrapText="1"/>
    </xf>
    <xf numFmtId="0" fontId="0" fillId="6" borderId="0" xfId="0" applyFill="1" applyAlignment="1" applyProtection="1">
      <alignment vertical="top" wrapText="1"/>
      <protection locked="0"/>
    </xf>
    <xf numFmtId="0" fontId="0" fillId="0" borderId="0" xfId="0" applyAlignment="1">
      <alignment vertical="top"/>
    </xf>
    <xf numFmtId="49" fontId="0" fillId="2" borderId="0" xfId="0" applyNumberFormat="1" applyFont="1" applyFill="1" applyBorder="1" applyAlignment="1" applyProtection="1">
      <alignment horizontal="right" vertical="top" wrapText="1"/>
      <protection locked="0"/>
    </xf>
    <xf numFmtId="49" fontId="0" fillId="4" borderId="0" xfId="0" applyNumberFormat="1" applyFont="1" applyFill="1" applyBorder="1" applyAlignment="1" applyProtection="1">
      <alignment horizontal="right" vertical="top" wrapText="1"/>
      <protection locked="0"/>
    </xf>
    <xf numFmtId="49" fontId="0" fillId="4" borderId="0" xfId="0" applyNumberFormat="1" applyFont="1" applyFill="1" applyAlignment="1" applyProtection="1">
      <alignment horizontal="right" vertical="top" wrapText="1"/>
      <protection locked="0"/>
    </xf>
    <xf numFmtId="49" fontId="0" fillId="2" borderId="0" xfId="0" applyNumberFormat="1" applyFont="1" applyFill="1" applyAlignment="1" applyProtection="1">
      <alignment horizontal="right" vertical="top" wrapText="1"/>
      <protection locked="0"/>
    </xf>
    <xf numFmtId="0" fontId="1" fillId="7" borderId="1" xfId="0" applyFont="1" applyFill="1" applyBorder="1" applyAlignment="1">
      <alignment horizontal="center" vertical="top" wrapText="1"/>
    </xf>
    <xf numFmtId="0" fontId="1" fillId="8" borderId="1" xfId="0" applyFont="1" applyFill="1" applyBorder="1" applyAlignment="1">
      <alignment horizontal="center" vertical="top" wrapText="1"/>
    </xf>
    <xf numFmtId="49" fontId="1" fillId="8" borderId="1" xfId="0" applyNumberFormat="1" applyFont="1" applyFill="1" applyBorder="1" applyAlignment="1">
      <alignment horizontal="center" vertical="top" wrapText="1"/>
    </xf>
    <xf numFmtId="0" fontId="1" fillId="8" borderId="1" xfId="0" applyFont="1" applyFill="1" applyBorder="1" applyAlignment="1">
      <alignment vertical="top" wrapText="1"/>
    </xf>
    <xf numFmtId="49" fontId="1" fillId="8" borderId="1" xfId="0" applyNumberFormat="1" applyFont="1" applyFill="1" applyBorder="1" applyAlignment="1">
      <alignment vertical="top" wrapText="1"/>
    </xf>
    <xf numFmtId="49" fontId="1" fillId="7" borderId="1" xfId="0" applyNumberFormat="1" applyFont="1" applyFill="1" applyBorder="1" applyAlignment="1">
      <alignment vertical="top" wrapText="1"/>
    </xf>
    <xf numFmtId="49" fontId="1" fillId="7" borderId="1" xfId="0" applyNumberFormat="1" applyFont="1" applyFill="1" applyBorder="1" applyAlignment="1">
      <alignment horizontal="center" vertical="top" wrapText="1"/>
    </xf>
    <xf numFmtId="0" fontId="0" fillId="0" borderId="0" xfId="0" applyFont="1" applyBorder="1" applyAlignment="1">
      <alignment vertical="top"/>
    </xf>
    <xf numFmtId="49" fontId="0" fillId="0" borderId="0" xfId="0" applyNumberFormat="1" applyFont="1" applyBorder="1" applyAlignment="1">
      <alignment vertical="top"/>
    </xf>
    <xf numFmtId="49" fontId="0" fillId="0" borderId="0" xfId="0" applyNumberFormat="1" applyFont="1" applyBorder="1" applyAlignment="1">
      <alignment horizontal="right" vertical="top"/>
    </xf>
    <xf numFmtId="0" fontId="0" fillId="0" borderId="0" xfId="0" applyBorder="1" applyAlignment="1">
      <alignment vertical="top"/>
    </xf>
    <xf numFmtId="0" fontId="0" fillId="0" borderId="0" xfId="0" applyFill="1" applyBorder="1" applyAlignment="1">
      <alignment vertical="top"/>
    </xf>
    <xf numFmtId="49" fontId="0" fillId="0" borderId="0" xfId="0" applyNumberFormat="1" applyFont="1" applyAlignment="1">
      <alignment vertical="top"/>
    </xf>
    <xf numFmtId="49" fontId="0" fillId="0" borderId="0" xfId="0" applyNumberFormat="1" applyFont="1" applyAlignment="1">
      <alignment horizontal="right" vertical="top"/>
    </xf>
    <xf numFmtId="0" fontId="0" fillId="0" borderId="0" xfId="0" applyFont="1" applyFill="1" applyAlignment="1">
      <alignment vertical="top"/>
    </xf>
    <xf numFmtId="0" fontId="0" fillId="0" borderId="0" xfId="0" applyFont="1" applyFill="1" applyBorder="1" applyAlignment="1">
      <alignment vertical="top"/>
    </xf>
    <xf numFmtId="49" fontId="0" fillId="0" borderId="0" xfId="0" applyNumberFormat="1" applyFont="1" applyFill="1" applyBorder="1" applyAlignment="1">
      <alignment vertical="top"/>
    </xf>
    <xf numFmtId="49" fontId="0" fillId="0" borderId="0" xfId="0" applyNumberFormat="1" applyFont="1" applyFill="1" applyBorder="1" applyAlignment="1">
      <alignment horizontal="right" vertical="top"/>
    </xf>
    <xf numFmtId="0" fontId="0" fillId="0" borderId="0" xfId="0" applyFont="1" applyFill="1" applyBorder="1" applyAlignment="1">
      <alignment vertical="top" wrapText="1"/>
    </xf>
    <xf numFmtId="49" fontId="0" fillId="0" borderId="0" xfId="0" applyNumberFormat="1" applyBorder="1" applyAlignment="1">
      <alignment vertical="top"/>
    </xf>
    <xf numFmtId="49" fontId="0" fillId="2" borderId="0" xfId="0" applyNumberFormat="1" applyFont="1" applyFill="1" applyBorder="1" applyAlignment="1">
      <alignment horizontal="right" vertical="top" wrapText="1"/>
    </xf>
    <xf numFmtId="0" fontId="0" fillId="0" borderId="0" xfId="0" applyBorder="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Fill="1" applyBorder="1" applyAlignment="1">
      <alignment vertical="top"/>
    </xf>
    <xf numFmtId="49" fontId="0" fillId="0" borderId="0" xfId="0" applyNumberFormat="1" applyFont="1" applyFill="1" applyBorder="1" applyAlignment="1">
      <alignment vertical="top"/>
    </xf>
    <xf numFmtId="0" fontId="0" fillId="0" borderId="0" xfId="0" applyFont="1" applyFill="1" applyBorder="1" applyAlignment="1">
      <alignment vertical="top" wrapText="1"/>
    </xf>
    <xf numFmtId="49" fontId="0" fillId="0" borderId="0" xfId="0" applyNumberFormat="1" applyFont="1" applyFill="1" applyBorder="1" applyAlignment="1" quotePrefix="1">
      <alignment horizontal="right" vertical="top"/>
    </xf>
    <xf numFmtId="0" fontId="0" fillId="0" borderId="0" xfId="0" applyFont="1" applyAlignment="1">
      <alignment horizontal="center" vertical="top"/>
    </xf>
    <xf numFmtId="0" fontId="1" fillId="9" borderId="1" xfId="0" applyFont="1" applyFill="1" applyBorder="1" applyAlignment="1">
      <alignment horizontal="center" vertical="top" wrapText="1"/>
    </xf>
    <xf numFmtId="0" fontId="0" fillId="6" borderId="0" xfId="0" applyFont="1" applyFill="1" applyAlignment="1" applyProtection="1">
      <alignment vertical="top" wrapText="1"/>
      <protection locked="0"/>
    </xf>
    <xf numFmtId="49" fontId="0" fillId="2" borderId="0" xfId="0" applyNumberFormat="1" applyFill="1" applyAlignment="1">
      <alignment vertical="top" wrapText="1"/>
    </xf>
    <xf numFmtId="49" fontId="0" fillId="4" borderId="0" xfId="0" applyNumberFormat="1" applyFill="1" applyBorder="1" applyAlignment="1">
      <alignment vertical="top" wrapText="1"/>
    </xf>
    <xf numFmtId="0" fontId="0" fillId="10" borderId="2" xfId="0" applyNumberFormat="1"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87"/>
  <sheetViews>
    <sheetView tabSelected="1" workbookViewId="0" topLeftCell="A1">
      <pane xSplit="1" ySplit="1" topLeftCell="B61" activePane="bottomRight" state="frozen"/>
      <selection pane="topLeft" activeCell="A1" sqref="A1"/>
      <selection pane="topRight" activeCell="B1" sqref="B1"/>
      <selection pane="bottomLeft" activeCell="A2" sqref="A2"/>
      <selection pane="bottomRight" activeCell="V69" sqref="V69"/>
    </sheetView>
  </sheetViews>
  <sheetFormatPr defaultColWidth="9.140625" defaultRowHeight="12.75"/>
  <cols>
    <col min="1" max="1" width="29.28125" style="20" customWidth="1"/>
    <col min="2" max="2" width="43.57421875" style="6" customWidth="1"/>
    <col min="3" max="3" width="12.00390625" style="20" hidden="1" customWidth="1"/>
    <col min="4" max="4" width="26.7109375" style="20" hidden="1" customWidth="1"/>
    <col min="5" max="5" width="18.8515625" style="20" hidden="1" customWidth="1"/>
    <col min="6" max="6" width="24.7109375" style="20" hidden="1" customWidth="1"/>
    <col min="7" max="7" width="13.421875" style="20" hidden="1" customWidth="1"/>
    <col min="8" max="8" width="23.140625" style="20" hidden="1" customWidth="1"/>
    <col min="9" max="9" width="22.421875" style="20" hidden="1" customWidth="1"/>
    <col min="10" max="10" width="21.7109375" style="20" hidden="1" customWidth="1"/>
    <col min="11" max="11" width="27.28125" style="20" hidden="1" customWidth="1"/>
    <col min="12" max="12" width="13.421875" style="20" hidden="1" customWidth="1"/>
    <col min="13" max="13" width="14.7109375" style="20" hidden="1" customWidth="1"/>
    <col min="14" max="14" width="23.00390625" style="20" hidden="1" customWidth="1"/>
    <col min="15" max="15" width="7.00390625" style="54" hidden="1" customWidth="1"/>
    <col min="16" max="16" width="9.28125" style="20" hidden="1" customWidth="1"/>
    <col min="17" max="17" width="40.28125" style="6" customWidth="1"/>
    <col min="18" max="18" width="22.28125" style="6" hidden="1" customWidth="1"/>
    <col min="19" max="19" width="10.8515625" style="20" hidden="1" customWidth="1"/>
    <col min="20" max="20" width="8.7109375" style="54" hidden="1" customWidth="1"/>
    <col min="21" max="21" width="47.7109375" style="20" hidden="1" customWidth="1"/>
    <col min="22" max="22" width="40.140625" style="70" customWidth="1"/>
    <col min="23" max="23" width="16.8515625" style="20" customWidth="1"/>
    <col min="24" max="31" width="11.7109375" style="20" customWidth="1"/>
    <col min="32" max="32" width="18.28125" style="20" customWidth="1"/>
    <col min="33" max="16384" width="9.140625" style="37" customWidth="1"/>
  </cols>
  <sheetData>
    <row r="1" spans="1:32" s="49" customFormat="1" ht="51">
      <c r="A1" s="71" t="s">
        <v>185</v>
      </c>
      <c r="B1" s="71" t="s">
        <v>2</v>
      </c>
      <c r="C1" s="43" t="s">
        <v>3</v>
      </c>
      <c r="D1" s="44" t="s">
        <v>4</v>
      </c>
      <c r="E1" s="45" t="s">
        <v>5</v>
      </c>
      <c r="F1" s="46" t="s">
        <v>6</v>
      </c>
      <c r="G1" s="46" t="s">
        <v>7</v>
      </c>
      <c r="H1" s="43" t="s">
        <v>8</v>
      </c>
      <c r="I1" s="43" t="s">
        <v>9</v>
      </c>
      <c r="J1" s="43" t="s">
        <v>10</v>
      </c>
      <c r="K1" s="43" t="s">
        <v>11</v>
      </c>
      <c r="L1" s="43" t="s">
        <v>12</v>
      </c>
      <c r="M1" s="45" t="s">
        <v>13</v>
      </c>
      <c r="N1" s="43" t="s">
        <v>14</v>
      </c>
      <c r="O1" s="44" t="s">
        <v>15</v>
      </c>
      <c r="P1" s="43" t="s">
        <v>16</v>
      </c>
      <c r="Q1" s="46" t="s">
        <v>17</v>
      </c>
      <c r="R1" s="47" t="s">
        <v>18</v>
      </c>
      <c r="S1" s="47" t="s">
        <v>19</v>
      </c>
      <c r="T1" s="47" t="s">
        <v>170</v>
      </c>
      <c r="U1" s="48" t="s">
        <v>171</v>
      </c>
      <c r="V1" s="48" t="s">
        <v>305</v>
      </c>
      <c r="W1" s="42" t="s">
        <v>306</v>
      </c>
      <c r="X1" s="42" t="s">
        <v>324</v>
      </c>
      <c r="Y1" s="42" t="s">
        <v>325</v>
      </c>
      <c r="Z1" s="42" t="s">
        <v>307</v>
      </c>
      <c r="AA1" s="42" t="s">
        <v>308</v>
      </c>
      <c r="AB1" s="42" t="s">
        <v>309</v>
      </c>
      <c r="AC1" s="42" t="s">
        <v>331</v>
      </c>
      <c r="AD1" s="42" t="s">
        <v>310</v>
      </c>
      <c r="AE1" s="42" t="s">
        <v>311</v>
      </c>
      <c r="AF1" s="47" t="s">
        <v>312</v>
      </c>
    </row>
    <row r="2" spans="1:32" s="49" customFormat="1" ht="25.5">
      <c r="A2" s="1" t="s">
        <v>199</v>
      </c>
      <c r="B2" s="1" t="s">
        <v>344</v>
      </c>
      <c r="C2" s="2"/>
      <c r="D2" s="2" t="s">
        <v>279</v>
      </c>
      <c r="E2" s="2"/>
      <c r="F2" s="2"/>
      <c r="G2" s="2"/>
      <c r="H2" s="2"/>
      <c r="I2" s="2"/>
      <c r="J2" s="2"/>
      <c r="K2" s="2"/>
      <c r="L2" s="2"/>
      <c r="M2" s="2"/>
      <c r="N2" s="2"/>
      <c r="O2" s="1"/>
      <c r="P2" s="2" t="s">
        <v>314</v>
      </c>
      <c r="Q2" s="4" t="s">
        <v>68</v>
      </c>
      <c r="R2" s="4"/>
      <c r="S2" s="4"/>
      <c r="T2" s="38" t="s">
        <v>315</v>
      </c>
      <c r="U2" s="5"/>
      <c r="V2" s="27" t="s">
        <v>29</v>
      </c>
      <c r="W2" s="2" t="s">
        <v>268</v>
      </c>
      <c r="X2" s="2"/>
      <c r="Y2" s="2"/>
      <c r="Z2" s="2"/>
      <c r="AA2" s="2"/>
      <c r="AB2" s="2"/>
      <c r="AC2" s="2"/>
      <c r="AD2" s="2"/>
      <c r="AE2" s="2"/>
      <c r="AF2" s="2"/>
    </row>
    <row r="3" spans="1:32" s="57" customFormat="1" ht="12.75">
      <c r="A3" s="20" t="str">
        <f aca="true" t="shared" si="0" ref="A3:A24">SUBSTITUTE(SUBSTITUTE(CONCATENATE(IF(E3="Universally Unique","UU",E3),IF(G3&lt;&gt;I3,H3,F3),CONCATENATE(IF(I3="Identifier","ID",IF(I3="Text","",I3))))," ",""),"'","")</f>
        <v>ID</v>
      </c>
      <c r="B3" s="28" t="s">
        <v>51</v>
      </c>
      <c r="C3" s="49"/>
      <c r="D3" s="49" t="s">
        <v>279</v>
      </c>
      <c r="E3" s="49"/>
      <c r="F3" s="49"/>
      <c r="G3" s="49" t="s">
        <v>316</v>
      </c>
      <c r="H3" s="20" t="str">
        <f aca="true" t="shared" si="1" ref="H3:H24">IF(F3&lt;&gt;"",CONCATENATE(F3," ",G3),G3)</f>
        <v>Identifier</v>
      </c>
      <c r="I3" s="49" t="s">
        <v>316</v>
      </c>
      <c r="J3" s="49"/>
      <c r="K3" s="20" t="str">
        <f aca="true" t="shared" si="2" ref="K3:K24">IF(J3&lt;&gt;"",CONCATENATE(J3,"_ ",I3,". Type"),CONCATENATE(I3,". Type"))</f>
        <v>Identifier. Type</v>
      </c>
      <c r="L3" s="49"/>
      <c r="M3" s="49"/>
      <c r="N3" s="49"/>
      <c r="O3" s="50" t="s">
        <v>182</v>
      </c>
      <c r="P3" s="49" t="s">
        <v>318</v>
      </c>
      <c r="Q3" s="63" t="s">
        <v>69</v>
      </c>
      <c r="R3" s="33"/>
      <c r="S3" s="49"/>
      <c r="T3" s="51" t="s">
        <v>315</v>
      </c>
      <c r="U3" s="49"/>
      <c r="V3" s="52" t="s">
        <v>30</v>
      </c>
      <c r="W3" s="49" t="s">
        <v>268</v>
      </c>
      <c r="X3" s="49"/>
      <c r="Y3" s="49"/>
      <c r="Z3" s="49"/>
      <c r="AA3" s="49"/>
      <c r="AB3" s="49"/>
      <c r="AC3" s="49"/>
      <c r="AD3" s="49"/>
      <c r="AE3" s="49"/>
      <c r="AF3" s="49"/>
    </row>
    <row r="4" spans="1:32" s="57" customFormat="1" ht="38.25">
      <c r="A4" s="20" t="str">
        <f t="shared" si="0"/>
        <v>SequenceNumberID</v>
      </c>
      <c r="B4" s="6" t="s">
        <v>346</v>
      </c>
      <c r="C4" s="49"/>
      <c r="D4" s="49" t="s">
        <v>279</v>
      </c>
      <c r="E4" s="49"/>
      <c r="F4" s="49" t="s">
        <v>326</v>
      </c>
      <c r="G4" s="49" t="s">
        <v>293</v>
      </c>
      <c r="H4" s="20" t="str">
        <f t="shared" si="1"/>
        <v>Sequence Number</v>
      </c>
      <c r="I4" s="49" t="s">
        <v>316</v>
      </c>
      <c r="J4" s="49"/>
      <c r="K4" s="20" t="str">
        <f t="shared" si="2"/>
        <v>Identifier. Type</v>
      </c>
      <c r="L4" s="49"/>
      <c r="M4" s="49"/>
      <c r="N4" s="49" t="s">
        <v>347</v>
      </c>
      <c r="O4" s="50" t="s">
        <v>317</v>
      </c>
      <c r="P4" s="49" t="s">
        <v>318</v>
      </c>
      <c r="Q4" s="33" t="s">
        <v>348</v>
      </c>
      <c r="R4" s="33"/>
      <c r="S4" s="49">
        <v>1050</v>
      </c>
      <c r="T4" s="51" t="s">
        <v>315</v>
      </c>
      <c r="U4" s="49"/>
      <c r="V4" s="52" t="s">
        <v>31</v>
      </c>
      <c r="W4" s="49" t="s">
        <v>268</v>
      </c>
      <c r="X4" s="49"/>
      <c r="Y4" s="49"/>
      <c r="Z4" s="49"/>
      <c r="AA4" s="49"/>
      <c r="AB4" s="49"/>
      <c r="AC4" s="49"/>
      <c r="AD4" s="49"/>
      <c r="AE4" s="49"/>
      <c r="AF4" s="49"/>
    </row>
    <row r="5" spans="1:32" s="57" customFormat="1" ht="38.25">
      <c r="A5" s="20" t="str">
        <f t="shared" si="0"/>
        <v>Description</v>
      </c>
      <c r="B5" s="6" t="s">
        <v>349</v>
      </c>
      <c r="C5" s="49"/>
      <c r="D5" s="49" t="s">
        <v>279</v>
      </c>
      <c r="E5" s="49"/>
      <c r="F5" s="49"/>
      <c r="G5" s="49" t="s">
        <v>328</v>
      </c>
      <c r="H5" s="20" t="str">
        <f t="shared" si="1"/>
        <v>Description</v>
      </c>
      <c r="I5" s="49" t="s">
        <v>320</v>
      </c>
      <c r="J5" s="49"/>
      <c r="K5" s="20" t="str">
        <f t="shared" si="2"/>
        <v>Text. Type</v>
      </c>
      <c r="L5" s="49"/>
      <c r="M5" s="49"/>
      <c r="N5" s="49" t="s">
        <v>45</v>
      </c>
      <c r="O5" s="50" t="s">
        <v>0</v>
      </c>
      <c r="P5" s="49" t="s">
        <v>318</v>
      </c>
      <c r="Q5" s="33" t="s">
        <v>63</v>
      </c>
      <c r="R5" s="33"/>
      <c r="S5" s="49">
        <v>7002</v>
      </c>
      <c r="T5" s="51" t="s">
        <v>315</v>
      </c>
      <c r="U5" s="49"/>
      <c r="V5" s="52" t="s">
        <v>377</v>
      </c>
      <c r="W5" s="49" t="s">
        <v>268</v>
      </c>
      <c r="X5" s="49"/>
      <c r="Y5" s="49"/>
      <c r="Z5" s="49"/>
      <c r="AA5" s="49"/>
      <c r="AB5" s="49"/>
      <c r="AC5" s="49"/>
      <c r="AD5" s="49"/>
      <c r="AE5" s="49"/>
      <c r="AF5" s="49"/>
    </row>
    <row r="6" spans="1:32" s="57" customFormat="1" ht="38.25">
      <c r="A6" s="20" t="str">
        <f t="shared" si="0"/>
        <v>HazardousRiskIndicator</v>
      </c>
      <c r="B6" s="28" t="s">
        <v>103</v>
      </c>
      <c r="C6" s="49"/>
      <c r="D6" s="49" t="s">
        <v>279</v>
      </c>
      <c r="E6" s="49" t="s">
        <v>208</v>
      </c>
      <c r="F6" s="49"/>
      <c r="G6" s="49" t="s">
        <v>184</v>
      </c>
      <c r="H6" s="20" t="str">
        <f t="shared" si="1"/>
        <v>Indicator</v>
      </c>
      <c r="I6" s="49" t="s">
        <v>184</v>
      </c>
      <c r="J6" s="49"/>
      <c r="K6" s="20" t="str">
        <f t="shared" si="2"/>
        <v>Indicator. Type</v>
      </c>
      <c r="L6" s="49"/>
      <c r="M6" s="49"/>
      <c r="N6" s="49"/>
      <c r="O6" s="61" t="s">
        <v>317</v>
      </c>
      <c r="P6" s="49" t="s">
        <v>318</v>
      </c>
      <c r="Q6" s="33" t="s">
        <v>72</v>
      </c>
      <c r="R6" s="33" t="s">
        <v>266</v>
      </c>
      <c r="S6" s="49"/>
      <c r="T6" s="51" t="s">
        <v>315</v>
      </c>
      <c r="U6" s="49"/>
      <c r="V6" s="52" t="s">
        <v>378</v>
      </c>
      <c r="W6" s="49" t="s">
        <v>268</v>
      </c>
      <c r="X6" s="49"/>
      <c r="Y6" s="49"/>
      <c r="Z6" s="49"/>
      <c r="AA6" s="49"/>
      <c r="AB6" s="49"/>
      <c r="AC6" s="49"/>
      <c r="AD6" s="49"/>
      <c r="AE6" s="49"/>
      <c r="AF6" s="49"/>
    </row>
    <row r="7" spans="1:32" s="57" customFormat="1" ht="76.5">
      <c r="A7" s="20" t="str">
        <f t="shared" si="0"/>
        <v>DeclaredCustomsValueAmount</v>
      </c>
      <c r="B7" s="28" t="s">
        <v>152</v>
      </c>
      <c r="C7" s="49"/>
      <c r="D7" s="49" t="s">
        <v>279</v>
      </c>
      <c r="E7" s="52" t="s">
        <v>259</v>
      </c>
      <c r="F7" s="52"/>
      <c r="G7" s="52" t="s">
        <v>327</v>
      </c>
      <c r="H7" s="20" t="str">
        <f t="shared" si="1"/>
        <v>Value</v>
      </c>
      <c r="I7" s="49" t="s">
        <v>195</v>
      </c>
      <c r="J7" s="49"/>
      <c r="K7" s="20" t="str">
        <f t="shared" si="2"/>
        <v>Amount. Type</v>
      </c>
      <c r="L7" s="49"/>
      <c r="M7" s="49"/>
      <c r="N7" s="49" t="s">
        <v>70</v>
      </c>
      <c r="O7" s="50" t="s">
        <v>317</v>
      </c>
      <c r="P7" s="49" t="s">
        <v>318</v>
      </c>
      <c r="Q7" s="33" t="s">
        <v>73</v>
      </c>
      <c r="R7" s="33"/>
      <c r="S7" s="49">
        <v>5032</v>
      </c>
      <c r="T7" s="51" t="s">
        <v>315</v>
      </c>
      <c r="U7" s="49"/>
      <c r="V7" s="52" t="s">
        <v>32</v>
      </c>
      <c r="W7" s="49" t="s">
        <v>268</v>
      </c>
      <c r="X7" s="49"/>
      <c r="Y7" s="49"/>
      <c r="Z7" s="49"/>
      <c r="AA7" s="49"/>
      <c r="AB7" s="49"/>
      <c r="AC7" s="49"/>
      <c r="AD7" s="49"/>
      <c r="AE7" s="49"/>
      <c r="AF7" s="49"/>
    </row>
    <row r="8" spans="1:32" s="57" customFormat="1" ht="76.5">
      <c r="A8" s="20" t="str">
        <f t="shared" si="0"/>
        <v>DeclaredForCarriageValueAmount</v>
      </c>
      <c r="B8" s="28" t="s">
        <v>155</v>
      </c>
      <c r="C8" s="49"/>
      <c r="D8" s="49" t="s">
        <v>279</v>
      </c>
      <c r="E8" s="52" t="s">
        <v>153</v>
      </c>
      <c r="F8" s="52"/>
      <c r="G8" s="49" t="s">
        <v>327</v>
      </c>
      <c r="H8" s="20" t="str">
        <f t="shared" si="1"/>
        <v>Value</v>
      </c>
      <c r="I8" s="49" t="s">
        <v>195</v>
      </c>
      <c r="J8" s="49"/>
      <c r="K8" s="20" t="str">
        <f t="shared" si="2"/>
        <v>Amount. Type</v>
      </c>
      <c r="L8" s="49"/>
      <c r="M8" s="49"/>
      <c r="N8" s="49" t="s">
        <v>71</v>
      </c>
      <c r="O8" s="50" t="s">
        <v>317</v>
      </c>
      <c r="P8" s="49" t="s">
        <v>318</v>
      </c>
      <c r="Q8" s="33" t="s">
        <v>46</v>
      </c>
      <c r="R8" s="33"/>
      <c r="S8" s="57">
        <v>5306</v>
      </c>
      <c r="T8" s="51" t="s">
        <v>315</v>
      </c>
      <c r="U8" s="49"/>
      <c r="V8" s="52" t="s">
        <v>33</v>
      </c>
      <c r="W8" s="49" t="s">
        <v>268</v>
      </c>
      <c r="X8" s="49"/>
      <c r="Y8" s="49"/>
      <c r="Z8" s="49"/>
      <c r="AA8" s="49"/>
      <c r="AB8" s="49"/>
      <c r="AC8" s="49"/>
      <c r="AD8" s="49"/>
      <c r="AE8" s="49"/>
      <c r="AF8" s="49"/>
    </row>
    <row r="9" spans="1:32" s="57" customFormat="1" ht="38.25">
      <c r="A9" s="20" t="str">
        <f t="shared" si="0"/>
        <v>DeclaredStatisticsValueAmount</v>
      </c>
      <c r="B9" s="28" t="s">
        <v>156</v>
      </c>
      <c r="C9" s="49"/>
      <c r="D9" s="49" t="s">
        <v>279</v>
      </c>
      <c r="E9" s="52" t="s">
        <v>154</v>
      </c>
      <c r="F9" s="52"/>
      <c r="G9" s="49" t="s">
        <v>327</v>
      </c>
      <c r="H9" s="20" t="str">
        <f t="shared" si="1"/>
        <v>Value</v>
      </c>
      <c r="I9" s="49" t="s">
        <v>195</v>
      </c>
      <c r="J9" s="49"/>
      <c r="K9" s="20" t="str">
        <f t="shared" si="2"/>
        <v>Amount. Type</v>
      </c>
      <c r="L9" s="49"/>
      <c r="M9" s="49"/>
      <c r="N9" s="57" t="s">
        <v>56</v>
      </c>
      <c r="O9" s="50" t="s">
        <v>317</v>
      </c>
      <c r="P9" s="49" t="s">
        <v>318</v>
      </c>
      <c r="Q9" s="33" t="s">
        <v>57</v>
      </c>
      <c r="R9" s="33"/>
      <c r="S9" s="49">
        <v>5218</v>
      </c>
      <c r="T9" s="51" t="s">
        <v>315</v>
      </c>
      <c r="U9" s="49"/>
      <c r="V9" s="75" t="s">
        <v>379</v>
      </c>
      <c r="W9" s="49" t="s">
        <v>268</v>
      </c>
      <c r="X9" s="49"/>
      <c r="Y9" s="49"/>
      <c r="Z9" s="49"/>
      <c r="AA9" s="49"/>
      <c r="AB9" s="49"/>
      <c r="AC9" s="49"/>
      <c r="AD9" s="49"/>
      <c r="AE9" s="49"/>
      <c r="AF9" s="49"/>
    </row>
    <row r="10" spans="1:32" s="57" customFormat="1" ht="38.25">
      <c r="A10" s="20" t="str">
        <f t="shared" si="0"/>
        <v>FreeOnBoardValueAmount</v>
      </c>
      <c r="B10" s="28" t="s">
        <v>157</v>
      </c>
      <c r="C10" s="49"/>
      <c r="D10" s="49" t="s">
        <v>279</v>
      </c>
      <c r="E10" s="53" t="s">
        <v>58</v>
      </c>
      <c r="F10" s="52"/>
      <c r="G10" s="49" t="s">
        <v>327</v>
      </c>
      <c r="H10" s="20" t="str">
        <f t="shared" si="1"/>
        <v>Value</v>
      </c>
      <c r="I10" s="49" t="s">
        <v>195</v>
      </c>
      <c r="J10" s="49"/>
      <c r="K10" s="20" t="str">
        <f t="shared" si="2"/>
        <v>Amount. Type</v>
      </c>
      <c r="L10" s="49"/>
      <c r="M10" s="49"/>
      <c r="N10" s="49" t="s">
        <v>59</v>
      </c>
      <c r="O10" s="50" t="s">
        <v>317</v>
      </c>
      <c r="P10" s="49" t="s">
        <v>318</v>
      </c>
      <c r="Q10" s="33" t="s">
        <v>186</v>
      </c>
      <c r="R10" s="33"/>
      <c r="S10" s="57">
        <v>5054</v>
      </c>
      <c r="T10" s="51" t="s">
        <v>315</v>
      </c>
      <c r="U10" s="49"/>
      <c r="V10" s="52" t="s">
        <v>34</v>
      </c>
      <c r="W10" s="49" t="s">
        <v>268</v>
      </c>
      <c r="X10" s="49"/>
      <c r="Y10" s="49"/>
      <c r="Z10" s="49"/>
      <c r="AA10" s="49"/>
      <c r="AB10" s="49"/>
      <c r="AC10" s="49"/>
      <c r="AD10" s="49"/>
      <c r="AE10" s="49"/>
      <c r="AF10" s="49"/>
    </row>
    <row r="11" spans="1:32" s="57" customFormat="1" ht="25.5">
      <c r="A11" s="20" t="str">
        <f t="shared" si="0"/>
        <v>InsuranceValueAmount</v>
      </c>
      <c r="B11" s="28" t="s">
        <v>158</v>
      </c>
      <c r="C11" s="49"/>
      <c r="D11" s="49" t="s">
        <v>279</v>
      </c>
      <c r="E11" s="53" t="s">
        <v>187</v>
      </c>
      <c r="F11" s="52"/>
      <c r="G11" s="49" t="s">
        <v>327</v>
      </c>
      <c r="H11" s="20" t="str">
        <f t="shared" si="1"/>
        <v>Value</v>
      </c>
      <c r="I11" s="49" t="s">
        <v>195</v>
      </c>
      <c r="J11" s="49"/>
      <c r="K11" s="20" t="str">
        <f t="shared" si="2"/>
        <v>Amount. Type</v>
      </c>
      <c r="L11" s="49"/>
      <c r="M11" s="49"/>
      <c r="N11" s="49" t="s">
        <v>188</v>
      </c>
      <c r="O11" s="50" t="s">
        <v>317</v>
      </c>
      <c r="P11" s="49" t="s">
        <v>318</v>
      </c>
      <c r="Q11" s="33" t="s">
        <v>350</v>
      </c>
      <c r="R11" s="33"/>
      <c r="S11" s="57">
        <v>5011</v>
      </c>
      <c r="T11" s="51" t="s">
        <v>315</v>
      </c>
      <c r="U11" s="57" t="s">
        <v>351</v>
      </c>
      <c r="V11" s="52" t="s">
        <v>35</v>
      </c>
      <c r="W11" s="49" t="s">
        <v>268</v>
      </c>
      <c r="X11" s="49"/>
      <c r="Y11" s="49"/>
      <c r="Z11" s="49"/>
      <c r="AA11" s="49"/>
      <c r="AB11" s="49"/>
      <c r="AC11" s="49"/>
      <c r="AD11" s="49"/>
      <c r="AE11" s="49"/>
      <c r="AF11" s="49"/>
    </row>
    <row r="12" spans="1:32" s="57" customFormat="1" ht="25.5">
      <c r="A12" s="20" t="str">
        <f t="shared" si="0"/>
        <v>ValueAmount</v>
      </c>
      <c r="B12" s="28" t="s">
        <v>352</v>
      </c>
      <c r="C12" s="49"/>
      <c r="D12" s="49" t="s">
        <v>279</v>
      </c>
      <c r="E12" s="49"/>
      <c r="F12" s="49"/>
      <c r="G12" s="49" t="s">
        <v>327</v>
      </c>
      <c r="H12" s="20" t="str">
        <f t="shared" si="1"/>
        <v>Value</v>
      </c>
      <c r="I12" s="49" t="s">
        <v>195</v>
      </c>
      <c r="J12" s="49"/>
      <c r="K12" s="20" t="str">
        <f t="shared" si="2"/>
        <v>Amount. Type</v>
      </c>
      <c r="L12" s="49"/>
      <c r="M12" s="49"/>
      <c r="N12" s="57" t="s">
        <v>353</v>
      </c>
      <c r="O12" s="50" t="s">
        <v>317</v>
      </c>
      <c r="P12" s="49" t="s">
        <v>318</v>
      </c>
      <c r="Q12" s="33" t="s">
        <v>60</v>
      </c>
      <c r="R12" s="33"/>
      <c r="S12" s="57">
        <v>5286</v>
      </c>
      <c r="T12" s="51" t="s">
        <v>315</v>
      </c>
      <c r="U12" s="49"/>
      <c r="V12" s="52" t="s">
        <v>40</v>
      </c>
      <c r="W12" s="49" t="s">
        <v>268</v>
      </c>
      <c r="X12" s="49"/>
      <c r="Y12" s="49"/>
      <c r="Z12" s="49"/>
      <c r="AA12" s="49"/>
      <c r="AB12" s="49"/>
      <c r="AC12" s="49"/>
      <c r="AD12" s="49"/>
      <c r="AE12" s="49"/>
      <c r="AF12" s="49"/>
    </row>
    <row r="13" spans="1:32" s="57" customFormat="1" ht="38.25">
      <c r="A13" s="20" t="str">
        <f t="shared" si="0"/>
        <v>GrossWeightMeasure</v>
      </c>
      <c r="B13" s="6" t="s">
        <v>354</v>
      </c>
      <c r="C13" s="49"/>
      <c r="D13" s="49" t="s">
        <v>279</v>
      </c>
      <c r="E13" s="49" t="s">
        <v>257</v>
      </c>
      <c r="F13" s="49"/>
      <c r="G13" s="49" t="s">
        <v>258</v>
      </c>
      <c r="H13" s="20" t="str">
        <f t="shared" si="1"/>
        <v>Weight</v>
      </c>
      <c r="I13" s="49" t="s">
        <v>265</v>
      </c>
      <c r="J13" s="49"/>
      <c r="K13" s="20" t="str">
        <f t="shared" si="2"/>
        <v>Measure. Type</v>
      </c>
      <c r="L13" s="49"/>
      <c r="M13" s="49"/>
      <c r="N13" s="49" t="s">
        <v>124</v>
      </c>
      <c r="O13" s="50" t="s">
        <v>317</v>
      </c>
      <c r="P13" s="49" t="s">
        <v>318</v>
      </c>
      <c r="Q13" s="33" t="s">
        <v>47</v>
      </c>
      <c r="R13" s="33"/>
      <c r="S13" s="49">
        <v>6292</v>
      </c>
      <c r="T13" s="51" t="s">
        <v>315</v>
      </c>
      <c r="U13" s="49"/>
      <c r="V13" s="52" t="s">
        <v>36</v>
      </c>
      <c r="W13" s="49" t="s">
        <v>268</v>
      </c>
      <c r="X13" s="49"/>
      <c r="Y13" s="49"/>
      <c r="Z13" s="49"/>
      <c r="AA13" s="49"/>
      <c r="AB13" s="49"/>
      <c r="AC13" s="49"/>
      <c r="AD13" s="49"/>
      <c r="AE13" s="49"/>
      <c r="AF13" s="49"/>
    </row>
    <row r="14" spans="1:32" s="57" customFormat="1" ht="38.25">
      <c r="A14" s="20" t="str">
        <f t="shared" si="0"/>
        <v>NetWeightMeasure</v>
      </c>
      <c r="B14" s="6" t="s">
        <v>125</v>
      </c>
      <c r="C14" s="49"/>
      <c r="D14" s="49" t="s">
        <v>279</v>
      </c>
      <c r="E14" s="49" t="s">
        <v>212</v>
      </c>
      <c r="F14" s="49"/>
      <c r="G14" s="49" t="s">
        <v>258</v>
      </c>
      <c r="H14" s="20" t="str">
        <f t="shared" si="1"/>
        <v>Weight</v>
      </c>
      <c r="I14" s="49" t="s">
        <v>265</v>
      </c>
      <c r="J14" s="49"/>
      <c r="K14" s="20" t="str">
        <f t="shared" si="2"/>
        <v>Measure. Type</v>
      </c>
      <c r="L14" s="49"/>
      <c r="M14" s="49"/>
      <c r="N14" s="49"/>
      <c r="O14" s="50" t="s">
        <v>317</v>
      </c>
      <c r="P14" s="49" t="s">
        <v>318</v>
      </c>
      <c r="Q14" s="33" t="s">
        <v>74</v>
      </c>
      <c r="R14" s="33"/>
      <c r="S14" s="49">
        <v>6016</v>
      </c>
      <c r="T14" s="51" t="s">
        <v>315</v>
      </c>
      <c r="U14" s="49"/>
      <c r="V14" s="52" t="s">
        <v>37</v>
      </c>
      <c r="W14" s="49" t="s">
        <v>268</v>
      </c>
      <c r="X14" s="49"/>
      <c r="Y14" s="49"/>
      <c r="Z14" s="49"/>
      <c r="AA14" s="49"/>
      <c r="AB14" s="49"/>
      <c r="AC14" s="49"/>
      <c r="AD14" s="49"/>
      <c r="AE14" s="49"/>
      <c r="AF14" s="49"/>
    </row>
    <row r="15" spans="1:32" s="57" customFormat="1" ht="25.5">
      <c r="A15" s="20" t="str">
        <f t="shared" si="0"/>
        <v>NetNetWeightMeasure</v>
      </c>
      <c r="B15" s="6" t="s">
        <v>126</v>
      </c>
      <c r="C15" s="49"/>
      <c r="D15" s="49" t="s">
        <v>279</v>
      </c>
      <c r="E15" s="49" t="s">
        <v>213</v>
      </c>
      <c r="F15" s="49"/>
      <c r="G15" s="49" t="s">
        <v>258</v>
      </c>
      <c r="H15" s="20" t="str">
        <f t="shared" si="1"/>
        <v>Weight</v>
      </c>
      <c r="I15" s="49" t="s">
        <v>265</v>
      </c>
      <c r="J15" s="49"/>
      <c r="K15" s="20" t="str">
        <f t="shared" si="2"/>
        <v>Measure. Type</v>
      </c>
      <c r="L15" s="49"/>
      <c r="M15" s="49"/>
      <c r="N15" s="57" t="s">
        <v>127</v>
      </c>
      <c r="O15" s="50" t="s">
        <v>317</v>
      </c>
      <c r="P15" s="49" t="s">
        <v>318</v>
      </c>
      <c r="Q15" s="33" t="s">
        <v>128</v>
      </c>
      <c r="R15" s="33"/>
      <c r="S15" s="57">
        <v>6048</v>
      </c>
      <c r="T15" s="51" t="s">
        <v>315</v>
      </c>
      <c r="U15" s="49"/>
      <c r="V15" s="52" t="s">
        <v>380</v>
      </c>
      <c r="W15" s="49" t="s">
        <v>268</v>
      </c>
      <c r="X15" s="49"/>
      <c r="Y15" s="49"/>
      <c r="Z15" s="49"/>
      <c r="AA15" s="49"/>
      <c r="AB15" s="49"/>
      <c r="AC15" s="49"/>
      <c r="AD15" s="49"/>
      <c r="AE15" s="49"/>
      <c r="AF15" s="49"/>
    </row>
    <row r="16" spans="1:32" s="57" customFormat="1" ht="25.5">
      <c r="A16" s="20" t="str">
        <f t="shared" si="0"/>
        <v>ChargeableWeightMeasure</v>
      </c>
      <c r="B16" s="6" t="s">
        <v>129</v>
      </c>
      <c r="C16" s="49"/>
      <c r="D16" s="49" t="s">
        <v>279</v>
      </c>
      <c r="E16" s="49" t="s">
        <v>214</v>
      </c>
      <c r="F16" s="49"/>
      <c r="G16" s="49" t="s">
        <v>258</v>
      </c>
      <c r="H16" s="20" t="str">
        <f t="shared" si="1"/>
        <v>Weight</v>
      </c>
      <c r="I16" s="49" t="s">
        <v>265</v>
      </c>
      <c r="J16" s="49"/>
      <c r="K16" s="20" t="str">
        <f t="shared" si="2"/>
        <v>Measure. Type</v>
      </c>
      <c r="L16" s="49"/>
      <c r="M16" s="49"/>
      <c r="N16" s="49"/>
      <c r="O16" s="50" t="s">
        <v>317</v>
      </c>
      <c r="P16" s="49" t="s">
        <v>318</v>
      </c>
      <c r="Q16" s="33" t="s">
        <v>65</v>
      </c>
      <c r="R16" s="33"/>
      <c r="S16" s="57">
        <v>6030</v>
      </c>
      <c r="T16" s="51" t="s">
        <v>315</v>
      </c>
      <c r="U16" s="49"/>
      <c r="V16" s="52" t="s">
        <v>38</v>
      </c>
      <c r="W16" s="49" t="s">
        <v>268</v>
      </c>
      <c r="X16" s="49"/>
      <c r="Y16" s="49"/>
      <c r="Z16" s="49"/>
      <c r="AA16" s="49"/>
      <c r="AB16" s="49"/>
      <c r="AC16" s="49"/>
      <c r="AD16" s="49"/>
      <c r="AE16" s="49"/>
      <c r="AF16" s="49"/>
    </row>
    <row r="17" spans="1:32" s="57" customFormat="1" ht="38.25">
      <c r="A17" s="20" t="str">
        <f t="shared" si="0"/>
        <v>GrossVolumeMeasure</v>
      </c>
      <c r="B17" s="6" t="s">
        <v>130</v>
      </c>
      <c r="C17" s="49"/>
      <c r="D17" s="49" t="s">
        <v>279</v>
      </c>
      <c r="E17" s="49" t="s">
        <v>257</v>
      </c>
      <c r="F17" s="49"/>
      <c r="G17" s="49" t="s">
        <v>66</v>
      </c>
      <c r="H17" s="20" t="str">
        <f t="shared" si="1"/>
        <v>Volume</v>
      </c>
      <c r="I17" s="49" t="s">
        <v>265</v>
      </c>
      <c r="J17" s="49"/>
      <c r="K17" s="20" t="str">
        <f t="shared" si="2"/>
        <v>Measure. Type</v>
      </c>
      <c r="L17" s="49"/>
      <c r="M17" s="49"/>
      <c r="N17" s="57" t="s">
        <v>50</v>
      </c>
      <c r="O17" s="50" t="s">
        <v>317</v>
      </c>
      <c r="P17" s="49" t="s">
        <v>318</v>
      </c>
      <c r="Q17" s="33" t="s">
        <v>160</v>
      </c>
      <c r="R17" s="33"/>
      <c r="S17" s="57">
        <v>6322</v>
      </c>
      <c r="T17" s="51" t="s">
        <v>315</v>
      </c>
      <c r="U17" s="49"/>
      <c r="V17" s="52" t="s">
        <v>39</v>
      </c>
      <c r="W17" s="49" t="s">
        <v>268</v>
      </c>
      <c r="X17" s="49"/>
      <c r="Y17" s="49"/>
      <c r="Z17" s="49"/>
      <c r="AA17" s="49"/>
      <c r="AB17" s="49"/>
      <c r="AC17" s="49"/>
      <c r="AD17" s="49"/>
      <c r="AE17" s="49"/>
      <c r="AF17" s="49"/>
    </row>
    <row r="18" spans="1:32" s="57" customFormat="1" ht="38.25">
      <c r="A18" s="20" t="str">
        <f t="shared" si="0"/>
        <v>NetVolumeMeasure</v>
      </c>
      <c r="B18" s="6" t="s">
        <v>267</v>
      </c>
      <c r="C18" s="49"/>
      <c r="D18" s="49" t="s">
        <v>279</v>
      </c>
      <c r="E18" s="49" t="s">
        <v>212</v>
      </c>
      <c r="F18" s="49"/>
      <c r="G18" s="49" t="s">
        <v>66</v>
      </c>
      <c r="H18" s="20" t="str">
        <f t="shared" si="1"/>
        <v>Volume</v>
      </c>
      <c r="I18" s="49" t="s">
        <v>265</v>
      </c>
      <c r="J18" s="49"/>
      <c r="K18" s="20" t="str">
        <f t="shared" si="2"/>
        <v>Measure. Type</v>
      </c>
      <c r="L18" s="49"/>
      <c r="M18" s="49"/>
      <c r="N18" s="49"/>
      <c r="O18" s="50" t="s">
        <v>317</v>
      </c>
      <c r="P18" s="49" t="s">
        <v>318</v>
      </c>
      <c r="Q18" s="33" t="s">
        <v>161</v>
      </c>
      <c r="R18" s="33"/>
      <c r="S18" s="49"/>
      <c r="T18" s="51" t="s">
        <v>315</v>
      </c>
      <c r="U18" s="49"/>
      <c r="V18" s="52" t="s">
        <v>381</v>
      </c>
      <c r="W18" s="49" t="s">
        <v>268</v>
      </c>
      <c r="X18" s="49"/>
      <c r="Y18" s="49"/>
      <c r="Z18" s="49"/>
      <c r="AA18" s="49"/>
      <c r="AB18" s="49"/>
      <c r="AC18" s="49"/>
      <c r="AD18" s="49"/>
      <c r="AE18" s="49"/>
      <c r="AF18" s="49"/>
    </row>
    <row r="19" spans="1:32" s="57" customFormat="1" ht="12.75">
      <c r="A19" s="20" t="str">
        <f t="shared" si="0"/>
        <v>Quantity</v>
      </c>
      <c r="B19" s="28" t="s">
        <v>107</v>
      </c>
      <c r="C19" s="49"/>
      <c r="D19" s="49" t="s">
        <v>279</v>
      </c>
      <c r="E19" s="49"/>
      <c r="F19" s="49"/>
      <c r="G19" s="49" t="s">
        <v>303</v>
      </c>
      <c r="H19" s="20" t="str">
        <f t="shared" si="1"/>
        <v>Quantity</v>
      </c>
      <c r="I19" s="49" t="s">
        <v>303</v>
      </c>
      <c r="J19" s="49"/>
      <c r="K19" s="20" t="str">
        <f t="shared" si="2"/>
        <v>Quantity. Type</v>
      </c>
      <c r="L19" s="49"/>
      <c r="M19" s="49"/>
      <c r="N19" s="49"/>
      <c r="O19" s="50" t="s">
        <v>317</v>
      </c>
      <c r="P19" s="49" t="s">
        <v>318</v>
      </c>
      <c r="Q19" s="33" t="s">
        <v>162</v>
      </c>
      <c r="R19" s="33"/>
      <c r="S19" s="49"/>
      <c r="T19" s="51" t="s">
        <v>315</v>
      </c>
      <c r="U19" s="49"/>
      <c r="V19" s="52" t="s">
        <v>382</v>
      </c>
      <c r="W19" s="49" t="s">
        <v>268</v>
      </c>
      <c r="X19" s="49"/>
      <c r="Y19" s="49"/>
      <c r="Z19" s="49"/>
      <c r="AA19" s="49"/>
      <c r="AB19" s="49"/>
      <c r="AC19" s="49"/>
      <c r="AD19" s="49"/>
      <c r="AE19" s="49"/>
      <c r="AF19" s="49"/>
    </row>
    <row r="20" spans="1:32" s="57" customFormat="1" ht="30" customHeight="1">
      <c r="A20" s="20" t="str">
        <f t="shared" si="0"/>
        <v>PreferenceCriterionCode</v>
      </c>
      <c r="B20" s="28" t="s">
        <v>294</v>
      </c>
      <c r="C20" s="49"/>
      <c r="D20" s="49" t="s">
        <v>279</v>
      </c>
      <c r="E20" s="49"/>
      <c r="F20" s="49" t="s">
        <v>189</v>
      </c>
      <c r="G20" s="49" t="s">
        <v>190</v>
      </c>
      <c r="H20" s="20" t="str">
        <f t="shared" si="1"/>
        <v>Preference Criterion</v>
      </c>
      <c r="I20" s="49" t="s">
        <v>49</v>
      </c>
      <c r="J20" s="49"/>
      <c r="K20" s="20" t="str">
        <f t="shared" si="2"/>
        <v>Code. Type</v>
      </c>
      <c r="L20" s="49"/>
      <c r="M20" s="49"/>
      <c r="N20" s="49"/>
      <c r="O20" s="50" t="s">
        <v>317</v>
      </c>
      <c r="P20" s="49" t="s">
        <v>318</v>
      </c>
      <c r="Q20" s="33" t="s">
        <v>191</v>
      </c>
      <c r="R20" s="33" t="s">
        <v>295</v>
      </c>
      <c r="S20" s="49">
        <v>9285</v>
      </c>
      <c r="T20" s="51" t="s">
        <v>315</v>
      </c>
      <c r="U20" s="49"/>
      <c r="V20" s="52" t="s">
        <v>383</v>
      </c>
      <c r="W20" s="49" t="s">
        <v>268</v>
      </c>
      <c r="X20" s="49"/>
      <c r="Y20" s="49"/>
      <c r="Z20" s="49"/>
      <c r="AA20" s="49"/>
      <c r="AB20" s="49"/>
      <c r="AC20" s="49"/>
      <c r="AD20" s="49"/>
      <c r="AE20" s="49"/>
      <c r="AF20" s="49"/>
    </row>
    <row r="21" spans="1:32" s="57" customFormat="1" ht="38.25">
      <c r="A21" s="20" t="str">
        <f t="shared" si="0"/>
        <v>RequiredCustomsID</v>
      </c>
      <c r="B21" s="28" t="s">
        <v>296</v>
      </c>
      <c r="C21" s="49"/>
      <c r="D21" s="49" t="s">
        <v>279</v>
      </c>
      <c r="E21" s="52" t="s">
        <v>297</v>
      </c>
      <c r="F21" s="53" t="s">
        <v>269</v>
      </c>
      <c r="G21" s="49" t="s">
        <v>316</v>
      </c>
      <c r="H21" s="20" t="str">
        <f t="shared" si="1"/>
        <v>Customs Identifier</v>
      </c>
      <c r="I21" s="49" t="s">
        <v>316</v>
      </c>
      <c r="J21" s="49"/>
      <c r="K21" s="20" t="str">
        <f t="shared" si="2"/>
        <v>Identifier. Type</v>
      </c>
      <c r="L21" s="49"/>
      <c r="M21" s="49"/>
      <c r="N21" s="49" t="s">
        <v>298</v>
      </c>
      <c r="O21" s="50" t="s">
        <v>317</v>
      </c>
      <c r="P21" s="49" t="s">
        <v>318</v>
      </c>
      <c r="Q21" s="33" t="s">
        <v>143</v>
      </c>
      <c r="R21" s="33"/>
      <c r="S21" s="49">
        <v>7361</v>
      </c>
      <c r="T21" s="51" t="s">
        <v>315</v>
      </c>
      <c r="U21" s="49"/>
      <c r="V21" s="52" t="s">
        <v>384</v>
      </c>
      <c r="W21" s="49" t="s">
        <v>268</v>
      </c>
      <c r="X21" s="49"/>
      <c r="Y21" s="49"/>
      <c r="Z21" s="49"/>
      <c r="AA21" s="49"/>
      <c r="AB21" s="49"/>
      <c r="AC21" s="49"/>
      <c r="AD21" s="49"/>
      <c r="AE21" s="49"/>
      <c r="AF21" s="49"/>
    </row>
    <row r="22" spans="1:32" s="57" customFormat="1" ht="25.5">
      <c r="A22" s="20" t="str">
        <f t="shared" si="0"/>
        <v>CustomsStatusCode</v>
      </c>
      <c r="B22" s="28" t="s">
        <v>255</v>
      </c>
      <c r="C22" s="49"/>
      <c r="D22" s="49" t="s">
        <v>279</v>
      </c>
      <c r="F22" s="53" t="s">
        <v>254</v>
      </c>
      <c r="G22" s="52" t="s">
        <v>49</v>
      </c>
      <c r="H22" s="20" t="str">
        <f t="shared" si="1"/>
        <v>Customs Status Code</v>
      </c>
      <c r="I22" s="49" t="s">
        <v>49</v>
      </c>
      <c r="J22" s="49"/>
      <c r="K22" s="20" t="str">
        <f t="shared" si="2"/>
        <v>Code. Type</v>
      </c>
      <c r="L22" s="49"/>
      <c r="M22" s="49"/>
      <c r="N22" s="49" t="s">
        <v>299</v>
      </c>
      <c r="O22" s="50" t="s">
        <v>317</v>
      </c>
      <c r="P22" s="49" t="s">
        <v>318</v>
      </c>
      <c r="Q22" s="33" t="s">
        <v>300</v>
      </c>
      <c r="R22" s="33"/>
      <c r="S22" s="57">
        <v>4095</v>
      </c>
      <c r="T22" s="51" t="s">
        <v>315</v>
      </c>
      <c r="U22" s="49"/>
      <c r="V22" s="52" t="s">
        <v>385</v>
      </c>
      <c r="W22" s="49" t="s">
        <v>268</v>
      </c>
      <c r="X22" s="49"/>
      <c r="Y22" s="49"/>
      <c r="Z22" s="49"/>
      <c r="AA22" s="49"/>
      <c r="AB22" s="49"/>
      <c r="AC22" s="49"/>
      <c r="AD22" s="49"/>
      <c r="AE22" s="49"/>
      <c r="AF22" s="49"/>
    </row>
    <row r="23" spans="1:32" s="57" customFormat="1" ht="38.25">
      <c r="A23" s="20" t="str">
        <f t="shared" si="0"/>
        <v>CustomsTariffQuantity</v>
      </c>
      <c r="B23" s="6" t="s">
        <v>301</v>
      </c>
      <c r="C23" s="49"/>
      <c r="D23" s="49" t="s">
        <v>279</v>
      </c>
      <c r="E23" s="49"/>
      <c r="F23" s="57" t="s">
        <v>172</v>
      </c>
      <c r="G23" s="49" t="s">
        <v>303</v>
      </c>
      <c r="H23" s="20" t="str">
        <f t="shared" si="1"/>
        <v>Customs Tariff Quantity</v>
      </c>
      <c r="I23" s="49" t="s">
        <v>303</v>
      </c>
      <c r="J23" s="49"/>
      <c r="K23" s="20" t="str">
        <f t="shared" si="2"/>
        <v>Quantity. Type</v>
      </c>
      <c r="L23" s="49"/>
      <c r="M23" s="49"/>
      <c r="N23" s="49"/>
      <c r="O23" s="50" t="s">
        <v>317</v>
      </c>
      <c r="P23" s="49" t="s">
        <v>318</v>
      </c>
      <c r="Q23" s="33" t="s">
        <v>144</v>
      </c>
      <c r="R23" s="33"/>
      <c r="S23" s="49">
        <v>6102</v>
      </c>
      <c r="T23" s="51" t="s">
        <v>315</v>
      </c>
      <c r="U23" s="49"/>
      <c r="V23" s="52" t="s">
        <v>386</v>
      </c>
      <c r="W23" s="49" t="s">
        <v>268</v>
      </c>
      <c r="X23" s="49"/>
      <c r="Y23" s="49"/>
      <c r="Z23" s="49"/>
      <c r="AA23" s="49"/>
      <c r="AB23" s="49"/>
      <c r="AC23" s="49"/>
      <c r="AD23" s="49"/>
      <c r="AE23" s="49"/>
      <c r="AF23" s="49"/>
    </row>
    <row r="24" spans="1:32" s="64" customFormat="1" ht="25.5">
      <c r="A24" s="20" t="str">
        <f t="shared" si="0"/>
        <v>CustomsImportClassifiedIndicator</v>
      </c>
      <c r="B24" s="65" t="s">
        <v>274</v>
      </c>
      <c r="C24" s="66"/>
      <c r="D24" s="66" t="s">
        <v>279</v>
      </c>
      <c r="E24" s="66" t="s">
        <v>159</v>
      </c>
      <c r="F24" s="66" t="s">
        <v>110</v>
      </c>
      <c r="G24" s="66" t="s">
        <v>184</v>
      </c>
      <c r="H24" s="64" t="str">
        <f t="shared" si="1"/>
        <v>Classified Indicator</v>
      </c>
      <c r="I24" s="66" t="s">
        <v>184</v>
      </c>
      <c r="J24" s="66"/>
      <c r="K24" s="64" t="str">
        <f t="shared" si="2"/>
        <v>Indicator. Type</v>
      </c>
      <c r="L24" s="66"/>
      <c r="M24" s="66"/>
      <c r="N24" s="66"/>
      <c r="O24" s="67" t="s">
        <v>317</v>
      </c>
      <c r="P24" s="66" t="s">
        <v>318</v>
      </c>
      <c r="Q24" s="68" t="s">
        <v>145</v>
      </c>
      <c r="R24" s="68"/>
      <c r="S24" s="66"/>
      <c r="T24" s="69" t="s">
        <v>315</v>
      </c>
      <c r="U24" s="66"/>
      <c r="V24" s="66" t="s">
        <v>387</v>
      </c>
      <c r="W24" s="66" t="s">
        <v>268</v>
      </c>
      <c r="X24" s="66"/>
      <c r="Y24" s="66"/>
      <c r="Z24" s="66"/>
      <c r="AA24" s="66"/>
      <c r="AB24" s="66"/>
      <c r="AC24" s="66"/>
      <c r="AD24" s="66"/>
      <c r="AE24" s="66"/>
      <c r="AF24" s="66"/>
    </row>
    <row r="25" spans="1:32" s="49" customFormat="1" ht="25.5">
      <c r="A25" s="34" t="str">
        <f aca="true" t="shared" si="3" ref="A25:A31">SUBSTITUTE(SUBSTITUTE(CONCATENATE(IF(E25="Universally Unique","UU",E25),F25,IF(H25&lt;&gt;I25,H25,""),CONCATENATE(IF(I25="Identifier","ID",IF(I25="Text","",I25))))," ",""),"'","")</f>
        <v>Item</v>
      </c>
      <c r="B25" s="9" t="s">
        <v>173</v>
      </c>
      <c r="C25" s="10"/>
      <c r="D25" s="10" t="s">
        <v>279</v>
      </c>
      <c r="E25" s="9"/>
      <c r="F25" s="9"/>
      <c r="G25" s="9"/>
      <c r="H25" s="9" t="str">
        <f aca="true" t="shared" si="4" ref="H25:H31">M25</f>
        <v>Item</v>
      </c>
      <c r="I25" s="9" t="str">
        <f aca="true" t="shared" si="5" ref="I25:I31">M25</f>
        <v>Item</v>
      </c>
      <c r="J25" s="9"/>
      <c r="K25" s="9"/>
      <c r="L25" s="9"/>
      <c r="M25" s="10" t="s">
        <v>169</v>
      </c>
      <c r="N25" s="10"/>
      <c r="O25" s="11" t="s">
        <v>0</v>
      </c>
      <c r="P25" s="9" t="s">
        <v>1</v>
      </c>
      <c r="Q25" s="9" t="s">
        <v>146</v>
      </c>
      <c r="R25" s="10"/>
      <c r="S25" s="10"/>
      <c r="T25" s="12" t="s">
        <v>315</v>
      </c>
      <c r="U25" s="9"/>
      <c r="V25" s="29" t="s">
        <v>388</v>
      </c>
      <c r="W25" s="9" t="s">
        <v>268</v>
      </c>
      <c r="X25" s="10"/>
      <c r="Y25" s="10"/>
      <c r="Z25" s="9"/>
      <c r="AA25" s="9"/>
      <c r="AB25" s="9"/>
      <c r="AC25" s="9"/>
      <c r="AD25" s="9"/>
      <c r="AE25" s="9"/>
      <c r="AF25" s="9"/>
    </row>
    <row r="26" spans="1:32" s="49" customFormat="1" ht="38.25">
      <c r="A26" s="34" t="str">
        <f t="shared" si="3"/>
        <v>GoodsItemContainer</v>
      </c>
      <c r="B26" s="9" t="s">
        <v>174</v>
      </c>
      <c r="C26" s="10"/>
      <c r="D26" s="10" t="s">
        <v>279</v>
      </c>
      <c r="E26" s="9"/>
      <c r="F26" s="9"/>
      <c r="G26" s="9"/>
      <c r="H26" s="9" t="str">
        <f t="shared" si="4"/>
        <v>Goods Item Container</v>
      </c>
      <c r="I26" s="9" t="str">
        <f t="shared" si="5"/>
        <v>Goods Item Container</v>
      </c>
      <c r="J26" s="9"/>
      <c r="K26" s="9"/>
      <c r="L26" s="9"/>
      <c r="M26" s="10" t="s">
        <v>175</v>
      </c>
      <c r="N26" s="10"/>
      <c r="O26" s="11" t="s">
        <v>0</v>
      </c>
      <c r="P26" s="9" t="s">
        <v>1</v>
      </c>
      <c r="Q26" s="9" t="s">
        <v>147</v>
      </c>
      <c r="R26" s="10"/>
      <c r="S26" s="10"/>
      <c r="T26" s="12" t="s">
        <v>315</v>
      </c>
      <c r="U26" s="9"/>
      <c r="V26" s="29" t="s">
        <v>389</v>
      </c>
      <c r="W26" s="9" t="s">
        <v>268</v>
      </c>
      <c r="X26" s="10"/>
      <c r="Y26" s="10"/>
      <c r="Z26" s="9"/>
      <c r="AA26" s="9"/>
      <c r="AB26" s="9"/>
      <c r="AC26" s="9"/>
      <c r="AD26" s="9"/>
      <c r="AE26" s="9"/>
      <c r="AF26" s="9"/>
    </row>
    <row r="27" spans="1:32" s="49" customFormat="1" ht="114.75">
      <c r="A27" s="34" t="str">
        <f t="shared" si="3"/>
        <v>FreightAllowanceCharge</v>
      </c>
      <c r="B27" s="29" t="s">
        <v>256</v>
      </c>
      <c r="C27" s="10"/>
      <c r="D27" s="10" t="s">
        <v>279</v>
      </c>
      <c r="E27" s="9" t="s">
        <v>122</v>
      </c>
      <c r="F27" s="9"/>
      <c r="G27" s="9"/>
      <c r="H27" s="9" t="str">
        <f t="shared" si="4"/>
        <v>Allowance Charge</v>
      </c>
      <c r="I27" s="9" t="str">
        <f t="shared" si="5"/>
        <v>Allowance Charge</v>
      </c>
      <c r="J27" s="9"/>
      <c r="K27" s="9"/>
      <c r="L27" s="9"/>
      <c r="M27" s="10" t="s">
        <v>183</v>
      </c>
      <c r="N27" s="10" t="s">
        <v>123</v>
      </c>
      <c r="O27" s="11" t="s">
        <v>0</v>
      </c>
      <c r="P27" s="9" t="s">
        <v>1</v>
      </c>
      <c r="Q27" s="9" t="s">
        <v>105</v>
      </c>
      <c r="R27" s="10"/>
      <c r="S27" s="10" t="s">
        <v>106</v>
      </c>
      <c r="T27" s="12" t="s">
        <v>315</v>
      </c>
      <c r="U27" s="9"/>
      <c r="V27" s="29" t="s">
        <v>44</v>
      </c>
      <c r="W27" s="9" t="s">
        <v>268</v>
      </c>
      <c r="X27" s="10"/>
      <c r="Y27" s="10"/>
      <c r="Z27" s="9"/>
      <c r="AA27" s="9"/>
      <c r="AB27" s="9"/>
      <c r="AC27" s="9"/>
      <c r="AD27" s="9"/>
      <c r="AE27" s="9"/>
      <c r="AF27" s="9"/>
    </row>
    <row r="28" spans="1:32" s="49" customFormat="1" ht="25.5">
      <c r="A28" s="34" t="str">
        <f t="shared" si="3"/>
        <v>InvoiceLine</v>
      </c>
      <c r="B28" s="9" t="s">
        <v>176</v>
      </c>
      <c r="C28" s="10"/>
      <c r="D28" s="10" t="s">
        <v>279</v>
      </c>
      <c r="E28" s="9"/>
      <c r="F28" s="9"/>
      <c r="G28" s="9"/>
      <c r="H28" s="9" t="str">
        <f t="shared" si="4"/>
        <v>Invoice Line</v>
      </c>
      <c r="I28" s="9" t="str">
        <f t="shared" si="5"/>
        <v>Invoice Line</v>
      </c>
      <c r="J28" s="9"/>
      <c r="K28" s="9"/>
      <c r="L28" s="9"/>
      <c r="M28" s="10" t="s">
        <v>177</v>
      </c>
      <c r="N28" s="10"/>
      <c r="O28" s="11" t="s">
        <v>0</v>
      </c>
      <c r="P28" s="9" t="s">
        <v>1</v>
      </c>
      <c r="Q28" s="9" t="s">
        <v>178</v>
      </c>
      <c r="R28" s="10"/>
      <c r="S28" s="10"/>
      <c r="T28" s="12" t="s">
        <v>315</v>
      </c>
      <c r="U28" s="9"/>
      <c r="V28" s="29" t="s">
        <v>43</v>
      </c>
      <c r="W28" s="9" t="s">
        <v>268</v>
      </c>
      <c r="X28" s="10"/>
      <c r="Y28" s="10"/>
      <c r="Z28" s="9"/>
      <c r="AA28" s="9"/>
      <c r="AB28" s="9"/>
      <c r="AC28" s="9"/>
      <c r="AD28" s="9"/>
      <c r="AE28" s="9"/>
      <c r="AF28" s="9"/>
    </row>
    <row r="29" spans="1:32" s="49" customFormat="1" ht="25.5">
      <c r="A29" s="34" t="str">
        <f t="shared" si="3"/>
        <v>Temperature</v>
      </c>
      <c r="B29" s="9" t="s">
        <v>179</v>
      </c>
      <c r="C29" s="10"/>
      <c r="D29" s="10" t="s">
        <v>279</v>
      </c>
      <c r="E29" s="9"/>
      <c r="F29" s="9"/>
      <c r="G29" s="9"/>
      <c r="H29" s="9" t="str">
        <f t="shared" si="4"/>
        <v>Temperature</v>
      </c>
      <c r="I29" s="9" t="str">
        <f t="shared" si="5"/>
        <v>Temperature</v>
      </c>
      <c r="J29" s="9"/>
      <c r="K29" s="9"/>
      <c r="L29" s="9"/>
      <c r="M29" s="10" t="s">
        <v>94</v>
      </c>
      <c r="N29" s="10"/>
      <c r="O29" s="11" t="s">
        <v>0</v>
      </c>
      <c r="P29" s="9" t="s">
        <v>1</v>
      </c>
      <c r="Q29" s="9" t="s">
        <v>148</v>
      </c>
      <c r="R29" s="10" t="s">
        <v>180</v>
      </c>
      <c r="S29" s="10"/>
      <c r="T29" s="12" t="s">
        <v>315</v>
      </c>
      <c r="U29" s="9"/>
      <c r="V29" s="29" t="s">
        <v>41</v>
      </c>
      <c r="W29" s="9" t="s">
        <v>268</v>
      </c>
      <c r="X29" s="10"/>
      <c r="Y29" s="10"/>
      <c r="Z29" s="9"/>
      <c r="AA29" s="9"/>
      <c r="AB29" s="9"/>
      <c r="AC29" s="9"/>
      <c r="AD29" s="9"/>
      <c r="AE29" s="9"/>
      <c r="AF29" s="9"/>
    </row>
    <row r="30" spans="1:32" s="49" customFormat="1" ht="25.5">
      <c r="A30" s="34" t="str">
        <f t="shared" si="3"/>
        <v>ContainedGoodsItem</v>
      </c>
      <c r="B30" s="29" t="s">
        <v>226</v>
      </c>
      <c r="C30" s="10"/>
      <c r="D30" s="10" t="s">
        <v>279</v>
      </c>
      <c r="E30" s="9" t="s">
        <v>278</v>
      </c>
      <c r="F30" s="9"/>
      <c r="G30" s="9"/>
      <c r="H30" s="9" t="str">
        <f t="shared" si="4"/>
        <v>Goods Item</v>
      </c>
      <c r="I30" s="9" t="str">
        <f t="shared" si="5"/>
        <v>Goods Item</v>
      </c>
      <c r="J30" s="9"/>
      <c r="K30" s="9"/>
      <c r="L30" s="9"/>
      <c r="M30" s="10" t="s">
        <v>279</v>
      </c>
      <c r="N30" s="10"/>
      <c r="O30" s="11" t="s">
        <v>0</v>
      </c>
      <c r="P30" s="9" t="s">
        <v>1</v>
      </c>
      <c r="Q30" s="9" t="s">
        <v>181</v>
      </c>
      <c r="R30" s="10"/>
      <c r="S30" s="10"/>
      <c r="T30" s="12" t="s">
        <v>315</v>
      </c>
      <c r="U30" s="9"/>
      <c r="V30" s="9"/>
      <c r="W30" s="9" t="s">
        <v>268</v>
      </c>
      <c r="X30" s="10"/>
      <c r="Y30" s="10"/>
      <c r="Z30" s="9"/>
      <c r="AA30" s="9"/>
      <c r="AB30" s="9"/>
      <c r="AC30" s="9"/>
      <c r="AD30" s="9"/>
      <c r="AE30" s="9"/>
      <c r="AF30" s="9"/>
    </row>
    <row r="31" spans="1:32" ht="76.5">
      <c r="A31" s="34" t="str">
        <f t="shared" si="3"/>
        <v>OriginAddress</v>
      </c>
      <c r="B31" s="29" t="s">
        <v>227</v>
      </c>
      <c r="C31" s="15"/>
      <c r="D31" s="10" t="s">
        <v>279</v>
      </c>
      <c r="E31" s="15" t="s">
        <v>210</v>
      </c>
      <c r="F31" s="15"/>
      <c r="G31" s="15"/>
      <c r="H31" s="9" t="str">
        <f t="shared" si="4"/>
        <v>Address</v>
      </c>
      <c r="I31" s="9" t="str">
        <f t="shared" si="5"/>
        <v>Address</v>
      </c>
      <c r="J31" s="9"/>
      <c r="K31" s="9"/>
      <c r="L31" s="15"/>
      <c r="M31" s="8" t="s">
        <v>313</v>
      </c>
      <c r="N31" s="15" t="s">
        <v>20</v>
      </c>
      <c r="O31" s="11" t="s">
        <v>317</v>
      </c>
      <c r="P31" s="15" t="s">
        <v>1</v>
      </c>
      <c r="Q31" s="16" t="s">
        <v>149</v>
      </c>
      <c r="R31" s="16"/>
      <c r="S31" s="16">
        <v>3229</v>
      </c>
      <c r="T31" s="40" t="s">
        <v>315</v>
      </c>
      <c r="U31" s="17"/>
      <c r="V31" s="31" t="s">
        <v>42</v>
      </c>
      <c r="W31" s="9" t="s">
        <v>268</v>
      </c>
      <c r="X31" s="15"/>
      <c r="Y31" s="15"/>
      <c r="Z31" s="15"/>
      <c r="AA31" s="15"/>
      <c r="AB31" s="15"/>
      <c r="AC31" s="15"/>
      <c r="AD31" s="15"/>
      <c r="AE31" s="15"/>
      <c r="AF31" s="15"/>
    </row>
    <row r="32" spans="1:32" s="49" customFormat="1" ht="25.5">
      <c r="A32" s="1" t="s">
        <v>200</v>
      </c>
      <c r="B32" s="1" t="s">
        <v>21</v>
      </c>
      <c r="C32" s="2"/>
      <c r="D32" s="2" t="s">
        <v>175</v>
      </c>
      <c r="E32" s="2"/>
      <c r="F32" s="2"/>
      <c r="G32" s="2"/>
      <c r="H32" s="2"/>
      <c r="I32" s="2"/>
      <c r="J32" s="2"/>
      <c r="K32" s="2"/>
      <c r="L32" s="2"/>
      <c r="M32" s="2"/>
      <c r="N32" s="2"/>
      <c r="O32" s="1"/>
      <c r="P32" s="2" t="s">
        <v>314</v>
      </c>
      <c r="Q32" s="4" t="s">
        <v>22</v>
      </c>
      <c r="R32" s="4"/>
      <c r="S32" s="4"/>
      <c r="T32" s="38" t="s">
        <v>315</v>
      </c>
      <c r="U32" s="5"/>
      <c r="V32" s="1"/>
      <c r="W32" s="2" t="s">
        <v>268</v>
      </c>
      <c r="X32" s="2"/>
      <c r="Y32" s="2"/>
      <c r="Z32" s="2"/>
      <c r="AA32" s="2"/>
      <c r="AB32" s="2"/>
      <c r="AC32" s="2"/>
      <c r="AD32" s="2"/>
      <c r="AE32" s="2"/>
      <c r="AF32" s="2"/>
    </row>
    <row r="33" spans="1:32" s="57" customFormat="1" ht="25.5">
      <c r="A33" s="20" t="str">
        <f>SUBSTITUTE(SUBSTITUTE(CONCATENATE(IF(E33="Universally Unique","UU",E33),IF(G33&lt;&gt;I33,H33,F33),CONCATENATE(IF(I33="Identifier","ID",IF(I33="Text","",I33))))," ",""),"'","")</f>
        <v>ID</v>
      </c>
      <c r="B33" s="28" t="s">
        <v>52</v>
      </c>
      <c r="C33" s="49"/>
      <c r="D33" s="20" t="s">
        <v>175</v>
      </c>
      <c r="E33" s="49"/>
      <c r="F33" s="49"/>
      <c r="G33" s="49" t="s">
        <v>316</v>
      </c>
      <c r="H33" s="20" t="str">
        <f>IF(F33&lt;&gt;"",CONCATENATE(F33," ",G33),G33)</f>
        <v>Identifier</v>
      </c>
      <c r="I33" s="49" t="s">
        <v>316</v>
      </c>
      <c r="J33" s="49"/>
      <c r="K33" s="20" t="str">
        <f>IF(J33&lt;&gt;"",CONCATENATE(J33,"_ ",I33,". Type"),CONCATENATE(I33,". Type"))</f>
        <v>Identifier. Type</v>
      </c>
      <c r="L33" s="49"/>
      <c r="M33" s="49"/>
      <c r="N33" s="49"/>
      <c r="O33" s="50" t="s">
        <v>182</v>
      </c>
      <c r="P33" s="49" t="s">
        <v>318</v>
      </c>
      <c r="Q33" s="60" t="s">
        <v>23</v>
      </c>
      <c r="R33" s="33"/>
      <c r="S33" s="49">
        <v>4223</v>
      </c>
      <c r="T33" s="51" t="s">
        <v>315</v>
      </c>
      <c r="U33" s="49"/>
      <c r="V33" s="52" t="s">
        <v>391</v>
      </c>
      <c r="W33" s="49" t="s">
        <v>268</v>
      </c>
      <c r="X33" s="49"/>
      <c r="Y33" s="49"/>
      <c r="Z33" s="49"/>
      <c r="AA33" s="49"/>
      <c r="AB33" s="49"/>
      <c r="AC33" s="49"/>
      <c r="AD33" s="49"/>
      <c r="AE33" s="49"/>
      <c r="AF33" s="49"/>
    </row>
    <row r="34" spans="1:32" s="57" customFormat="1" ht="51">
      <c r="A34" s="20" t="str">
        <f>SUBSTITUTE(SUBSTITUTE(CONCATENATE(IF(E34="Universally Unique","UU",E34),IF(G34&lt;&gt;I34,H34,F34),CONCATENATE(IF(I34="Identifier","ID",IF(I34="Text","",I34))))," ",""),"'","")</f>
        <v>Quantity</v>
      </c>
      <c r="B34" s="28" t="s">
        <v>53</v>
      </c>
      <c r="C34" s="49"/>
      <c r="D34" s="20" t="s">
        <v>175</v>
      </c>
      <c r="E34" s="49"/>
      <c r="F34" s="49"/>
      <c r="G34" s="49" t="s">
        <v>303</v>
      </c>
      <c r="H34" s="20" t="str">
        <f>IF(F34&lt;&gt;"",CONCATENATE(F34," ",G34),G34)</f>
        <v>Quantity</v>
      </c>
      <c r="I34" s="49" t="s">
        <v>303</v>
      </c>
      <c r="J34" s="49"/>
      <c r="K34" s="20" t="str">
        <f>IF(J34&lt;&gt;"",CONCATENATE(J34,"_ ",I34,". Type"),CONCATENATE(I34,". Type"))</f>
        <v>Quantity. Type</v>
      </c>
      <c r="L34" s="49"/>
      <c r="M34" s="49"/>
      <c r="N34" s="49" t="s">
        <v>24</v>
      </c>
      <c r="O34" s="50" t="s">
        <v>317</v>
      </c>
      <c r="P34" s="49" t="s">
        <v>318</v>
      </c>
      <c r="Q34" s="60" t="s">
        <v>270</v>
      </c>
      <c r="R34" s="33"/>
      <c r="S34" s="49">
        <v>7228</v>
      </c>
      <c r="T34" s="51" t="s">
        <v>315</v>
      </c>
      <c r="U34" s="49"/>
      <c r="V34" s="52" t="s">
        <v>392</v>
      </c>
      <c r="W34" s="49" t="s">
        <v>268</v>
      </c>
      <c r="X34" s="49"/>
      <c r="Y34" s="49"/>
      <c r="Z34" s="49"/>
      <c r="AA34" s="49"/>
      <c r="AB34" s="49"/>
      <c r="AC34" s="49"/>
      <c r="AD34" s="49"/>
      <c r="AE34" s="49"/>
      <c r="AF34" s="49"/>
    </row>
    <row r="35" spans="1:32" s="49" customFormat="1" ht="25.5">
      <c r="A35" s="34" t="str">
        <f>SUBSTITUTE(SUBSTITUTE(CONCATENATE(IF(E35="Universally Unique","UU",E35),F35,IF(H35&lt;&gt;I35,H35,""),CONCATENATE(IF(I35="Identifier","ID",IF(I35="Text","",I35))))," ",""),"'","")</f>
        <v>TransportEquipment</v>
      </c>
      <c r="B35" s="29" t="s">
        <v>25</v>
      </c>
      <c r="C35" s="10"/>
      <c r="D35" s="10" t="s">
        <v>175</v>
      </c>
      <c r="E35" s="9"/>
      <c r="F35" s="9"/>
      <c r="G35" s="9"/>
      <c r="H35" s="9" t="str">
        <f>M35</f>
        <v>Transport Equipment</v>
      </c>
      <c r="I35" s="9" t="str">
        <f>M35</f>
        <v>Transport Equipment</v>
      </c>
      <c r="J35" s="9"/>
      <c r="K35" s="9"/>
      <c r="L35" s="9"/>
      <c r="M35" s="10" t="s">
        <v>26</v>
      </c>
      <c r="N35" s="10"/>
      <c r="O35" s="11" t="s">
        <v>0</v>
      </c>
      <c r="P35" s="9" t="s">
        <v>1</v>
      </c>
      <c r="Q35" s="9" t="s">
        <v>27</v>
      </c>
      <c r="R35" s="10"/>
      <c r="S35" s="10"/>
      <c r="T35" s="12" t="s">
        <v>315</v>
      </c>
      <c r="U35" s="9" t="s">
        <v>28</v>
      </c>
      <c r="V35" s="29" t="s">
        <v>390</v>
      </c>
      <c r="W35" s="9" t="s">
        <v>268</v>
      </c>
      <c r="X35" s="10"/>
      <c r="Y35" s="10"/>
      <c r="Z35" s="9"/>
      <c r="AA35" s="9"/>
      <c r="AB35" s="9"/>
      <c r="AC35" s="9"/>
      <c r="AD35" s="9"/>
      <c r="AE35" s="9"/>
      <c r="AF35" s="9"/>
    </row>
    <row r="36" spans="1:32" s="57" customFormat="1" ht="25.5">
      <c r="A36" s="1" t="s">
        <v>202</v>
      </c>
      <c r="B36" s="1" t="s">
        <v>215</v>
      </c>
      <c r="C36" s="2"/>
      <c r="D36" s="2" t="s">
        <v>217</v>
      </c>
      <c r="E36" s="2"/>
      <c r="F36" s="2"/>
      <c r="G36" s="2"/>
      <c r="H36" s="2"/>
      <c r="I36" s="2"/>
      <c r="J36" s="2"/>
      <c r="K36" s="2"/>
      <c r="L36" s="2"/>
      <c r="M36" s="2"/>
      <c r="N36" s="2"/>
      <c r="O36" s="1"/>
      <c r="P36" s="2" t="s">
        <v>314</v>
      </c>
      <c r="Q36" s="3" t="s">
        <v>271</v>
      </c>
      <c r="R36" s="4"/>
      <c r="S36" s="4"/>
      <c r="T36" s="62" t="s">
        <v>315</v>
      </c>
      <c r="U36" s="5"/>
      <c r="V36" s="27" t="s">
        <v>372</v>
      </c>
      <c r="W36" s="2" t="s">
        <v>268</v>
      </c>
      <c r="X36" s="2"/>
      <c r="Y36" s="2"/>
      <c r="Z36" s="2"/>
      <c r="AA36" s="2"/>
      <c r="AB36" s="2"/>
      <c r="AC36" s="2"/>
      <c r="AD36" s="2"/>
      <c r="AE36" s="2"/>
      <c r="AF36" s="2"/>
    </row>
    <row r="37" spans="1:23" s="49" customFormat="1" ht="89.25">
      <c r="A37" s="20" t="str">
        <f>SUBSTITUTE(SUBSTITUTE(CONCATENATE(IF(E37="Universally Unique","UU",E37),IF(G37&lt;&gt;I37,H37,F37),CONCATENATE(IF(I37="Identifier","ID",IF(I37="Text","",I37))))," ",""),"'","")</f>
        <v>TransportEmergencyCardCode</v>
      </c>
      <c r="B37" s="28" t="s">
        <v>276</v>
      </c>
      <c r="D37" s="49" t="s">
        <v>217</v>
      </c>
      <c r="F37" s="52" t="s">
        <v>275</v>
      </c>
      <c r="G37" s="52" t="s">
        <v>49</v>
      </c>
      <c r="H37" s="20" t="str">
        <f>IF(F37&lt;&gt;"",CONCATENATE(F37," ",G37),G37)</f>
        <v>Transport Emergency Card Code</v>
      </c>
      <c r="I37" s="49" t="s">
        <v>49</v>
      </c>
      <c r="K37" s="20" t="str">
        <f>IF(J37&lt;&gt;"",CONCATENATE(J37,"_ ",I37,". Type"),CONCATENATE(I37,". Type"))</f>
        <v>Code. Type</v>
      </c>
      <c r="N37" s="49" t="s">
        <v>216</v>
      </c>
      <c r="O37" s="50" t="s">
        <v>317</v>
      </c>
      <c r="P37" s="49" t="s">
        <v>318</v>
      </c>
      <c r="Q37" s="6" t="s">
        <v>272</v>
      </c>
      <c r="R37" s="33"/>
      <c r="S37" s="49">
        <v>8364</v>
      </c>
      <c r="T37" s="51" t="s">
        <v>319</v>
      </c>
      <c r="V37" s="52" t="s">
        <v>373</v>
      </c>
      <c r="W37" s="49" t="s">
        <v>268</v>
      </c>
    </row>
    <row r="38" spans="1:23" s="49" customFormat="1" ht="51">
      <c r="A38" s="20" t="str">
        <f>SUBSTITUTE(SUBSTITUTE(CONCATENATE(IF(E38="Universally Unique","UU",E38),IF(G38&lt;&gt;I38,H38,F38),CONCATENATE(IF(I38="Identifier","ID",IF(I38="Text","",I38))))," ",""),"'","")</f>
        <v>PackingCriteriaCode</v>
      </c>
      <c r="B38" s="28" t="s">
        <v>102</v>
      </c>
      <c r="D38" s="49" t="s">
        <v>217</v>
      </c>
      <c r="F38" s="52" t="s">
        <v>277</v>
      </c>
      <c r="G38" s="52" t="s">
        <v>49</v>
      </c>
      <c r="H38" s="20" t="str">
        <f>IF(F38&lt;&gt;"",CONCATENATE(F38," ",G38),G38)</f>
        <v>Packing Criteria Code</v>
      </c>
      <c r="I38" s="49" t="s">
        <v>49</v>
      </c>
      <c r="K38" s="20" t="str">
        <f>IF(J38&lt;&gt;"",CONCATENATE(J38,"_ ",I38,". Type"),CONCATENATE(I38,". Type"))</f>
        <v>Code. Type</v>
      </c>
      <c r="N38" s="49" t="s">
        <v>333</v>
      </c>
      <c r="O38" s="50" t="s">
        <v>317</v>
      </c>
      <c r="P38" s="49" t="s">
        <v>318</v>
      </c>
      <c r="Q38" s="6" t="s">
        <v>334</v>
      </c>
      <c r="R38" s="33"/>
      <c r="T38" s="51" t="s">
        <v>319</v>
      </c>
      <c r="V38" s="52" t="s">
        <v>375</v>
      </c>
      <c r="W38" s="49" t="s">
        <v>268</v>
      </c>
    </row>
    <row r="39" spans="1:23" s="49" customFormat="1" ht="51">
      <c r="A39" s="20" t="str">
        <f>SUBSTITUTE(SUBSTITUTE(CONCATENATE(IF(E39="Universally Unique","UU",E39),IF(G39&lt;&gt;I39,H39,F39),CONCATENATE(IF(I39="Identifier","ID",IF(I39="Text","",I39))))," ",""),"'","")</f>
        <v>HazardousRegulationCode</v>
      </c>
      <c r="B39" s="28" t="s">
        <v>229</v>
      </c>
      <c r="D39" s="49" t="s">
        <v>217</v>
      </c>
      <c r="F39" s="52" t="s">
        <v>228</v>
      </c>
      <c r="G39" s="49" t="s">
        <v>49</v>
      </c>
      <c r="H39" s="20" t="str">
        <f>IF(F39&lt;&gt;"",CONCATENATE(F39," ",G39),G39)</f>
        <v>Hazardous Regulation Code</v>
      </c>
      <c r="I39" s="49" t="s">
        <v>49</v>
      </c>
      <c r="K39" s="20" t="str">
        <f>IF(J39&lt;&gt;"",CONCATENATE(J39,"_ ",I39,". Type"),CONCATENATE(I39,". Type"))</f>
        <v>Code. Type</v>
      </c>
      <c r="O39" s="50" t="s">
        <v>317</v>
      </c>
      <c r="P39" s="49" t="s">
        <v>318</v>
      </c>
      <c r="Q39" s="6" t="s">
        <v>273</v>
      </c>
      <c r="R39" s="33"/>
      <c r="T39" s="51" t="s">
        <v>319</v>
      </c>
      <c r="V39" s="52" t="s">
        <v>374</v>
      </c>
      <c r="W39" s="49" t="s">
        <v>268</v>
      </c>
    </row>
    <row r="40" spans="1:23" s="49" customFormat="1" ht="51">
      <c r="A40" s="20" t="str">
        <f>SUBSTITUTE(SUBSTITUTE(CONCATENATE(IF(E40="Universally Unique","UU",E40),IF(G40&lt;&gt;I40,H40,F40),CONCATENATE(IF(I40="Identifier","ID",IF(I40="Text","",I40))))," ",""),"'","")</f>
        <v>InhalationToxicityZoneCode</v>
      </c>
      <c r="B40" s="28" t="s">
        <v>220</v>
      </c>
      <c r="D40" s="49" t="s">
        <v>217</v>
      </c>
      <c r="F40" s="52" t="s">
        <v>221</v>
      </c>
      <c r="G40" s="49" t="s">
        <v>49</v>
      </c>
      <c r="H40" s="20" t="str">
        <f>IF(F40&lt;&gt;"",CONCATENATE(F40," ",G40),G40)</f>
        <v>Inhalation Toxicity Zone Code</v>
      </c>
      <c r="I40" s="49" t="s">
        <v>49</v>
      </c>
      <c r="K40" s="20" t="str">
        <f>IF(J40&lt;&gt;"",CONCATENATE(J40,"_ ",I40,". Type"),CONCATENATE(I40,". Type"))</f>
        <v>Code. Type</v>
      </c>
      <c r="O40" s="50" t="s">
        <v>317</v>
      </c>
      <c r="P40" s="49" t="s">
        <v>318</v>
      </c>
      <c r="Q40" s="6" t="s">
        <v>167</v>
      </c>
      <c r="R40" s="33"/>
      <c r="T40" s="51" t="s">
        <v>319</v>
      </c>
      <c r="V40" s="52" t="s">
        <v>393</v>
      </c>
      <c r="W40" s="49" t="s">
        <v>268</v>
      </c>
    </row>
    <row r="41" spans="1:23" s="49" customFormat="1" ht="25.5">
      <c r="A41" s="20" t="str">
        <f>SUBSTITUTE(SUBSTITUTE(CONCATENATE(IF(E41="Universally Unique","UU",E41),IF(G41&lt;&gt;I41,H41,F41),CONCATENATE(IF(I41="Identifier","ID",IF(I41="Text","",I41))))," ",""),"'","")</f>
        <v>TransportAuthorizationCode</v>
      </c>
      <c r="B41" s="28" t="s">
        <v>219</v>
      </c>
      <c r="D41" s="49" t="s">
        <v>217</v>
      </c>
      <c r="F41" s="52" t="s">
        <v>218</v>
      </c>
      <c r="G41" s="49" t="s">
        <v>49</v>
      </c>
      <c r="H41" s="20" t="str">
        <f>IF(F41&lt;&gt;"",CONCATENATE(F41," ",G41),G41)</f>
        <v>Transport Authorization Code</v>
      </c>
      <c r="I41" s="49" t="s">
        <v>49</v>
      </c>
      <c r="K41" s="20" t="str">
        <f>IF(J41&lt;&gt;"",CONCATENATE(J41,"_ ",I41,". Type"),CONCATENATE(I41,". Type"))</f>
        <v>Code. Type</v>
      </c>
      <c r="N41" s="49" t="s">
        <v>335</v>
      </c>
      <c r="O41" s="50" t="s">
        <v>317</v>
      </c>
      <c r="P41" s="49" t="s">
        <v>318</v>
      </c>
      <c r="Q41" s="33" t="s">
        <v>168</v>
      </c>
      <c r="R41" s="33"/>
      <c r="S41" s="49">
        <v>8211</v>
      </c>
      <c r="T41" s="51" t="s">
        <v>315</v>
      </c>
      <c r="V41" s="52" t="s">
        <v>394</v>
      </c>
      <c r="W41" s="49" t="s">
        <v>268</v>
      </c>
    </row>
    <row r="42" spans="1:32" s="49" customFormat="1" ht="38.25">
      <c r="A42" s="34" t="str">
        <f>SUBSTITUTE(SUBSTITUTE(CONCATENATE(IF(E42="Universally Unique","UU",E42),F42,IF(H42&lt;&gt;I42,H42,""),CONCATENATE(IF(I42="Identifier","ID",IF(I42="Text","",I42))))," ",""),"'","")</f>
        <v>MaximumTemperature</v>
      </c>
      <c r="B42" s="29" t="s">
        <v>222</v>
      </c>
      <c r="C42" s="9"/>
      <c r="D42" s="9" t="s">
        <v>217</v>
      </c>
      <c r="E42" s="9" t="s">
        <v>343</v>
      </c>
      <c r="F42" s="9"/>
      <c r="G42" s="9"/>
      <c r="H42" s="9" t="str">
        <f>M42</f>
        <v>Temperature</v>
      </c>
      <c r="I42" s="9" t="str">
        <f>M42</f>
        <v>Temperature</v>
      </c>
      <c r="J42" s="9"/>
      <c r="K42" s="9"/>
      <c r="L42" s="9"/>
      <c r="M42" s="7" t="s">
        <v>94</v>
      </c>
      <c r="N42" s="9"/>
      <c r="O42" s="11" t="s">
        <v>317</v>
      </c>
      <c r="P42" s="9" t="s">
        <v>1</v>
      </c>
      <c r="Q42" s="8" t="s">
        <v>61</v>
      </c>
      <c r="R42" s="13"/>
      <c r="S42" s="13"/>
      <c r="T42" s="39" t="s">
        <v>319</v>
      </c>
      <c r="U42" s="14"/>
      <c r="V42" s="74" t="s">
        <v>376</v>
      </c>
      <c r="W42" s="9" t="s">
        <v>268</v>
      </c>
      <c r="X42" s="9"/>
      <c r="Y42" s="9"/>
      <c r="Z42" s="9"/>
      <c r="AA42" s="9"/>
      <c r="AB42" s="9"/>
      <c r="AC42" s="9"/>
      <c r="AD42" s="9"/>
      <c r="AE42" s="9"/>
      <c r="AF42" s="9"/>
    </row>
    <row r="43" spans="1:32" s="57" customFormat="1" ht="51">
      <c r="A43" s="34" t="str">
        <f>SUBSTITUTE(SUBSTITUTE(CONCATENATE(IF(E43="Universally Unique","UU",E43),F43,IF(H43&lt;&gt;I43,H43,""),CONCATENATE(IF(I43="Identifier","ID",IF(I43="Text","",I43))))," ",""),"'","")</f>
        <v>MinimumTemperature</v>
      </c>
      <c r="B43" s="29" t="s">
        <v>223</v>
      </c>
      <c r="C43" s="9"/>
      <c r="D43" s="9" t="s">
        <v>217</v>
      </c>
      <c r="E43" s="9" t="s">
        <v>48</v>
      </c>
      <c r="F43" s="9"/>
      <c r="G43" s="9"/>
      <c r="H43" s="9" t="str">
        <f>M43</f>
        <v>Temperature</v>
      </c>
      <c r="I43" s="9" t="str">
        <f>M43</f>
        <v>Temperature</v>
      </c>
      <c r="J43" s="9"/>
      <c r="K43" s="9"/>
      <c r="L43" s="9"/>
      <c r="M43" s="7" t="s">
        <v>94</v>
      </c>
      <c r="N43" s="9"/>
      <c r="O43" s="11" t="s">
        <v>317</v>
      </c>
      <c r="P43" s="9" t="s">
        <v>1</v>
      </c>
      <c r="Q43" s="8" t="s">
        <v>62</v>
      </c>
      <c r="R43" s="13"/>
      <c r="S43" s="13"/>
      <c r="T43" s="39" t="s">
        <v>319</v>
      </c>
      <c r="U43" s="14"/>
      <c r="V43" s="74" t="s">
        <v>395</v>
      </c>
      <c r="W43" s="9" t="s">
        <v>268</v>
      </c>
      <c r="X43" s="9"/>
      <c r="Y43" s="9"/>
      <c r="Z43" s="9"/>
      <c r="AA43" s="9"/>
      <c r="AB43" s="9"/>
      <c r="AC43" s="9"/>
      <c r="AD43" s="9"/>
      <c r="AE43" s="9"/>
      <c r="AF43" s="9"/>
    </row>
    <row r="44" spans="1:32" ht="51">
      <c r="A44" s="1" t="s">
        <v>201</v>
      </c>
      <c r="B44" s="18" t="s">
        <v>232</v>
      </c>
      <c r="C44" s="3"/>
      <c r="D44" s="3" t="s">
        <v>26</v>
      </c>
      <c r="E44" s="3"/>
      <c r="F44" s="3"/>
      <c r="G44" s="3"/>
      <c r="H44" s="3"/>
      <c r="I44" s="3"/>
      <c r="J44" s="3"/>
      <c r="K44" s="3"/>
      <c r="L44" s="3"/>
      <c r="M44" s="3"/>
      <c r="N44" s="21" t="s">
        <v>163</v>
      </c>
      <c r="O44" s="18"/>
      <c r="P44" s="3" t="s">
        <v>314</v>
      </c>
      <c r="Q44" s="3" t="s">
        <v>96</v>
      </c>
      <c r="R44" s="21"/>
      <c r="S44" s="21"/>
      <c r="T44" s="41" t="s">
        <v>315</v>
      </c>
      <c r="U44" s="19"/>
      <c r="V44" s="73" t="s">
        <v>232</v>
      </c>
      <c r="W44" s="3" t="s">
        <v>268</v>
      </c>
      <c r="X44" s="3"/>
      <c r="Y44" s="3"/>
      <c r="Z44" s="3"/>
      <c r="AA44" s="3"/>
      <c r="AB44" s="3"/>
      <c r="AC44" s="3"/>
      <c r="AD44" s="3"/>
      <c r="AE44" s="3"/>
      <c r="AF44" s="3"/>
    </row>
    <row r="45" spans="1:23" ht="12.75">
      <c r="A45" s="20" t="str">
        <f aca="true" t="shared" si="6" ref="A45:A55">SUBSTITUTE(SUBSTITUTE(CONCATENATE(IF(E45="Universally Unique","UU",E45),IF(G45&lt;&gt;I45,H45,F45),CONCATENATE(IF(I45="Identifier","ID",IF(I45="Text","",I45))))," ",""),"'","")</f>
        <v>ID</v>
      </c>
      <c r="B45" s="28" t="s">
        <v>83</v>
      </c>
      <c r="D45" s="20" t="s">
        <v>26</v>
      </c>
      <c r="G45" s="20" t="s">
        <v>316</v>
      </c>
      <c r="H45" s="20" t="str">
        <f aca="true" t="shared" si="7" ref="H45:H55">IF(F45&lt;&gt;"",CONCATENATE(F45," ",G45),G45)</f>
        <v>Identifier</v>
      </c>
      <c r="I45" s="20" t="s">
        <v>316</v>
      </c>
      <c r="K45" s="20" t="str">
        <f aca="true" t="shared" si="8" ref="K45:K55">IF(J45&lt;&gt;"",CONCATENATE(J45,"_ ",I45,". Type"),CONCATENATE(I45,". Type"))</f>
        <v>Identifier. Type</v>
      </c>
      <c r="O45" s="54" t="s">
        <v>317</v>
      </c>
      <c r="P45" s="20" t="s">
        <v>318</v>
      </c>
      <c r="Q45" s="6" t="s">
        <v>97</v>
      </c>
      <c r="R45" s="6" t="s">
        <v>164</v>
      </c>
      <c r="T45" s="55" t="s">
        <v>319</v>
      </c>
      <c r="V45" s="37" t="s">
        <v>358</v>
      </c>
      <c r="W45" s="20" t="s">
        <v>268</v>
      </c>
    </row>
    <row r="46" spans="1:23" ht="25.5">
      <c r="A46" s="20" t="str">
        <f t="shared" si="6"/>
        <v>TransportEquipmentTypeCode</v>
      </c>
      <c r="B46" s="28" t="s">
        <v>281</v>
      </c>
      <c r="D46" s="20" t="s">
        <v>26</v>
      </c>
      <c r="F46" s="37" t="s">
        <v>280</v>
      </c>
      <c r="G46" s="37" t="s">
        <v>49</v>
      </c>
      <c r="H46" s="20" t="str">
        <f>IF(F46&lt;&gt;"",CONCATENATE(F46," ",G46),G46)</f>
        <v>Transport Equipment Type Code</v>
      </c>
      <c r="I46" s="20" t="s">
        <v>49</v>
      </c>
      <c r="J46" s="37" t="s">
        <v>280</v>
      </c>
      <c r="K46" s="20" t="str">
        <f>IF(J46&lt;&gt;"",CONCATENATE(J46,"_ ",I46,". Type"),CONCATENATE(I46,". Type"))</f>
        <v>Transport Equipment Type_ Code. Type</v>
      </c>
      <c r="O46" s="54" t="s">
        <v>317</v>
      </c>
      <c r="P46" s="20" t="s">
        <v>318</v>
      </c>
      <c r="Q46" s="6" t="s">
        <v>98</v>
      </c>
      <c r="T46" s="55" t="s">
        <v>319</v>
      </c>
      <c r="V46" s="37" t="s">
        <v>359</v>
      </c>
      <c r="W46" s="20" t="s">
        <v>268</v>
      </c>
    </row>
    <row r="47" spans="1:23" ht="25.5">
      <c r="A47" s="20" t="str">
        <f t="shared" si="6"/>
        <v>ProviderTypeCode</v>
      </c>
      <c r="B47" s="28" t="s">
        <v>137</v>
      </c>
      <c r="D47" s="20" t="s">
        <v>26</v>
      </c>
      <c r="F47" s="37" t="s">
        <v>134</v>
      </c>
      <c r="G47" s="37" t="s">
        <v>49</v>
      </c>
      <c r="H47" s="20" t="str">
        <f t="shared" si="7"/>
        <v>Provider Type Code</v>
      </c>
      <c r="I47" s="20" t="s">
        <v>49</v>
      </c>
      <c r="K47" s="20" t="str">
        <f t="shared" si="8"/>
        <v>Code. Type</v>
      </c>
      <c r="O47" s="54" t="s">
        <v>317</v>
      </c>
      <c r="P47" s="20" t="s">
        <v>318</v>
      </c>
      <c r="Q47" s="6" t="s">
        <v>98</v>
      </c>
      <c r="T47" s="55" t="s">
        <v>319</v>
      </c>
      <c r="V47" s="37" t="s">
        <v>360</v>
      </c>
      <c r="W47" s="20" t="s">
        <v>268</v>
      </c>
    </row>
    <row r="48" spans="1:23" ht="25.5">
      <c r="A48" s="20" t="str">
        <f t="shared" si="6"/>
        <v>OwnerTypeCode</v>
      </c>
      <c r="B48" s="28" t="s">
        <v>138</v>
      </c>
      <c r="D48" s="20" t="s">
        <v>26</v>
      </c>
      <c r="F48" s="37" t="s">
        <v>135</v>
      </c>
      <c r="G48" s="37" t="s">
        <v>49</v>
      </c>
      <c r="H48" s="20" t="str">
        <f t="shared" si="7"/>
        <v>Owner Type Code</v>
      </c>
      <c r="I48" s="20" t="s">
        <v>49</v>
      </c>
      <c r="K48" s="20" t="str">
        <f t="shared" si="8"/>
        <v>Code. Type</v>
      </c>
      <c r="O48" s="54" t="s">
        <v>317</v>
      </c>
      <c r="P48" s="20" t="s">
        <v>318</v>
      </c>
      <c r="Q48" s="6" t="s">
        <v>99</v>
      </c>
      <c r="T48" s="55" t="s">
        <v>319</v>
      </c>
      <c r="V48" s="37" t="s">
        <v>396</v>
      </c>
      <c r="W48" s="20" t="s">
        <v>268</v>
      </c>
    </row>
    <row r="49" spans="1:23" ht="63.75">
      <c r="A49" s="20" t="str">
        <f t="shared" si="6"/>
        <v>SizeTypeCode</v>
      </c>
      <c r="B49" s="28" t="s">
        <v>139</v>
      </c>
      <c r="D49" s="20" t="s">
        <v>26</v>
      </c>
      <c r="F49" s="37" t="s">
        <v>150</v>
      </c>
      <c r="G49" s="37" t="s">
        <v>49</v>
      </c>
      <c r="H49" s="20" t="str">
        <f t="shared" si="7"/>
        <v>Size Type Code</v>
      </c>
      <c r="I49" s="20" t="s">
        <v>49</v>
      </c>
      <c r="J49" s="37"/>
      <c r="K49" s="20" t="str">
        <f t="shared" si="8"/>
        <v>Code. Type</v>
      </c>
      <c r="N49" s="37" t="s">
        <v>356</v>
      </c>
      <c r="O49" s="54" t="s">
        <v>317</v>
      </c>
      <c r="P49" s="20" t="s">
        <v>318</v>
      </c>
      <c r="Q49" s="28" t="s">
        <v>100</v>
      </c>
      <c r="T49" s="55" t="s">
        <v>319</v>
      </c>
      <c r="V49" s="37" t="s">
        <v>362</v>
      </c>
      <c r="W49" s="20" t="s">
        <v>268</v>
      </c>
    </row>
    <row r="50" spans="1:23" ht="25.5">
      <c r="A50" s="20" t="str">
        <f t="shared" si="6"/>
        <v>DispositionCode</v>
      </c>
      <c r="B50" s="28" t="s">
        <v>140</v>
      </c>
      <c r="D50" s="20" t="s">
        <v>26</v>
      </c>
      <c r="F50" s="37" t="s">
        <v>151</v>
      </c>
      <c r="G50" s="37" t="s">
        <v>49</v>
      </c>
      <c r="H50" s="20" t="str">
        <f t="shared" si="7"/>
        <v>Disposition Code</v>
      </c>
      <c r="I50" s="20" t="s">
        <v>49</v>
      </c>
      <c r="K50" s="20" t="str">
        <f t="shared" si="8"/>
        <v>Code. Type</v>
      </c>
      <c r="N50" s="20" t="s">
        <v>329</v>
      </c>
      <c r="O50" s="54" t="s">
        <v>317</v>
      </c>
      <c r="P50" s="20" t="s">
        <v>318</v>
      </c>
      <c r="Q50" s="6" t="s">
        <v>84</v>
      </c>
      <c r="T50" s="55" t="s">
        <v>319</v>
      </c>
      <c r="V50" s="37" t="s">
        <v>397</v>
      </c>
      <c r="W50" s="20" t="s">
        <v>268</v>
      </c>
    </row>
    <row r="51" spans="1:23" ht="38.25">
      <c r="A51" s="20" t="str">
        <f t="shared" si="6"/>
        <v>FullnessIndicationCode</v>
      </c>
      <c r="B51" s="28" t="s">
        <v>141</v>
      </c>
      <c r="D51" s="20" t="s">
        <v>26</v>
      </c>
      <c r="F51" s="37" t="s">
        <v>136</v>
      </c>
      <c r="G51" s="37" t="s">
        <v>49</v>
      </c>
      <c r="H51" s="20" t="str">
        <f t="shared" si="7"/>
        <v>Fullness Indication Code</v>
      </c>
      <c r="I51" s="20" t="s">
        <v>49</v>
      </c>
      <c r="K51" s="20" t="str">
        <f t="shared" si="8"/>
        <v>Code. Type</v>
      </c>
      <c r="O51" s="54" t="s">
        <v>317</v>
      </c>
      <c r="P51" s="20" t="s">
        <v>318</v>
      </c>
      <c r="Q51" s="6" t="s">
        <v>85</v>
      </c>
      <c r="T51" s="55" t="s">
        <v>319</v>
      </c>
      <c r="V51" s="37" t="s">
        <v>361</v>
      </c>
      <c r="W51" s="20" t="s">
        <v>268</v>
      </c>
    </row>
    <row r="52" spans="1:23" ht="38.25">
      <c r="A52" s="20" t="str">
        <f t="shared" si="6"/>
        <v>RefrigerationOnIndicator</v>
      </c>
      <c r="B52" s="28" t="s">
        <v>142</v>
      </c>
      <c r="D52" s="20" t="s">
        <v>26</v>
      </c>
      <c r="E52" s="20" t="s">
        <v>81</v>
      </c>
      <c r="G52" s="20" t="s">
        <v>184</v>
      </c>
      <c r="H52" s="20" t="str">
        <f t="shared" si="7"/>
        <v>Indicator</v>
      </c>
      <c r="I52" s="20" t="s">
        <v>184</v>
      </c>
      <c r="K52" s="20" t="str">
        <f t="shared" si="8"/>
        <v>Indicator. Type</v>
      </c>
      <c r="O52" s="54" t="s">
        <v>317</v>
      </c>
      <c r="P52" s="20" t="s">
        <v>318</v>
      </c>
      <c r="Q52" s="6" t="s">
        <v>86</v>
      </c>
      <c r="T52" s="55" t="s">
        <v>319</v>
      </c>
      <c r="V52" s="37" t="s">
        <v>398</v>
      </c>
      <c r="W52" s="20" t="s">
        <v>268</v>
      </c>
    </row>
    <row r="53" spans="1:23" ht="25.5">
      <c r="A53" s="20" t="str">
        <f t="shared" si="6"/>
        <v>Information</v>
      </c>
      <c r="B53" s="6" t="s">
        <v>93</v>
      </c>
      <c r="D53" s="20" t="s">
        <v>26</v>
      </c>
      <c r="G53" s="20" t="s">
        <v>95</v>
      </c>
      <c r="H53" s="20" t="str">
        <f t="shared" si="7"/>
        <v>Information</v>
      </c>
      <c r="I53" s="20" t="s">
        <v>320</v>
      </c>
      <c r="K53" s="20" t="str">
        <f t="shared" si="8"/>
        <v>Text. Type</v>
      </c>
      <c r="O53" s="54" t="s">
        <v>317</v>
      </c>
      <c r="P53" s="20" t="s">
        <v>318</v>
      </c>
      <c r="Q53" s="6" t="s">
        <v>87</v>
      </c>
      <c r="T53" s="55" t="s">
        <v>319</v>
      </c>
      <c r="V53" s="37" t="s">
        <v>93</v>
      </c>
      <c r="W53" s="20" t="s">
        <v>268</v>
      </c>
    </row>
    <row r="54" spans="1:23" ht="25.5">
      <c r="A54" s="20" t="str">
        <f t="shared" si="6"/>
        <v>ReturnabilityIndicator</v>
      </c>
      <c r="B54" s="28" t="s">
        <v>55</v>
      </c>
      <c r="D54" s="20" t="s">
        <v>26</v>
      </c>
      <c r="E54" s="20" t="s">
        <v>82</v>
      </c>
      <c r="G54" s="20" t="s">
        <v>184</v>
      </c>
      <c r="H54" s="20" t="str">
        <f t="shared" si="7"/>
        <v>Indicator</v>
      </c>
      <c r="I54" s="20" t="s">
        <v>184</v>
      </c>
      <c r="K54" s="20" t="str">
        <f t="shared" si="8"/>
        <v>Indicator. Type</v>
      </c>
      <c r="O54" s="54" t="s">
        <v>317</v>
      </c>
      <c r="P54" s="20" t="s">
        <v>318</v>
      </c>
      <c r="Q54" s="6" t="s">
        <v>88</v>
      </c>
      <c r="S54" s="20">
        <v>8036</v>
      </c>
      <c r="T54" s="55" t="s">
        <v>315</v>
      </c>
      <c r="V54" s="37" t="s">
        <v>399</v>
      </c>
      <c r="W54" s="20" t="s">
        <v>268</v>
      </c>
    </row>
    <row r="55" spans="1:23" ht="38.25">
      <c r="A55" s="20" t="str">
        <f t="shared" si="6"/>
        <v>LegalStatusIndicator</v>
      </c>
      <c r="B55" s="28" t="s">
        <v>355</v>
      </c>
      <c r="D55" s="20" t="s">
        <v>26</v>
      </c>
      <c r="E55" s="20" t="s">
        <v>108</v>
      </c>
      <c r="G55" s="20" t="s">
        <v>184</v>
      </c>
      <c r="H55" s="20" t="str">
        <f t="shared" si="7"/>
        <v>Indicator</v>
      </c>
      <c r="I55" s="20" t="s">
        <v>184</v>
      </c>
      <c r="K55" s="20" t="str">
        <f t="shared" si="8"/>
        <v>Indicator. Type</v>
      </c>
      <c r="O55" s="54" t="s">
        <v>317</v>
      </c>
      <c r="P55" s="20" t="s">
        <v>318</v>
      </c>
      <c r="Q55" s="6" t="s">
        <v>240</v>
      </c>
      <c r="S55" s="20">
        <v>8193</v>
      </c>
      <c r="T55" s="55" t="s">
        <v>315</v>
      </c>
      <c r="V55" s="37" t="s">
        <v>363</v>
      </c>
      <c r="W55" s="20" t="s">
        <v>268</v>
      </c>
    </row>
    <row r="56" spans="1:32" s="56" customFormat="1" ht="25.5">
      <c r="A56" s="34" t="str">
        <f aca="true" t="shared" si="9" ref="A56:A62">SUBSTITUTE(SUBSTITUTE(CONCATENATE(IF(E56="Universally Unique","UU",E56),F56,IF(H56&lt;&gt;I56,H56,""),CONCATENATE(IF(I56="Identifier","ID",IF(I56="Text","",I56))))," ",""),"'","")</f>
        <v>MeasurementDimension</v>
      </c>
      <c r="B56" s="29" t="s">
        <v>282</v>
      </c>
      <c r="C56" s="15"/>
      <c r="D56" s="15" t="s">
        <v>26</v>
      </c>
      <c r="E56" s="15" t="s">
        <v>193</v>
      </c>
      <c r="F56" s="15"/>
      <c r="G56" s="15"/>
      <c r="H56" s="9" t="str">
        <f aca="true" t="shared" si="10" ref="H56:H62">M56</f>
        <v>Dimension</v>
      </c>
      <c r="I56" s="9" t="str">
        <f aca="true" t="shared" si="11" ref="I56:I62">M56</f>
        <v>Dimension</v>
      </c>
      <c r="J56" s="9"/>
      <c r="K56" s="9"/>
      <c r="L56" s="15"/>
      <c r="M56" s="8" t="s">
        <v>264</v>
      </c>
      <c r="N56" s="15"/>
      <c r="O56" s="11" t="s">
        <v>0</v>
      </c>
      <c r="P56" s="15" t="s">
        <v>1</v>
      </c>
      <c r="Q56" s="8" t="s">
        <v>89</v>
      </c>
      <c r="R56" s="16"/>
      <c r="S56" s="16"/>
      <c r="T56" s="40" t="s">
        <v>319</v>
      </c>
      <c r="U56" s="17"/>
      <c r="V56" s="31" t="s">
        <v>400</v>
      </c>
      <c r="W56" s="15" t="s">
        <v>268</v>
      </c>
      <c r="X56" s="15"/>
      <c r="Y56" s="15"/>
      <c r="Z56" s="15"/>
      <c r="AA56" s="15"/>
      <c r="AB56" s="15"/>
      <c r="AC56" s="15"/>
      <c r="AD56" s="15"/>
      <c r="AE56" s="15"/>
      <c r="AF56" s="15"/>
    </row>
    <row r="57" spans="1:32" ht="38.25">
      <c r="A57" s="34" t="str">
        <f t="shared" si="9"/>
        <v>TransportEquipmentSeal</v>
      </c>
      <c r="B57" s="9" t="s">
        <v>241</v>
      </c>
      <c r="C57" s="15"/>
      <c r="D57" s="15" t="s">
        <v>26</v>
      </c>
      <c r="E57" s="15"/>
      <c r="F57" s="15"/>
      <c r="G57" s="15"/>
      <c r="H57" s="9" t="str">
        <f t="shared" si="10"/>
        <v>Transport Equipment Seal</v>
      </c>
      <c r="I57" s="9" t="str">
        <f t="shared" si="11"/>
        <v>Transport Equipment Seal</v>
      </c>
      <c r="J57" s="9"/>
      <c r="K57" s="9"/>
      <c r="L57" s="15"/>
      <c r="M57" s="8" t="s">
        <v>242</v>
      </c>
      <c r="N57" s="15"/>
      <c r="O57" s="11" t="s">
        <v>0</v>
      </c>
      <c r="P57" s="15" t="s">
        <v>1</v>
      </c>
      <c r="Q57" s="30" t="s">
        <v>131</v>
      </c>
      <c r="R57" s="16"/>
      <c r="S57" s="16"/>
      <c r="T57" s="40" t="s">
        <v>319</v>
      </c>
      <c r="U57" s="17"/>
      <c r="V57" s="31" t="s">
        <v>364</v>
      </c>
      <c r="W57" s="15" t="s">
        <v>268</v>
      </c>
      <c r="X57" s="15"/>
      <c r="Y57" s="15"/>
      <c r="Z57" s="15"/>
      <c r="AA57" s="15"/>
      <c r="AB57" s="15"/>
      <c r="AC57" s="15"/>
      <c r="AD57" s="15"/>
      <c r="AE57" s="15"/>
      <c r="AF57" s="15"/>
    </row>
    <row r="58" spans="1:32" s="56" customFormat="1" ht="38.25">
      <c r="A58" s="34" t="str">
        <f t="shared" si="9"/>
        <v>MinimumTemperature</v>
      </c>
      <c r="B58" s="29" t="s">
        <v>283</v>
      </c>
      <c r="C58" s="15"/>
      <c r="D58" s="15" t="s">
        <v>26</v>
      </c>
      <c r="E58" s="15" t="s">
        <v>48</v>
      </c>
      <c r="F58" s="15"/>
      <c r="G58" s="15"/>
      <c r="H58" s="9" t="str">
        <f t="shared" si="10"/>
        <v>Temperature</v>
      </c>
      <c r="I58" s="9" t="str">
        <f t="shared" si="11"/>
        <v>Temperature</v>
      </c>
      <c r="J58" s="9"/>
      <c r="K58" s="9"/>
      <c r="L58" s="15"/>
      <c r="M58" s="8" t="s">
        <v>94</v>
      </c>
      <c r="N58" s="15"/>
      <c r="O58" s="10" t="s">
        <v>317</v>
      </c>
      <c r="P58" s="15" t="s">
        <v>1</v>
      </c>
      <c r="Q58" s="72" t="s">
        <v>90</v>
      </c>
      <c r="R58" s="16"/>
      <c r="S58" s="16"/>
      <c r="T58" s="40" t="s">
        <v>315</v>
      </c>
      <c r="U58" s="17"/>
      <c r="V58" s="31" t="s">
        <v>401</v>
      </c>
      <c r="W58" s="15" t="s">
        <v>268</v>
      </c>
      <c r="X58" s="15"/>
      <c r="Y58" s="15"/>
      <c r="Z58" s="15"/>
      <c r="AA58" s="15"/>
      <c r="AB58" s="15"/>
      <c r="AC58" s="15"/>
      <c r="AD58" s="15"/>
      <c r="AE58" s="15"/>
      <c r="AF58" s="15"/>
    </row>
    <row r="59" spans="1:32" s="56" customFormat="1" ht="38.25">
      <c r="A59" s="34" t="str">
        <f t="shared" si="9"/>
        <v>MaximumTemperature</v>
      </c>
      <c r="B59" s="29" t="s">
        <v>284</v>
      </c>
      <c r="C59" s="15"/>
      <c r="D59" s="15" t="s">
        <v>26</v>
      </c>
      <c r="E59" s="15" t="s">
        <v>343</v>
      </c>
      <c r="F59" s="15"/>
      <c r="G59" s="15"/>
      <c r="H59" s="9" t="str">
        <f t="shared" si="10"/>
        <v>Temperature</v>
      </c>
      <c r="I59" s="9" t="str">
        <f t="shared" si="11"/>
        <v>Temperature</v>
      </c>
      <c r="J59" s="9"/>
      <c r="K59" s="9"/>
      <c r="L59" s="15"/>
      <c r="M59" s="8" t="s">
        <v>94</v>
      </c>
      <c r="N59" s="15"/>
      <c r="O59" s="10" t="s">
        <v>317</v>
      </c>
      <c r="P59" s="15" t="s">
        <v>1</v>
      </c>
      <c r="Q59" s="36" t="s">
        <v>132</v>
      </c>
      <c r="R59" s="16"/>
      <c r="S59" s="16"/>
      <c r="T59" s="40" t="s">
        <v>315</v>
      </c>
      <c r="U59" s="17"/>
      <c r="V59" s="31" t="s">
        <v>402</v>
      </c>
      <c r="W59" s="15" t="s">
        <v>268</v>
      </c>
      <c r="X59" s="15"/>
      <c r="Y59" s="15"/>
      <c r="Z59" s="15"/>
      <c r="AA59" s="15"/>
      <c r="AB59" s="15"/>
      <c r="AC59" s="15"/>
      <c r="AD59" s="15"/>
      <c r="AE59" s="15"/>
      <c r="AF59" s="15"/>
    </row>
    <row r="60" spans="1:32" s="56" customFormat="1" ht="25.5">
      <c r="A60" s="34" t="str">
        <f t="shared" si="9"/>
        <v>ProviderParty</v>
      </c>
      <c r="B60" s="29" t="s">
        <v>285</v>
      </c>
      <c r="C60" s="15"/>
      <c r="D60" s="15" t="s">
        <v>26</v>
      </c>
      <c r="E60" s="15" t="s">
        <v>165</v>
      </c>
      <c r="F60" s="15"/>
      <c r="G60" s="15"/>
      <c r="H60" s="9" t="str">
        <f t="shared" si="10"/>
        <v>Party</v>
      </c>
      <c r="I60" s="9" t="str">
        <f t="shared" si="11"/>
        <v>Party</v>
      </c>
      <c r="J60" s="9"/>
      <c r="K60" s="9"/>
      <c r="L60" s="15"/>
      <c r="M60" s="8" t="s">
        <v>166</v>
      </c>
      <c r="N60" s="15"/>
      <c r="O60" s="10" t="s">
        <v>317</v>
      </c>
      <c r="P60" s="15" t="s">
        <v>1</v>
      </c>
      <c r="Q60" s="36" t="s">
        <v>91</v>
      </c>
      <c r="R60" s="16"/>
      <c r="S60" s="16"/>
      <c r="T60" s="40" t="s">
        <v>315</v>
      </c>
      <c r="U60" s="17"/>
      <c r="V60" s="31" t="s">
        <v>365</v>
      </c>
      <c r="W60" s="15" t="s">
        <v>268</v>
      </c>
      <c r="X60" s="15"/>
      <c r="Y60" s="15"/>
      <c r="Z60" s="15"/>
      <c r="AA60" s="15"/>
      <c r="AB60" s="15"/>
      <c r="AC60" s="15"/>
      <c r="AD60" s="15"/>
      <c r="AE60" s="15"/>
      <c r="AF60" s="15"/>
    </row>
    <row r="61" spans="1:32" s="56" customFormat="1" ht="38.25">
      <c r="A61" s="34" t="str">
        <f t="shared" si="9"/>
        <v>LoadingProofParty</v>
      </c>
      <c r="B61" s="29" t="s">
        <v>286</v>
      </c>
      <c r="C61" s="15"/>
      <c r="D61" s="15" t="s">
        <v>26</v>
      </c>
      <c r="E61" s="15" t="s">
        <v>243</v>
      </c>
      <c r="F61" s="15"/>
      <c r="G61" s="15"/>
      <c r="H61" s="9" t="str">
        <f t="shared" si="10"/>
        <v>Party</v>
      </c>
      <c r="I61" s="9" t="str">
        <f t="shared" si="11"/>
        <v>Party</v>
      </c>
      <c r="J61" s="9"/>
      <c r="K61" s="9"/>
      <c r="L61" s="15"/>
      <c r="M61" s="8" t="s">
        <v>166</v>
      </c>
      <c r="N61" s="15" t="s">
        <v>244</v>
      </c>
      <c r="O61" s="10" t="s">
        <v>317</v>
      </c>
      <c r="P61" s="15" t="s">
        <v>1</v>
      </c>
      <c r="Q61" s="16" t="s">
        <v>92</v>
      </c>
      <c r="R61" s="16"/>
      <c r="S61" s="16">
        <v>3036</v>
      </c>
      <c r="T61" s="40" t="s">
        <v>315</v>
      </c>
      <c r="U61" s="17"/>
      <c r="V61" s="31" t="s">
        <v>366</v>
      </c>
      <c r="W61" s="15" t="s">
        <v>268</v>
      </c>
      <c r="X61" s="15"/>
      <c r="Y61" s="15"/>
      <c r="Z61" s="15"/>
      <c r="AA61" s="15"/>
      <c r="AB61" s="15"/>
      <c r="AC61" s="15"/>
      <c r="AD61" s="15"/>
      <c r="AE61" s="15"/>
      <c r="AF61" s="15"/>
    </row>
    <row r="62" spans="1:32" s="56" customFormat="1" ht="38.25">
      <c r="A62" s="34" t="str">
        <f t="shared" si="9"/>
        <v>LoadingLocation</v>
      </c>
      <c r="B62" s="29" t="s">
        <v>287</v>
      </c>
      <c r="C62" s="15"/>
      <c r="D62" s="15" t="s">
        <v>26</v>
      </c>
      <c r="E62" s="15" t="s">
        <v>194</v>
      </c>
      <c r="F62" s="15"/>
      <c r="G62" s="15"/>
      <c r="H62" s="9" t="str">
        <f t="shared" si="10"/>
        <v>Location</v>
      </c>
      <c r="I62" s="9" t="str">
        <f t="shared" si="11"/>
        <v>Location</v>
      </c>
      <c r="J62" s="9"/>
      <c r="K62" s="9"/>
      <c r="L62" s="15"/>
      <c r="M62" s="8" t="s">
        <v>64</v>
      </c>
      <c r="N62" s="15" t="s">
        <v>245</v>
      </c>
      <c r="O62" s="10" t="s">
        <v>317</v>
      </c>
      <c r="P62" s="15" t="s">
        <v>1</v>
      </c>
      <c r="Q62" s="16" t="s">
        <v>260</v>
      </c>
      <c r="R62" s="16"/>
      <c r="S62" s="16">
        <v>3268</v>
      </c>
      <c r="T62" s="40" t="s">
        <v>315</v>
      </c>
      <c r="U62" s="17"/>
      <c r="V62" s="31" t="s">
        <v>403</v>
      </c>
      <c r="W62" s="15" t="s">
        <v>268</v>
      </c>
      <c r="X62" s="15"/>
      <c r="Y62" s="15"/>
      <c r="Z62" s="15"/>
      <c r="AA62" s="15"/>
      <c r="AB62" s="15"/>
      <c r="AC62" s="15"/>
      <c r="AD62" s="15"/>
      <c r="AE62" s="15"/>
      <c r="AF62" s="15"/>
    </row>
    <row r="63" spans="1:32" ht="38.25">
      <c r="A63" s="1" t="s">
        <v>224</v>
      </c>
      <c r="B63" s="18" t="s">
        <v>246</v>
      </c>
      <c r="C63" s="3"/>
      <c r="D63" s="3" t="s">
        <v>242</v>
      </c>
      <c r="E63" s="3"/>
      <c r="F63" s="3"/>
      <c r="G63" s="3"/>
      <c r="H63" s="3"/>
      <c r="I63" s="3"/>
      <c r="J63" s="3"/>
      <c r="K63" s="3"/>
      <c r="L63" s="3"/>
      <c r="M63" s="3"/>
      <c r="N63" s="3" t="s">
        <v>247</v>
      </c>
      <c r="O63" s="18"/>
      <c r="P63" s="3" t="s">
        <v>314</v>
      </c>
      <c r="Q63" s="3" t="s">
        <v>322</v>
      </c>
      <c r="R63" s="3"/>
      <c r="S63" s="21"/>
      <c r="T63" s="41" t="s">
        <v>315</v>
      </c>
      <c r="U63" s="19"/>
      <c r="V63" s="73" t="s">
        <v>367</v>
      </c>
      <c r="W63" s="3" t="s">
        <v>268</v>
      </c>
      <c r="X63" s="3"/>
      <c r="Y63" s="3"/>
      <c r="Z63" s="3"/>
      <c r="AA63" s="3"/>
      <c r="AB63" s="3"/>
      <c r="AC63" s="3"/>
      <c r="AD63" s="3"/>
      <c r="AE63" s="3"/>
      <c r="AF63" s="3"/>
    </row>
    <row r="64" spans="1:23" ht="12.75">
      <c r="A64" s="20" t="str">
        <f>SUBSTITUTE(SUBSTITUTE(CONCATENATE(IF(E64="Universally Unique","UU",E64),IF(G64&lt;&gt;I64,H64,F64),CONCATENATE(IF(I64="Identifier","ID",IF(I64="Text","",I64))))," ",""),"'","")</f>
        <v>ID</v>
      </c>
      <c r="B64" s="28" t="s">
        <v>338</v>
      </c>
      <c r="D64" s="20" t="s">
        <v>242</v>
      </c>
      <c r="G64" s="20" t="s">
        <v>316</v>
      </c>
      <c r="H64" s="20" t="str">
        <f>IF(F64&lt;&gt;"",CONCATENATE(F64," ",G64),G64)</f>
        <v>Identifier</v>
      </c>
      <c r="I64" s="20" t="s">
        <v>316</v>
      </c>
      <c r="K64" s="20" t="str">
        <f>IF(J64&lt;&gt;"",CONCATENATE(J64,"_ ",I64,". Type"),CONCATENATE(I64,". Type"))</f>
        <v>Identifier. Type</v>
      </c>
      <c r="O64" s="54">
        <v>1</v>
      </c>
      <c r="P64" s="20" t="s">
        <v>318</v>
      </c>
      <c r="Q64" s="6" t="s">
        <v>323</v>
      </c>
      <c r="R64" s="6" t="s">
        <v>248</v>
      </c>
      <c r="T64" s="55" t="s">
        <v>319</v>
      </c>
      <c r="V64" s="37" t="s">
        <v>368</v>
      </c>
      <c r="W64" s="20" t="s">
        <v>268</v>
      </c>
    </row>
    <row r="65" spans="1:32" ht="38.25">
      <c r="A65" s="20" t="str">
        <f>SUBSTITUTE(SUBSTITUTE(CONCATENATE(IF(E65="Universally Unique","UU",E65),IF(G65&lt;&gt;I65,H65,F65),CONCATENATE(IF(I65="Identifier","ID",IF(I65="Text","",I65))))," ",""),"'","")</f>
        <v>SealIssuerTypeCode</v>
      </c>
      <c r="B65" s="28" t="s">
        <v>196</v>
      </c>
      <c r="D65" s="20" t="s">
        <v>242</v>
      </c>
      <c r="F65" s="37" t="s">
        <v>357</v>
      </c>
      <c r="G65" s="37" t="s">
        <v>49</v>
      </c>
      <c r="H65" s="20" t="str">
        <f>IF(F65&lt;&gt;"",CONCATENATE(F65," ",G65),G65)</f>
        <v>Seal Issuer Type Code</v>
      </c>
      <c r="I65" s="20" t="s">
        <v>49</v>
      </c>
      <c r="K65" s="20" t="str">
        <f>IF(J65&lt;&gt;"",CONCATENATE(J65,"_ ",I65,". Type"),CONCATENATE(I65,". Type"))</f>
        <v>Code. Type</v>
      </c>
      <c r="O65" s="54" t="s">
        <v>317</v>
      </c>
      <c r="P65" s="20" t="s">
        <v>318</v>
      </c>
      <c r="Q65" s="6" t="s">
        <v>261</v>
      </c>
      <c r="T65" s="55" t="s">
        <v>315</v>
      </c>
      <c r="V65" s="37" t="s">
        <v>369</v>
      </c>
      <c r="W65" s="20" t="s">
        <v>268</v>
      </c>
      <c r="AF65" s="20" t="s">
        <v>249</v>
      </c>
    </row>
    <row r="66" spans="1:23" ht="12.75">
      <c r="A66" s="20" t="str">
        <f>SUBSTITUTE(SUBSTITUTE(CONCATENATE(IF(E66="Universally Unique","UU",E66),IF(G66&lt;&gt;I66,H66,F66),CONCATENATE(IF(I66="Identifier","ID",IF(I66="Text","",I66))))," ",""),"'","")</f>
        <v>Condition</v>
      </c>
      <c r="B66" s="6" t="s">
        <v>250</v>
      </c>
      <c r="D66" s="20" t="s">
        <v>242</v>
      </c>
      <c r="G66" s="20" t="s">
        <v>54</v>
      </c>
      <c r="H66" s="20" t="str">
        <f>IF(F66&lt;&gt;"",CONCATENATE(F66," ",G66),G66)</f>
        <v>Condition</v>
      </c>
      <c r="I66" s="20" t="s">
        <v>320</v>
      </c>
      <c r="K66" s="20" t="str">
        <f>IF(J66&lt;&gt;"",CONCATENATE(J66,"_ ",I66,". Type"),CONCATENATE(I66,". Type"))</f>
        <v>Text. Type</v>
      </c>
      <c r="O66" s="54" t="s">
        <v>317</v>
      </c>
      <c r="P66" s="20" t="s">
        <v>318</v>
      </c>
      <c r="Q66" s="6" t="s">
        <v>262</v>
      </c>
      <c r="T66" s="55" t="s">
        <v>319</v>
      </c>
      <c r="V66" s="37" t="s">
        <v>370</v>
      </c>
      <c r="W66" s="20" t="s">
        <v>268</v>
      </c>
    </row>
    <row r="67" spans="1:23" ht="25.5">
      <c r="A67" s="20" t="str">
        <f>SUBSTITUTE(SUBSTITUTE(CONCATENATE(IF(E67="Universally Unique","UU",E67),IF(G67&lt;&gt;I67,H67,F67),CONCATENATE(IF(I67="Identifier","ID",IF(I67="Text","",I67))))," ",""),"'","")</f>
        <v>SealStatusCode</v>
      </c>
      <c r="B67" s="28" t="s">
        <v>198</v>
      </c>
      <c r="D67" s="20" t="s">
        <v>242</v>
      </c>
      <c r="F67" s="37" t="s">
        <v>197</v>
      </c>
      <c r="G67" s="37" t="s">
        <v>49</v>
      </c>
      <c r="H67" s="20" t="str">
        <f>IF(F67&lt;&gt;"",CONCATENATE(F67," ",G67),G67)</f>
        <v>Seal Status Code</v>
      </c>
      <c r="I67" s="20" t="s">
        <v>49</v>
      </c>
      <c r="K67" s="20" t="str">
        <f>IF(J67&lt;&gt;"",CONCATENATE(J67,"_ ",I67,". Type"),CONCATENATE(I67,". Type"))</f>
        <v>Code. Type</v>
      </c>
      <c r="O67" s="54" t="s">
        <v>317</v>
      </c>
      <c r="P67" s="20" t="s">
        <v>318</v>
      </c>
      <c r="Q67" s="6" t="s">
        <v>263</v>
      </c>
      <c r="T67" s="55" t="s">
        <v>319</v>
      </c>
      <c r="V67" s="20"/>
      <c r="W67" s="20" t="s">
        <v>268</v>
      </c>
    </row>
    <row r="68" spans="1:23" ht="25.5">
      <c r="A68" s="20" t="str">
        <f>SUBSTITUTE(SUBSTITUTE(CONCATENATE(IF(E68="Universally Unique","UU",E68),IF(G68&lt;&gt;I68,H68,F68),CONCATENATE(IF(I68="Identifier","ID",IF(I68="Text","",I68))))," ",""),"'","")</f>
        <v>SealingPartyType</v>
      </c>
      <c r="B68" s="6" t="s">
        <v>251</v>
      </c>
      <c r="D68" s="20" t="s">
        <v>242</v>
      </c>
      <c r="F68" s="20" t="s">
        <v>252</v>
      </c>
      <c r="G68" s="20" t="s">
        <v>304</v>
      </c>
      <c r="H68" s="20" t="str">
        <f>IF(F68&lt;&gt;"",CONCATENATE(F68," ",G68),G68)</f>
        <v>Sealing Party Type</v>
      </c>
      <c r="I68" s="20" t="s">
        <v>320</v>
      </c>
      <c r="K68" s="20" t="str">
        <f>IF(J68&lt;&gt;"",CONCATENATE(J68,"_ ",I68,". Type"),CONCATENATE(I68,". Type"))</f>
        <v>Text. Type</v>
      </c>
      <c r="N68" s="20" t="s">
        <v>252</v>
      </c>
      <c r="O68" s="54" t="s">
        <v>317</v>
      </c>
      <c r="P68" s="20" t="s">
        <v>318</v>
      </c>
      <c r="Q68" s="6" t="s">
        <v>253</v>
      </c>
      <c r="S68" s="20">
        <v>9302</v>
      </c>
      <c r="T68" s="55" t="s">
        <v>315</v>
      </c>
      <c r="V68" s="37" t="s">
        <v>371</v>
      </c>
      <c r="W68" s="20" t="s">
        <v>268</v>
      </c>
    </row>
    <row r="69" spans="1:32" ht="63.75">
      <c r="A69" s="1" t="s">
        <v>203</v>
      </c>
      <c r="B69" s="18" t="s">
        <v>321</v>
      </c>
      <c r="C69" s="3"/>
      <c r="D69" s="3" t="s">
        <v>225</v>
      </c>
      <c r="E69" s="3"/>
      <c r="F69" s="3"/>
      <c r="G69" s="3"/>
      <c r="H69" s="3"/>
      <c r="I69" s="3"/>
      <c r="J69" s="3"/>
      <c r="K69" s="3"/>
      <c r="L69" s="3"/>
      <c r="M69" s="3"/>
      <c r="N69" s="3" t="s">
        <v>336</v>
      </c>
      <c r="O69" s="18"/>
      <c r="P69" s="3" t="s">
        <v>314</v>
      </c>
      <c r="Q69" s="3" t="s">
        <v>233</v>
      </c>
      <c r="R69" s="21"/>
      <c r="S69" s="21"/>
      <c r="T69" s="41" t="s">
        <v>315</v>
      </c>
      <c r="U69" s="19"/>
      <c r="V69" s="18" t="s">
        <v>404</v>
      </c>
      <c r="W69" s="3" t="s">
        <v>268</v>
      </c>
      <c r="X69" s="3"/>
      <c r="Y69" s="3"/>
      <c r="Z69" s="3"/>
      <c r="AA69" s="3"/>
      <c r="AB69" s="3"/>
      <c r="AC69" s="3"/>
      <c r="AD69" s="3"/>
      <c r="AE69" s="3"/>
      <c r="AF69" s="3"/>
    </row>
    <row r="70" spans="1:23" ht="12.75">
      <c r="A70" s="20" t="str">
        <f aca="true" t="shared" si="12" ref="A70:A78">SUBSTITUTE(SUBSTITUTE(CONCATENATE(IF(E70="Universally Unique","UU",E70),IF(G70&lt;&gt;I70,H70,F70),CONCATENATE(IF(I70="Identifier","ID",IF(I70="Text","",I70))))," ",""),"'","")</f>
        <v>ID</v>
      </c>
      <c r="B70" s="28" t="s">
        <v>339</v>
      </c>
      <c r="D70" s="20" t="s">
        <v>225</v>
      </c>
      <c r="G70" s="20" t="s">
        <v>316</v>
      </c>
      <c r="H70" s="20" t="str">
        <f aca="true" t="shared" si="13" ref="H70:H78">IF(F70&lt;&gt;"",CONCATENATE(F70," ",G70),G70)</f>
        <v>Identifier</v>
      </c>
      <c r="I70" s="20" t="s">
        <v>316</v>
      </c>
      <c r="K70" s="20" t="str">
        <f aca="true" t="shared" si="14" ref="K70:K78">IF(J70&lt;&gt;"",CONCATENATE(J70,"_ ",I70,". Type"),CONCATENATE(I70,". Type"))</f>
        <v>Identifier. Type</v>
      </c>
      <c r="O70" s="54" t="s">
        <v>317</v>
      </c>
      <c r="P70" s="20" t="s">
        <v>318</v>
      </c>
      <c r="Q70" s="6" t="s">
        <v>234</v>
      </c>
      <c r="T70" s="55" t="s">
        <v>319</v>
      </c>
      <c r="V70" s="20"/>
      <c r="W70" s="20" t="s">
        <v>268</v>
      </c>
    </row>
    <row r="71" spans="1:23" ht="25.5">
      <c r="A71" s="20" t="str">
        <f t="shared" si="12"/>
        <v>TransportHandlingUnitTypeCode</v>
      </c>
      <c r="B71" s="28" t="s">
        <v>205</v>
      </c>
      <c r="D71" s="20" t="s">
        <v>225</v>
      </c>
      <c r="F71" s="37" t="s">
        <v>204</v>
      </c>
      <c r="G71" s="37" t="s">
        <v>49</v>
      </c>
      <c r="H71" s="20" t="str">
        <f t="shared" si="13"/>
        <v>Transport Handling Unit Type Code</v>
      </c>
      <c r="I71" s="20" t="s">
        <v>49</v>
      </c>
      <c r="K71" s="20" t="str">
        <f t="shared" si="14"/>
        <v>Code. Type</v>
      </c>
      <c r="O71" s="54" t="s">
        <v>317</v>
      </c>
      <c r="P71" s="20" t="s">
        <v>318</v>
      </c>
      <c r="Q71" s="6" t="s">
        <v>235</v>
      </c>
      <c r="T71" s="55" t="s">
        <v>319</v>
      </c>
      <c r="V71" s="20"/>
      <c r="W71" s="20" t="s">
        <v>268</v>
      </c>
    </row>
    <row r="72" spans="1:23" ht="25.5">
      <c r="A72" s="20" t="str">
        <f t="shared" si="12"/>
        <v>HandlingCode</v>
      </c>
      <c r="B72" s="6" t="s">
        <v>337</v>
      </c>
      <c r="D72" s="20" t="s">
        <v>225</v>
      </c>
      <c r="F72" s="20" t="s">
        <v>230</v>
      </c>
      <c r="G72" s="20" t="s">
        <v>49</v>
      </c>
      <c r="H72" s="20" t="str">
        <f t="shared" si="13"/>
        <v>Handling Code</v>
      </c>
      <c r="I72" s="20" t="s">
        <v>49</v>
      </c>
      <c r="K72" s="20" t="str">
        <f t="shared" si="14"/>
        <v>Code. Type</v>
      </c>
      <c r="N72" s="20" t="s">
        <v>231</v>
      </c>
      <c r="O72" s="54" t="s">
        <v>317</v>
      </c>
      <c r="P72" s="20" t="s">
        <v>318</v>
      </c>
      <c r="Q72" s="6" t="s">
        <v>67</v>
      </c>
      <c r="T72" s="51" t="s">
        <v>315</v>
      </c>
      <c r="V72" s="20"/>
      <c r="W72" s="20" t="s">
        <v>268</v>
      </c>
    </row>
    <row r="73" spans="1:23" ht="25.5">
      <c r="A73" s="20" t="str">
        <f t="shared" si="12"/>
        <v>HandlingInstructions</v>
      </c>
      <c r="B73" s="28" t="s">
        <v>206</v>
      </c>
      <c r="D73" s="20" t="s">
        <v>225</v>
      </c>
      <c r="E73" s="20" t="s">
        <v>230</v>
      </c>
      <c r="G73" s="20" t="s">
        <v>211</v>
      </c>
      <c r="H73" s="20" t="str">
        <f t="shared" si="13"/>
        <v>Instructions</v>
      </c>
      <c r="I73" s="20" t="s">
        <v>320</v>
      </c>
      <c r="K73" s="20" t="str">
        <f t="shared" si="14"/>
        <v>Text. Type</v>
      </c>
      <c r="O73" s="54" t="s">
        <v>317</v>
      </c>
      <c r="P73" s="20" t="s">
        <v>318</v>
      </c>
      <c r="Q73" s="6" t="s">
        <v>236</v>
      </c>
      <c r="S73" s="20">
        <v>4078</v>
      </c>
      <c r="T73" s="51" t="s">
        <v>315</v>
      </c>
      <c r="V73" s="20"/>
      <c r="W73" s="20" t="s">
        <v>268</v>
      </c>
    </row>
    <row r="74" spans="1:32" s="57" customFormat="1" ht="25.5">
      <c r="A74" s="20" t="str">
        <f t="shared" si="12"/>
        <v>HazardousRiskIndicator</v>
      </c>
      <c r="B74" s="28" t="s">
        <v>207</v>
      </c>
      <c r="C74" s="49"/>
      <c r="D74" s="20" t="s">
        <v>225</v>
      </c>
      <c r="E74" s="49" t="s">
        <v>208</v>
      </c>
      <c r="F74" s="49"/>
      <c r="G74" s="49" t="s">
        <v>184</v>
      </c>
      <c r="H74" s="20" t="str">
        <f t="shared" si="13"/>
        <v>Indicator</v>
      </c>
      <c r="I74" s="49" t="s">
        <v>184</v>
      </c>
      <c r="J74" s="49"/>
      <c r="K74" s="20" t="str">
        <f t="shared" si="14"/>
        <v>Indicator. Type</v>
      </c>
      <c r="L74" s="49"/>
      <c r="M74" s="49"/>
      <c r="N74" s="49"/>
      <c r="O74" s="61" t="s">
        <v>317</v>
      </c>
      <c r="P74" s="49" t="s">
        <v>318</v>
      </c>
      <c r="Q74" s="6" t="s">
        <v>237</v>
      </c>
      <c r="R74" s="6" t="s">
        <v>209</v>
      </c>
      <c r="S74" s="49"/>
      <c r="T74" s="51" t="s">
        <v>315</v>
      </c>
      <c r="U74" s="49"/>
      <c r="V74" s="49"/>
      <c r="W74" s="49" t="s">
        <v>268</v>
      </c>
      <c r="X74" s="49"/>
      <c r="Y74" s="49"/>
      <c r="Z74" s="49"/>
      <c r="AA74" s="49"/>
      <c r="AB74" s="49"/>
      <c r="AC74" s="49"/>
      <c r="AD74" s="49"/>
      <c r="AE74" s="49"/>
      <c r="AF74" s="49"/>
    </row>
    <row r="75" spans="1:32" s="57" customFormat="1" ht="25.5">
      <c r="A75" s="20" t="str">
        <f t="shared" si="12"/>
        <v>TotalGoodsItemQuantity</v>
      </c>
      <c r="B75" s="6" t="s">
        <v>340</v>
      </c>
      <c r="C75" s="49"/>
      <c r="D75" s="20" t="s">
        <v>225</v>
      </c>
      <c r="E75" s="49" t="s">
        <v>104</v>
      </c>
      <c r="F75" s="49" t="s">
        <v>279</v>
      </c>
      <c r="G75" s="49" t="s">
        <v>303</v>
      </c>
      <c r="H75" s="20" t="str">
        <f t="shared" si="13"/>
        <v>Goods Item Quantity</v>
      </c>
      <c r="I75" s="49" t="s">
        <v>303</v>
      </c>
      <c r="J75" s="49"/>
      <c r="K75" s="20" t="str">
        <f t="shared" si="14"/>
        <v>Quantity. Type</v>
      </c>
      <c r="L75" s="49"/>
      <c r="M75" s="49"/>
      <c r="N75" s="49"/>
      <c r="O75" s="50" t="s">
        <v>317</v>
      </c>
      <c r="P75" s="49" t="s">
        <v>318</v>
      </c>
      <c r="Q75" s="33" t="s">
        <v>238</v>
      </c>
      <c r="R75" s="33"/>
      <c r="S75" s="49">
        <v>7500</v>
      </c>
      <c r="T75" s="51" t="s">
        <v>315</v>
      </c>
      <c r="U75" s="49"/>
      <c r="V75" s="49"/>
      <c r="W75" s="49" t="s">
        <v>268</v>
      </c>
      <c r="X75" s="49"/>
      <c r="Y75" s="49"/>
      <c r="Z75" s="49"/>
      <c r="AA75" s="49"/>
      <c r="AB75" s="49"/>
      <c r="AC75" s="49"/>
      <c r="AD75" s="49"/>
      <c r="AE75" s="49"/>
      <c r="AF75" s="49"/>
    </row>
    <row r="76" spans="1:32" s="57" customFormat="1" ht="25.5">
      <c r="A76" s="20" t="str">
        <f t="shared" si="12"/>
        <v>TotalPackageQuantity</v>
      </c>
      <c r="B76" s="6" t="s">
        <v>341</v>
      </c>
      <c r="C76" s="49"/>
      <c r="D76" s="20" t="s">
        <v>225</v>
      </c>
      <c r="E76" s="49" t="s">
        <v>104</v>
      </c>
      <c r="F76" s="49" t="s">
        <v>109</v>
      </c>
      <c r="G76" s="49" t="s">
        <v>303</v>
      </c>
      <c r="H76" s="20" t="str">
        <f t="shared" si="13"/>
        <v>Package Quantity</v>
      </c>
      <c r="I76" s="49" t="s">
        <v>303</v>
      </c>
      <c r="J76" s="49"/>
      <c r="K76" s="20" t="str">
        <f t="shared" si="14"/>
        <v>Quantity. Type</v>
      </c>
      <c r="L76" s="49"/>
      <c r="M76" s="49"/>
      <c r="N76" s="49"/>
      <c r="O76" s="50" t="s">
        <v>317</v>
      </c>
      <c r="P76" s="49" t="s">
        <v>318</v>
      </c>
      <c r="Q76" s="33" t="s">
        <v>239</v>
      </c>
      <c r="R76" s="33"/>
      <c r="S76" s="49">
        <v>7500</v>
      </c>
      <c r="T76" s="51" t="s">
        <v>315</v>
      </c>
      <c r="U76" s="49"/>
      <c r="V76" s="49"/>
      <c r="W76" s="49" t="s">
        <v>268</v>
      </c>
      <c r="X76" s="49"/>
      <c r="Y76" s="49"/>
      <c r="Z76" s="49"/>
      <c r="AA76" s="49"/>
      <c r="AB76" s="49"/>
      <c r="AC76" s="49"/>
      <c r="AD76" s="49"/>
      <c r="AE76" s="49"/>
      <c r="AF76" s="49"/>
    </row>
    <row r="77" spans="1:32" s="57" customFormat="1" ht="25.5">
      <c r="A77" s="20" t="str">
        <f t="shared" si="12"/>
        <v>DamageRemarks</v>
      </c>
      <c r="B77" s="28" t="s">
        <v>330</v>
      </c>
      <c r="C77" s="49"/>
      <c r="D77" s="20" t="s">
        <v>225</v>
      </c>
      <c r="E77" s="49" t="s">
        <v>342</v>
      </c>
      <c r="F77" s="49"/>
      <c r="G77" s="49" t="s">
        <v>192</v>
      </c>
      <c r="H77" s="20" t="str">
        <f t="shared" si="13"/>
        <v>Remarks</v>
      </c>
      <c r="I77" s="49" t="s">
        <v>320</v>
      </c>
      <c r="J77" s="49"/>
      <c r="K77" s="20" t="str">
        <f t="shared" si="14"/>
        <v>Text. Type</v>
      </c>
      <c r="L77" s="49"/>
      <c r="M77" s="49"/>
      <c r="N77" s="49"/>
      <c r="O77" s="50" t="s">
        <v>0</v>
      </c>
      <c r="P77" s="49" t="s">
        <v>318</v>
      </c>
      <c r="Q77" s="33" t="s">
        <v>111</v>
      </c>
      <c r="R77" s="33"/>
      <c r="S77" s="49">
        <v>7500</v>
      </c>
      <c r="T77" s="51" t="s">
        <v>315</v>
      </c>
      <c r="U77" s="49"/>
      <c r="V77" s="49"/>
      <c r="W77" s="49" t="s">
        <v>268</v>
      </c>
      <c r="X77" s="49"/>
      <c r="Y77" s="49"/>
      <c r="Z77" s="49"/>
      <c r="AA77" s="49"/>
      <c r="AB77" s="49"/>
      <c r="AC77" s="49"/>
      <c r="AD77" s="49"/>
      <c r="AE77" s="49"/>
      <c r="AF77" s="49"/>
    </row>
    <row r="78" spans="1:23" s="57" customFormat="1" ht="25.5">
      <c r="A78" s="20" t="str">
        <f t="shared" si="12"/>
        <v>ShippingMarks</v>
      </c>
      <c r="B78" s="35" t="s">
        <v>332</v>
      </c>
      <c r="D78" s="20" t="s">
        <v>225</v>
      </c>
      <c r="E78" s="57" t="s">
        <v>112</v>
      </c>
      <c r="G78" s="53" t="s">
        <v>113</v>
      </c>
      <c r="H78" s="56" t="str">
        <f t="shared" si="13"/>
        <v>Marks</v>
      </c>
      <c r="I78" s="57" t="s">
        <v>320</v>
      </c>
      <c r="K78" s="56" t="str">
        <f t="shared" si="14"/>
        <v>Text. Type</v>
      </c>
      <c r="N78" s="57" t="s">
        <v>114</v>
      </c>
      <c r="O78" s="58" t="s">
        <v>0</v>
      </c>
      <c r="P78" s="57" t="s">
        <v>318</v>
      </c>
      <c r="Q78" s="60" t="s">
        <v>75</v>
      </c>
      <c r="R78" s="60"/>
      <c r="S78" s="57">
        <v>7102</v>
      </c>
      <c r="T78" s="59" t="s">
        <v>315</v>
      </c>
      <c r="W78" s="57" t="s">
        <v>268</v>
      </c>
    </row>
    <row r="79" spans="1:32" s="56" customFormat="1" ht="25.5">
      <c r="A79" s="34" t="str">
        <f aca="true" t="shared" si="15" ref="A79:A86">SUBSTITUTE(SUBSTITUTE(CONCATENATE(IF(E79="Universally Unique","UU",E79),F79,IF(H79&lt;&gt;I79,H79,""),CONCATENATE(IF(I79="Identifier","ID",IF(I79="Text","",I79))))," ",""),"'","")</f>
        <v>HandlingUnitDespatchLine</v>
      </c>
      <c r="B79" s="29" t="s">
        <v>288</v>
      </c>
      <c r="C79" s="15"/>
      <c r="D79" s="15" t="s">
        <v>225</v>
      </c>
      <c r="E79" s="32" t="s">
        <v>115</v>
      </c>
      <c r="F79" s="15"/>
      <c r="G79" s="15"/>
      <c r="H79" s="9" t="str">
        <f aca="true" t="shared" si="16" ref="H79:H86">M79</f>
        <v>Despatch Line</v>
      </c>
      <c r="I79" s="9" t="str">
        <f aca="true" t="shared" si="17" ref="I79:I86">M79</f>
        <v>Despatch Line</v>
      </c>
      <c r="J79" s="9"/>
      <c r="K79" s="9"/>
      <c r="L79" s="15"/>
      <c r="M79" s="8" t="s">
        <v>116</v>
      </c>
      <c r="N79" s="15"/>
      <c r="O79" s="11" t="s">
        <v>0</v>
      </c>
      <c r="P79" s="15" t="s">
        <v>1</v>
      </c>
      <c r="Q79" s="8" t="s">
        <v>76</v>
      </c>
      <c r="R79" s="16"/>
      <c r="S79" s="16"/>
      <c r="T79" s="40" t="s">
        <v>319</v>
      </c>
      <c r="U79" s="17"/>
      <c r="V79" s="10"/>
      <c r="W79" s="15" t="s">
        <v>268</v>
      </c>
      <c r="X79" s="15"/>
      <c r="Y79" s="15"/>
      <c r="Z79" s="15"/>
      <c r="AA79" s="15"/>
      <c r="AB79" s="15"/>
      <c r="AC79" s="15"/>
      <c r="AD79" s="15"/>
      <c r="AE79" s="15"/>
      <c r="AF79" s="15"/>
    </row>
    <row r="80" spans="1:32" s="56" customFormat="1" ht="25.5">
      <c r="A80" s="34" t="str">
        <f t="shared" si="15"/>
        <v>ActualPackage</v>
      </c>
      <c r="B80" s="29" t="s">
        <v>289</v>
      </c>
      <c r="C80" s="15"/>
      <c r="D80" s="15" t="s">
        <v>225</v>
      </c>
      <c r="E80" s="15" t="s">
        <v>345</v>
      </c>
      <c r="F80" s="15"/>
      <c r="G80" s="15"/>
      <c r="H80" s="9" t="str">
        <f t="shared" si="16"/>
        <v>Package</v>
      </c>
      <c r="I80" s="9" t="str">
        <f t="shared" si="17"/>
        <v>Package</v>
      </c>
      <c r="J80" s="9"/>
      <c r="K80" s="9"/>
      <c r="L80" s="15"/>
      <c r="M80" s="8" t="s">
        <v>109</v>
      </c>
      <c r="N80" s="15"/>
      <c r="O80" s="11" t="s">
        <v>0</v>
      </c>
      <c r="P80" s="15" t="s">
        <v>1</v>
      </c>
      <c r="Q80" s="8" t="s">
        <v>77</v>
      </c>
      <c r="R80" s="16"/>
      <c r="S80" s="16"/>
      <c r="T80" s="40" t="s">
        <v>319</v>
      </c>
      <c r="U80" s="17"/>
      <c r="V80" s="10"/>
      <c r="W80" s="15" t="s">
        <v>268</v>
      </c>
      <c r="X80" s="15"/>
      <c r="Y80" s="15"/>
      <c r="Z80" s="15"/>
      <c r="AA80" s="15"/>
      <c r="AB80" s="15"/>
      <c r="AC80" s="15"/>
      <c r="AD80" s="15"/>
      <c r="AE80" s="15"/>
      <c r="AF80" s="15"/>
    </row>
    <row r="81" spans="1:32" s="56" customFormat="1" ht="25.5">
      <c r="A81" s="34" t="str">
        <f t="shared" si="15"/>
        <v>ReceivedHandlingUnitReceiptLine</v>
      </c>
      <c r="B81" s="29" t="s">
        <v>290</v>
      </c>
      <c r="C81" s="15"/>
      <c r="D81" s="15" t="s">
        <v>225</v>
      </c>
      <c r="E81" s="32" t="s">
        <v>121</v>
      </c>
      <c r="F81" s="15"/>
      <c r="G81" s="15"/>
      <c r="H81" s="9" t="str">
        <f t="shared" si="16"/>
        <v>Receipt Line</v>
      </c>
      <c r="I81" s="9" t="str">
        <f t="shared" si="17"/>
        <v>Receipt Line</v>
      </c>
      <c r="J81" s="9"/>
      <c r="K81" s="9"/>
      <c r="L81" s="15"/>
      <c r="M81" s="8" t="s">
        <v>117</v>
      </c>
      <c r="N81" s="15"/>
      <c r="O81" s="11" t="s">
        <v>0</v>
      </c>
      <c r="P81" s="15" t="s">
        <v>1</v>
      </c>
      <c r="Q81" s="8" t="s">
        <v>78</v>
      </c>
      <c r="R81" s="16"/>
      <c r="S81" s="16"/>
      <c r="T81" s="40" t="s">
        <v>319</v>
      </c>
      <c r="U81" s="17"/>
      <c r="V81" s="10"/>
      <c r="W81" s="15" t="s">
        <v>268</v>
      </c>
      <c r="X81" s="15"/>
      <c r="Y81" s="15"/>
      <c r="Z81" s="15"/>
      <c r="AA81" s="15"/>
      <c r="AB81" s="15"/>
      <c r="AC81" s="15"/>
      <c r="AD81" s="15"/>
      <c r="AE81" s="15"/>
      <c r="AF81" s="15"/>
    </row>
    <row r="82" spans="1:32" ht="25.5">
      <c r="A82" s="34" t="str">
        <f t="shared" si="15"/>
        <v>TransportEquipment</v>
      </c>
      <c r="B82" s="9" t="s">
        <v>118</v>
      </c>
      <c r="C82" s="15"/>
      <c r="D82" s="15" t="s">
        <v>225</v>
      </c>
      <c r="E82" s="15"/>
      <c r="F82" s="15"/>
      <c r="G82" s="15"/>
      <c r="H82" s="9" t="str">
        <f t="shared" si="16"/>
        <v>Transport Equipment</v>
      </c>
      <c r="I82" s="9" t="str">
        <f t="shared" si="17"/>
        <v>Transport Equipment</v>
      </c>
      <c r="J82" s="9"/>
      <c r="K82" s="9"/>
      <c r="L82" s="15"/>
      <c r="M82" s="8" t="s">
        <v>26</v>
      </c>
      <c r="N82" s="15"/>
      <c r="O82" s="11" t="s">
        <v>0</v>
      </c>
      <c r="P82" s="15" t="s">
        <v>1</v>
      </c>
      <c r="Q82" s="8" t="s">
        <v>79</v>
      </c>
      <c r="R82" s="16"/>
      <c r="S82" s="16"/>
      <c r="T82" s="40" t="s">
        <v>315</v>
      </c>
      <c r="U82" s="17"/>
      <c r="V82" s="10"/>
      <c r="W82" s="15" t="s">
        <v>268</v>
      </c>
      <c r="X82" s="15"/>
      <c r="Y82" s="15"/>
      <c r="Z82" s="15"/>
      <c r="AA82" s="15"/>
      <c r="AB82" s="15"/>
      <c r="AC82" s="15"/>
      <c r="AD82" s="15"/>
      <c r="AE82" s="15"/>
      <c r="AF82" s="15"/>
    </row>
    <row r="83" spans="1:32" s="49" customFormat="1" ht="25.5">
      <c r="A83" s="34" t="str">
        <f t="shared" si="15"/>
        <v>HazardousGoodsTransit</v>
      </c>
      <c r="B83" s="9" t="s">
        <v>119</v>
      </c>
      <c r="C83" s="9"/>
      <c r="D83" s="15" t="s">
        <v>225</v>
      </c>
      <c r="E83" s="9"/>
      <c r="F83" s="9"/>
      <c r="G83" s="9"/>
      <c r="H83" s="9" t="str">
        <f t="shared" si="16"/>
        <v>Hazardous Goods Transit</v>
      </c>
      <c r="I83" s="9" t="str">
        <f t="shared" si="17"/>
        <v>Hazardous Goods Transit</v>
      </c>
      <c r="J83" s="9"/>
      <c r="K83" s="9"/>
      <c r="L83" s="9"/>
      <c r="M83" s="7" t="s">
        <v>217</v>
      </c>
      <c r="N83" s="9"/>
      <c r="O83" s="11" t="s">
        <v>0</v>
      </c>
      <c r="P83" s="9" t="s">
        <v>1</v>
      </c>
      <c r="Q83" s="8" t="s">
        <v>120</v>
      </c>
      <c r="R83" s="8"/>
      <c r="S83" s="13"/>
      <c r="T83" s="40" t="s">
        <v>315</v>
      </c>
      <c r="U83" s="14"/>
      <c r="V83" s="11"/>
      <c r="W83" s="9" t="s">
        <v>268</v>
      </c>
      <c r="X83" s="9"/>
      <c r="Y83" s="9"/>
      <c r="Z83" s="9"/>
      <c r="AA83" s="9"/>
      <c r="AB83" s="9"/>
      <c r="AC83" s="9"/>
      <c r="AD83" s="9"/>
      <c r="AE83" s="9"/>
      <c r="AF83" s="9"/>
    </row>
    <row r="84" spans="1:32" s="56" customFormat="1" ht="25.5">
      <c r="A84" s="34" t="str">
        <f t="shared" si="15"/>
        <v>MeasurementDimension</v>
      </c>
      <c r="B84" s="29" t="s">
        <v>291</v>
      </c>
      <c r="C84" s="15"/>
      <c r="D84" s="15" t="s">
        <v>225</v>
      </c>
      <c r="E84" s="15" t="s">
        <v>193</v>
      </c>
      <c r="F84" s="15"/>
      <c r="G84" s="15"/>
      <c r="H84" s="9" t="str">
        <f t="shared" si="16"/>
        <v>Dimension</v>
      </c>
      <c r="I84" s="9" t="str">
        <f t="shared" si="17"/>
        <v>Dimension</v>
      </c>
      <c r="J84" s="9"/>
      <c r="K84" s="9"/>
      <c r="L84" s="15"/>
      <c r="M84" s="8" t="s">
        <v>264</v>
      </c>
      <c r="N84" s="15"/>
      <c r="O84" s="11" t="s">
        <v>0</v>
      </c>
      <c r="P84" s="15" t="s">
        <v>1</v>
      </c>
      <c r="Q84" s="8" t="s">
        <v>89</v>
      </c>
      <c r="R84" s="16"/>
      <c r="S84" s="16"/>
      <c r="T84" s="40" t="s">
        <v>315</v>
      </c>
      <c r="U84" s="17"/>
      <c r="V84" s="10"/>
      <c r="W84" s="15" t="s">
        <v>268</v>
      </c>
      <c r="X84" s="15"/>
      <c r="Y84" s="15"/>
      <c r="Z84" s="15"/>
      <c r="AA84" s="15"/>
      <c r="AB84" s="15"/>
      <c r="AC84" s="15"/>
      <c r="AD84" s="15"/>
      <c r="AE84" s="15"/>
      <c r="AF84" s="15"/>
    </row>
    <row r="85" spans="1:32" s="56" customFormat="1" ht="25.5">
      <c r="A85" s="34" t="str">
        <f t="shared" si="15"/>
        <v>MinimumTemperature</v>
      </c>
      <c r="B85" s="29" t="s">
        <v>292</v>
      </c>
      <c r="C85" s="15"/>
      <c r="D85" s="15" t="s">
        <v>225</v>
      </c>
      <c r="E85" s="15" t="s">
        <v>48</v>
      </c>
      <c r="F85" s="15"/>
      <c r="G85" s="15"/>
      <c r="H85" s="9" t="str">
        <f t="shared" si="16"/>
        <v>Temperature</v>
      </c>
      <c r="I85" s="9" t="str">
        <f t="shared" si="17"/>
        <v>Temperature</v>
      </c>
      <c r="J85" s="9"/>
      <c r="K85" s="9"/>
      <c r="L85" s="15"/>
      <c r="M85" s="8" t="s">
        <v>94</v>
      </c>
      <c r="N85" s="15"/>
      <c r="O85" s="10" t="s">
        <v>317</v>
      </c>
      <c r="P85" s="15" t="s">
        <v>1</v>
      </c>
      <c r="Q85" s="16" t="s">
        <v>80</v>
      </c>
      <c r="R85" s="16"/>
      <c r="S85" s="16"/>
      <c r="T85" s="40" t="s">
        <v>315</v>
      </c>
      <c r="U85" s="17"/>
      <c r="V85" s="10"/>
      <c r="W85" s="15" t="s">
        <v>268</v>
      </c>
      <c r="X85" s="15"/>
      <c r="Y85" s="15"/>
      <c r="Z85" s="15"/>
      <c r="AA85" s="15"/>
      <c r="AB85" s="15"/>
      <c r="AC85" s="15"/>
      <c r="AD85" s="15"/>
      <c r="AE85" s="15"/>
      <c r="AF85" s="15"/>
    </row>
    <row r="86" spans="1:32" s="56" customFormat="1" ht="25.5">
      <c r="A86" s="34" t="str">
        <f t="shared" si="15"/>
        <v>MaximumTemperature</v>
      </c>
      <c r="B86" s="29" t="s">
        <v>302</v>
      </c>
      <c r="C86" s="15"/>
      <c r="D86" s="15" t="s">
        <v>225</v>
      </c>
      <c r="E86" s="15" t="s">
        <v>343</v>
      </c>
      <c r="F86" s="15"/>
      <c r="G86" s="15"/>
      <c r="H86" s="9" t="str">
        <f t="shared" si="16"/>
        <v>Temperature</v>
      </c>
      <c r="I86" s="9" t="str">
        <f t="shared" si="17"/>
        <v>Temperature</v>
      </c>
      <c r="J86" s="9"/>
      <c r="K86" s="9"/>
      <c r="L86" s="15"/>
      <c r="M86" s="8" t="s">
        <v>94</v>
      </c>
      <c r="N86" s="15"/>
      <c r="O86" s="10" t="s">
        <v>317</v>
      </c>
      <c r="P86" s="15" t="s">
        <v>1</v>
      </c>
      <c r="Q86" s="36" t="s">
        <v>133</v>
      </c>
      <c r="R86" s="16"/>
      <c r="S86" s="16"/>
      <c r="T86" s="40" t="s">
        <v>315</v>
      </c>
      <c r="U86" s="17"/>
      <c r="V86" s="10"/>
      <c r="W86" s="15" t="s">
        <v>268</v>
      </c>
      <c r="X86" s="15"/>
      <c r="Y86" s="15"/>
      <c r="Z86" s="15"/>
      <c r="AA86" s="15"/>
      <c r="AB86" s="15"/>
      <c r="AC86" s="15"/>
      <c r="AD86" s="15"/>
      <c r="AE86" s="15"/>
      <c r="AF86" s="15"/>
    </row>
    <row r="87" spans="1:32" ht="12.75">
      <c r="A87" s="22"/>
      <c r="B87" s="22"/>
      <c r="C87" s="22"/>
      <c r="D87" s="22"/>
      <c r="E87" s="22"/>
      <c r="F87" s="22"/>
      <c r="G87" s="22"/>
      <c r="H87" s="22"/>
      <c r="I87" s="22"/>
      <c r="J87" s="22"/>
      <c r="K87" s="22"/>
      <c r="L87" s="22"/>
      <c r="M87" s="22"/>
      <c r="N87" s="23"/>
      <c r="O87" s="24"/>
      <c r="P87" s="23" t="s">
        <v>101</v>
      </c>
      <c r="Q87" s="25"/>
      <c r="R87" s="25"/>
      <c r="S87" s="25"/>
      <c r="T87" s="25"/>
      <c r="U87" s="26"/>
      <c r="V87" s="25"/>
      <c r="W87" s="22"/>
      <c r="X87" s="22"/>
      <c r="Y87" s="22"/>
      <c r="Z87" s="22"/>
      <c r="AA87" s="22"/>
      <c r="AB87" s="22"/>
      <c r="AC87" s="22"/>
      <c r="AD87" s="22"/>
      <c r="AE87" s="22"/>
      <c r="AF87" s="22"/>
    </row>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sheetData>
  <autoFilter ref="A1:AF87"/>
  <printOptions gridLines="1" headings="1"/>
  <pageMargins left="0.25" right="0.25" top="0.4" bottom="0.5" header="0.511805555555556" footer="0.5"/>
  <pageSetup horizontalDpi="600" verticalDpi="600" orientation="landscape" scale="80" r:id="rId3"/>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 </cp:lastModifiedBy>
  <cp:lastPrinted>2008-12-01T16:05:05Z</cp:lastPrinted>
  <dcterms:created xsi:type="dcterms:W3CDTF">2001-08-30T08:59:20Z</dcterms:created>
  <dcterms:modified xsi:type="dcterms:W3CDTF">2009-03-18T22:46:43Z</dcterms:modified>
  <cp:category/>
  <cp:version/>
  <cp:contentType/>
  <cp:contentStatus/>
  <cp:revision>56</cp:revision>
</cp:coreProperties>
</file>