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440" windowHeight="12180" tabRatio="409"/>
  </bookViews>
  <sheets>
    <sheet name="PMRM CSDPR02" sheetId="1" r:id="rId1"/>
    <sheet name="Statistics" sheetId="4" r:id="rId2"/>
  </sheets>
  <definedNames>
    <definedName name="_xlnm.Print_Area" localSheetId="0">'PMRM CSDPR02'!$A$4:$J$15</definedName>
  </definedNames>
  <calcPr calcId="145621"/>
</workbook>
</file>

<file path=xl/calcChain.xml><?xml version="1.0" encoding="utf-8"?>
<calcChain xmlns="http://schemas.openxmlformats.org/spreadsheetml/2006/main">
  <c r="B16" i="4" l="1"/>
  <c r="B15" i="4"/>
  <c r="B14" i="4"/>
  <c r="B13" i="4"/>
  <c r="B9" i="4"/>
  <c r="B8" i="4"/>
  <c r="B7" i="4"/>
  <c r="B6" i="4"/>
  <c r="B5" i="4"/>
  <c r="B17" i="4" l="1"/>
  <c r="E17" i="4" s="1"/>
</calcChain>
</file>

<file path=xl/comments1.xml><?xml version="1.0" encoding="utf-8"?>
<comments xmlns="http://schemas.openxmlformats.org/spreadsheetml/2006/main">
  <authors>
    <author>Julie Grady</author>
  </authors>
  <commentList>
    <comment ref="E17" authorId="0">
      <text>
        <r>
          <rPr>
            <b/>
            <sz val="9"/>
            <color indexed="81"/>
            <rFont val="Tahoma"/>
            <charset val="1"/>
          </rPr>
          <t>Julie Grady:</t>
        </r>
        <r>
          <rPr>
            <sz val="9"/>
            <color indexed="81"/>
            <rFont val="Tahoma"/>
            <charset val="1"/>
          </rPr>
          <t xml:space="preserve">
293-394?</t>
        </r>
      </text>
    </comment>
    <comment ref="G17" authorId="0">
      <text>
        <r>
          <rPr>
            <b/>
            <sz val="9"/>
            <color indexed="81"/>
            <rFont val="Tahoma"/>
            <charset val="1"/>
          </rPr>
          <t>Julie Grady:</t>
        </r>
        <r>
          <rPr>
            <sz val="9"/>
            <color indexed="81"/>
            <rFont val="Tahoma"/>
            <charset val="1"/>
          </rPr>
          <t xml:space="preserve">
18-19
</t>
        </r>
      </text>
    </comment>
    <comment ref="E19" authorId="0">
      <text>
        <r>
          <rPr>
            <b/>
            <sz val="9"/>
            <color indexed="81"/>
            <rFont val="Tahoma"/>
            <charset val="1"/>
          </rPr>
          <t>Julie Grady:</t>
        </r>
        <r>
          <rPr>
            <sz val="9"/>
            <color indexed="81"/>
            <rFont val="Tahoma"/>
            <charset val="1"/>
          </rPr>
          <t xml:space="preserve">
348-357</t>
        </r>
      </text>
    </comment>
    <comment ref="G19" authorId="0">
      <text>
        <r>
          <rPr>
            <b/>
            <sz val="9"/>
            <color indexed="81"/>
            <rFont val="Tahoma"/>
            <charset val="1"/>
          </rPr>
          <t>Julie Grady:</t>
        </r>
        <r>
          <rPr>
            <sz val="9"/>
            <color indexed="81"/>
            <rFont val="Tahoma"/>
            <charset val="1"/>
          </rPr>
          <t xml:space="preserve">
18</t>
        </r>
      </text>
    </comment>
    <comment ref="E21" authorId="0">
      <text>
        <r>
          <rPr>
            <b/>
            <sz val="9"/>
            <color indexed="81"/>
            <rFont val="Tahoma"/>
            <charset val="1"/>
          </rPr>
          <t>Julie Grady:</t>
        </r>
        <r>
          <rPr>
            <sz val="9"/>
            <color indexed="81"/>
            <rFont val="Tahoma"/>
            <charset val="1"/>
          </rPr>
          <t xml:space="preserve">
Line 426</t>
        </r>
      </text>
    </comment>
    <comment ref="G21" authorId="0">
      <text>
        <r>
          <rPr>
            <b/>
            <sz val="9"/>
            <color indexed="81"/>
            <rFont val="Tahoma"/>
            <charset val="1"/>
          </rPr>
          <t>Julie Grady:</t>
        </r>
        <r>
          <rPr>
            <sz val="9"/>
            <color indexed="81"/>
            <rFont val="Tahoma"/>
            <charset val="1"/>
          </rPr>
          <t xml:space="preserve">
19</t>
        </r>
      </text>
    </comment>
    <comment ref="E27" authorId="0">
      <text>
        <r>
          <rPr>
            <b/>
            <sz val="9"/>
            <color indexed="81"/>
            <rFont val="Tahoma"/>
            <charset val="1"/>
          </rPr>
          <t>Julie Grady:</t>
        </r>
        <r>
          <rPr>
            <sz val="9"/>
            <color indexed="81"/>
            <rFont val="Tahoma"/>
            <charset val="1"/>
          </rPr>
          <t xml:space="preserve">
750</t>
        </r>
      </text>
    </comment>
  </commentList>
</comments>
</file>

<file path=xl/sharedStrings.xml><?xml version="1.0" encoding="utf-8"?>
<sst xmlns="http://schemas.openxmlformats.org/spreadsheetml/2006/main" count="176" uniqueCount="86">
  <si>
    <t>Issue #</t>
  </si>
  <si>
    <t>Line # (Start)</t>
  </si>
  <si>
    <t>Source Reference</t>
  </si>
  <si>
    <t>Proposed change</t>
  </si>
  <si>
    <t>Issue</t>
  </si>
  <si>
    <t>Submitter's response</t>
  </si>
  <si>
    <t>Editor's comment</t>
  </si>
  <si>
    <t>Submitter's Comment</t>
  </si>
  <si>
    <t>Discussion</t>
  </si>
  <si>
    <t>Submitter's Response</t>
  </si>
  <si>
    <t>TC Decision</t>
  </si>
  <si>
    <t>Consideration</t>
  </si>
  <si>
    <t>Resolution</t>
  </si>
  <si>
    <t>Status</t>
  </si>
  <si>
    <t>Page</t>
  </si>
  <si>
    <t>(only cite page or line # from a PDF!)</t>
  </si>
  <si>
    <t>Date</t>
  </si>
  <si>
    <t>Follow-up Action</t>
  </si>
  <si>
    <t>Open</t>
  </si>
  <si>
    <t>Assigned</t>
  </si>
  <si>
    <t>Closed</t>
  </si>
  <si>
    <t>Obsolete</t>
  </si>
  <si>
    <t>Status:</t>
  </si>
  <si>
    <t>Issue Type</t>
  </si>
  <si>
    <t>Issue Types:</t>
  </si>
  <si>
    <t>Re-write</t>
  </si>
  <si>
    <t>New Material</t>
  </si>
  <si>
    <t>Ref data:</t>
  </si>
  <si>
    <t>Range</t>
  </si>
  <si>
    <t>Submitter</t>
  </si>
  <si>
    <t>Proposed disposition</t>
  </si>
  <si>
    <t>Breakdown by Issue Type</t>
  </si>
  <si>
    <t>Breakdown by Status</t>
  </si>
  <si>
    <t>Obselete</t>
  </si>
  <si>
    <t>Typo/Error</t>
  </si>
  <si>
    <t>Editorial/Style</t>
  </si>
  <si>
    <t>Clarification</t>
  </si>
  <si>
    <t>Total of Issues</t>
  </si>
  <si>
    <t>Total unresolved</t>
  </si>
  <si>
    <t>Assigned Editor</t>
  </si>
  <si>
    <t>Addressed</t>
  </si>
  <si>
    <t>PMRM 1st Public Review CSDPR02</t>
  </si>
  <si>
    <t>julie.grady@hp.com</t>
  </si>
  <si>
    <t>General</t>
  </si>
  <si>
    <t>[The spec is at] very abstract level, making it difficult to assess the degree of compliance implemented privacy management services eventually put in place by following the methodology. It would be necessary to determine a number of verifiable criteria those services need to follow in order to ensure their trustworthiness. These criteria are not given in the document</t>
  </si>
  <si>
    <t>Uncertain how practical this methodology is and how much the stakeholders would be willing to invest in it</t>
  </si>
  <si>
    <t>integrating it with methodologies such as those being developed by CSA and/or extending existing security processes to include privacy assessment would make it more likely to be adopted</t>
  </si>
  <si>
    <t>missing ...guidance on how privacy preferences must [be] represented, such that user consent and choices are unambiguously collected to allow for further automation and verification</t>
  </si>
  <si>
    <t>We propose that the authors include some additional tasks and services related to "detective" and "corrective" accountability services which have a direct link with privacy</t>
  </si>
  <si>
    <t xml:space="preserve">For example, privacy violation reports, facilitation of redress, risk mitigation, etc. </t>
  </si>
  <si>
    <t>The reusability of the privacy management services are also questionable since each domain can implement alternative APIs for them, making the data usage control more difficult or incompatible across multiple domains.</t>
  </si>
  <si>
    <t>It is said that users can adopt the model partially; is that being partially compliant? It would be important to understand the implications for what level of compliance can be achieved according to the context and the parts of the model that were implemented.</t>
  </si>
  <si>
    <t>Personally identifiable information is mentioned but not defined or mentioned previously in the document, which seems odd</t>
  </si>
  <si>
    <t>it would be more natural to introduce that term earlier if it were to be used here.</t>
  </si>
  <si>
    <r>
      <t xml:space="preserve">PII is introduced earlier in the document but as a </t>
    </r>
    <r>
      <rPr>
        <b/>
        <sz val="11"/>
        <color theme="1"/>
        <rFont val="Calibri"/>
        <family val="2"/>
        <scheme val="minor"/>
      </rPr>
      <t>footnote</t>
    </r>
    <r>
      <rPr>
        <sz val="11"/>
        <color theme="1"/>
        <rFont val="Calibri"/>
        <family val="2"/>
        <scheme val="minor"/>
      </rPr>
      <t>. This ought to be clear enough if reading thoroughly</t>
    </r>
  </si>
  <si>
    <t>The definition of policy is very broad. While the definition itself seems reasonable, what is not so clear is how the proposed reference architecture and methodology relates to all these different layers, and indeed the way in which these different types of policy are mapped across to each other. That is a very hard problem, and so this statement seems very broad. In fact, the methodology doesn’t provide an explanation for how this is done at all.</t>
  </si>
  <si>
    <t>should perhaps be qualified further with respect to the objectives of the proposed methodology itself</t>
  </si>
  <si>
    <t>It would be clearer if it could be summarized how the PMRM addresses these issues.</t>
  </si>
  <si>
    <t>It is not clear that the statement ‘Because data can so easily migrate across jurisdictional boundaries, rights cannot be protected without explicit specification of what boundaries apply.’ is true. For example, it could be read in the sense of physical/national boundaries needing to be specified in advance, but that isn’t necessarily the case if the processing environment can be guaranteed to be a certain minimum standard (cf. Binding Corporate Rules, or other accountability-based approaches)</t>
  </si>
  <si>
    <t>It is not clear how input from stakeholders not using the PMRM system (or for whom the information involved would be rather too complex) is to be gathered, if at all. It is not clear what the different views on the system will be, and in what ways actors might be restricted in seeing information.</t>
  </si>
  <si>
    <t>Regarding Task 8 on "Identifying Roles and Responsibilities within a Domain", this step seems to be too early in the process. Indeed, privacy controls (actions) are specified later in Task 15 and it would be more convenient to define responsibilities with respect to each required privacy control.</t>
  </si>
  <si>
    <t>Maybe this task 8 can still remain as it is, with responsibilities defined at a high level, and be repeated after having defined the main privacy controls. Regarding the definition of privacy domains, authors may wish to define some hierarchy with respect to domains so that some of the owners may inherent responsibilities from others that are at the higher level.  Indeed, the second example provided in the beginning of page 18 mentions that "the physical location is part of a larger logical privacy domain") which means that this domain may be owned by several owners.</t>
  </si>
  <si>
    <t>Task 9 on "identifying Touch points" is very interesting since these are the points data flows intersect.  Unfortunately, it is not clear how privacy controls and responsibilities will respectively be implemented and affected at these particular points.</t>
  </si>
  <si>
    <t>19?</t>
  </si>
  <si>
    <t>Surely a large part of the analysis in section 3.1 should depend upon what type of service and deployment model the cloud service providers offer, what their architectures and controls are, etc. See for example the analysis given in the recent CSA guidelines.</t>
  </si>
  <si>
    <t>Not clear (indicates 303…)</t>
  </si>
  <si>
    <t>“doman” should be “domain”.</t>
  </si>
  <si>
    <t>N/A</t>
  </si>
  <si>
    <t>Typo to correct</t>
  </si>
  <si>
    <t>correct typo</t>
  </si>
  <si>
    <t>It is not clearly described what a privacy domain is</t>
  </si>
  <si>
    <r>
      <t>Privacy domain is defined at line 333</t>
    </r>
    <r>
      <rPr>
        <i/>
        <sz val="11"/>
        <color theme="1"/>
        <rFont val="Calibri"/>
        <family val="2"/>
        <scheme val="minor"/>
      </rPr>
      <t>ff</t>
    </r>
  </si>
  <si>
    <t>Unclear (indicates 347-357)</t>
  </si>
  <si>
    <t>22-23</t>
  </si>
  <si>
    <t>Recommend assigning a number to the table.</t>
  </si>
  <si>
    <t>Unclear (indicates 446)</t>
  </si>
  <si>
    <t>23?</t>
  </si>
  <si>
    <t>Mentions “reasonable assurance”. An example is the generation of logs regarding the accomplishment of obligations, for which no further guidance about what to log and how to preserve it are given.</t>
  </si>
  <si>
    <t>23-24</t>
  </si>
  <si>
    <t>The first intends to validate the accuracy, completeness, etc of the PI only. I would expect to have a orthogonal process to validate the services themselves in terms of their accountability. The same happens to the certification service that is basically some identity checks on who is processing the data, which is essential but not sufficient.</t>
  </si>
  <si>
    <t>Regarding privacy services, the usage service includes the access service defined under "Presentation and Lifecycle services" since from the definition of an access service given in page 24, this service includes the possibility for data subjects for changes in PIs. It was difficult to understand the importance of this service and unfortunately the further examples do not illustrate the need for such a service (although usage is included).</t>
  </si>
  <si>
    <t>The security service has the requirements to secure PI, but there is no recommendation about the protection/trustworthiness about of evidence generated by the other services to attest the correct data handling.</t>
  </si>
  <si>
    <t>The definition of accountability is incorrect. First of all, the definition of accountability based upon FIP is quite narrow in scope, and this term has evolved to have a different meaning amongst policy makers forty years later. Secondly, the definition from FIP has been altered via the latest changes to actually be incorrect – it was the data controller (that might be an individual or entity) being referred to that should be made accountable, not the data subject as stated here.</t>
  </si>
  <si>
    <t>It is not clear that the changes to the definition made here are valid: notice has a specific meaning in terms of the data controller providing notice about its handling of personal information that it is collecting to data subjects and not the definition given here, which is changed to be something different and much broader</t>
  </si>
  <si>
    <t>Unclear (states 749)</t>
  </si>
  <si>
    <t>This definition has been changed to be incorrect – it is not just the processor that is involved here, it is the data controller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</si>
</sst>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5"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b/>
      <sz val="11"/>
      <color rgb="FF9C0006"/>
      <name val="Calibri"/>
      <family val="2"/>
      <scheme val="minor"/>
    </font>
    <font>
      <b/>
      <sz val="11"/>
      <color rgb="FF9C6500"/>
      <name val="Calibri"/>
      <family val="2"/>
      <scheme val="minor"/>
    </font>
    <font>
      <b/>
      <sz val="11"/>
      <color rgb="FF006100"/>
      <name val="Calibri"/>
      <family val="2"/>
      <scheme val="minor"/>
    </font>
    <font>
      <i/>
      <sz val="11"/>
      <color rgb="FF7F7F7F"/>
      <name val="Calibri"/>
      <family val="2"/>
      <scheme val="minor"/>
    </font>
    <font>
      <b/>
      <sz val="11"/>
      <color theme="5"/>
      <name val="Calibri"/>
      <family val="2"/>
      <scheme val="minor"/>
    </font>
    <font>
      <u/>
      <sz val="11"/>
      <color theme="10"/>
      <name val="Calibri"/>
      <family val="2"/>
      <scheme val="minor"/>
    </font>
    <font>
      <i/>
      <sz val="11"/>
      <color theme="1"/>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5" tint="0.79998168889431442"/>
        <bgColor indexed="64"/>
      </patternFill>
    </fill>
    <fill>
      <patternFill patternType="solid">
        <fgColor rgb="FFF9EC9F"/>
        <bgColor indexed="64"/>
      </patternFill>
    </fill>
    <fill>
      <patternFill patternType="solid">
        <fgColor theme="6" tint="0.59999389629810485"/>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style="thin">
        <color rgb="FF7F7F7F"/>
      </top>
      <bottom/>
      <diagonal/>
    </border>
    <border>
      <left style="thin">
        <color rgb="FF7F7F7F"/>
      </left>
      <right/>
      <top/>
      <bottom/>
      <diagonal/>
    </border>
    <border>
      <left/>
      <right/>
      <top/>
      <bottom style="thin">
        <color indexed="64"/>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cellStyleXfs>
  <cellXfs count="46">
    <xf numFmtId="0" fontId="0" fillId="0" borderId="0" xfId="0"/>
    <xf numFmtId="49" fontId="5" fillId="0" borderId="0" xfId="0" applyNumberFormat="1" applyFont="1" applyAlignment="1">
      <alignment horizontal="left" vertical="top" wrapText="1"/>
    </xf>
    <xf numFmtId="49" fontId="0" fillId="0" borderId="0" xfId="0" applyNumberFormat="1" applyAlignment="1">
      <alignment horizontal="left" vertical="top" wrapText="1"/>
    </xf>
    <xf numFmtId="164" fontId="0" fillId="0" borderId="0" xfId="0" applyNumberFormat="1" applyAlignment="1">
      <alignment horizontal="left" vertical="top" wrapText="1"/>
    </xf>
    <xf numFmtId="49" fontId="5" fillId="0" borderId="0" xfId="0" applyNumberFormat="1" applyFont="1" applyAlignment="1">
      <alignment vertical="top" wrapText="1"/>
    </xf>
    <xf numFmtId="49" fontId="0" fillId="0" borderId="0" xfId="0" applyNumberFormat="1" applyFont="1" applyAlignment="1">
      <alignment horizontal="left" vertical="top" wrapText="1"/>
    </xf>
    <xf numFmtId="49" fontId="5" fillId="6" borderId="0" xfId="0" applyNumberFormat="1" applyFont="1" applyFill="1" applyAlignment="1">
      <alignment horizontal="left" vertical="top" wrapText="1"/>
    </xf>
    <xf numFmtId="49" fontId="5" fillId="7" borderId="0" xfId="0" applyNumberFormat="1" applyFont="1" applyFill="1" applyAlignment="1">
      <alignment horizontal="left" vertical="top" wrapText="1"/>
    </xf>
    <xf numFmtId="49" fontId="5" fillId="8" borderId="0" xfId="0" applyNumberFormat="1" applyFont="1" applyFill="1" applyAlignment="1">
      <alignment horizontal="left" vertical="top" wrapText="1"/>
    </xf>
    <xf numFmtId="164" fontId="5" fillId="8" borderId="0" xfId="0" applyNumberFormat="1" applyFont="1" applyFill="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 fontId="0" fillId="0" borderId="0" xfId="0" applyNumberFormat="1" applyAlignment="1">
      <alignment horizontal="left" vertical="top" wrapText="1"/>
    </xf>
    <xf numFmtId="1" fontId="5" fillId="0" borderId="0" xfId="0" applyNumberFormat="1" applyFont="1" applyAlignment="1">
      <alignment horizontal="left" vertical="top" wrapText="1"/>
    </xf>
    <xf numFmtId="0" fontId="5" fillId="0" borderId="5" xfId="0" applyNumberFormat="1" applyFont="1" applyBorder="1" applyAlignment="1">
      <alignment horizontal="left" vertical="top" wrapText="1"/>
    </xf>
    <xf numFmtId="49" fontId="4" fillId="5" borderId="6" xfId="4" applyNumberFormat="1" applyBorder="1" applyAlignment="1">
      <alignment horizontal="left" vertical="top" wrapText="1"/>
    </xf>
    <xf numFmtId="164" fontId="5" fillId="0" borderId="7" xfId="0" applyNumberFormat="1" applyFont="1" applyBorder="1" applyAlignment="1">
      <alignment horizontal="left" vertical="top" wrapText="1"/>
    </xf>
    <xf numFmtId="49" fontId="9" fillId="0" borderId="0" xfId="5" applyNumberFormat="1" applyAlignment="1">
      <alignment horizontal="left" vertical="top" wrapText="1"/>
    </xf>
    <xf numFmtId="49" fontId="9" fillId="0" borderId="0" xfId="5" applyNumberFormat="1" applyAlignment="1">
      <alignment vertical="top" wrapText="1"/>
    </xf>
    <xf numFmtId="0" fontId="5" fillId="0" borderId="0" xfId="0" applyFont="1"/>
    <xf numFmtId="0" fontId="10" fillId="0" borderId="0" xfId="0" applyFont="1"/>
    <xf numFmtId="1" fontId="0" fillId="0" borderId="0" xfId="0" applyNumberFormat="1" applyAlignment="1">
      <alignment horizontal="left" vertical="top" wrapText="1"/>
    </xf>
    <xf numFmtId="49" fontId="5" fillId="0" borderId="0" xfId="0" applyNumberFormat="1" applyFont="1" applyAlignment="1">
      <alignment horizontal="left" vertical="top"/>
    </xf>
    <xf numFmtId="49" fontId="0" fillId="0" borderId="0" xfId="0" applyNumberFormat="1" applyFont="1" applyAlignment="1">
      <alignment horizontal="left" vertical="top"/>
    </xf>
    <xf numFmtId="49" fontId="5" fillId="0" borderId="0" xfId="0" applyNumberFormat="1" applyFont="1" applyAlignment="1">
      <alignment vertical="top"/>
    </xf>
    <xf numFmtId="0" fontId="0" fillId="0" borderId="0" xfId="0" applyAlignment="1">
      <alignment wrapText="1"/>
    </xf>
    <xf numFmtId="1" fontId="0" fillId="0" borderId="0" xfId="0" applyNumberFormat="1" applyAlignment="1">
      <alignment horizontal="left" vertical="top" wrapText="1"/>
    </xf>
    <xf numFmtId="1" fontId="11" fillId="0" borderId="0" xfId="6" applyNumberFormat="1" applyAlignment="1">
      <alignment horizontal="left" vertical="top" wrapText="1"/>
    </xf>
    <xf numFmtId="49" fontId="4" fillId="5" borderId="9" xfId="4" applyNumberFormat="1" applyBorder="1" applyAlignment="1">
      <alignment horizontal="center" vertical="center" wrapText="1"/>
    </xf>
    <xf numFmtId="49" fontId="4" fillId="5" borderId="10" xfId="4" applyNumberFormat="1" applyBorder="1" applyAlignment="1">
      <alignment horizontal="center" vertical="center" wrapText="1"/>
    </xf>
    <xf numFmtId="49" fontId="4" fillId="5" borderId="11" xfId="4" applyNumberFormat="1" applyBorder="1" applyAlignment="1">
      <alignment horizontal="center" vertical="center" wrapText="1"/>
    </xf>
    <xf numFmtId="49" fontId="4" fillId="5" borderId="12" xfId="4" applyNumberFormat="1" applyBorder="1" applyAlignment="1">
      <alignment horizontal="center" vertical="center" wrapText="1"/>
    </xf>
    <xf numFmtId="49" fontId="4" fillId="5" borderId="13" xfId="4" applyNumberFormat="1" applyBorder="1" applyAlignment="1">
      <alignment horizontal="center" vertical="center" wrapText="1"/>
    </xf>
    <xf numFmtId="49" fontId="4" fillId="5" borderId="14" xfId="4" applyNumberFormat="1" applyBorder="1" applyAlignment="1">
      <alignment horizontal="center" vertical="center" wrapText="1"/>
    </xf>
    <xf numFmtId="49" fontId="6" fillId="6" borderId="0" xfId="2" applyNumberFormat="1" applyFont="1" applyFill="1" applyBorder="1" applyAlignment="1">
      <alignment horizontal="left" vertical="top" wrapText="1"/>
    </xf>
    <xf numFmtId="49" fontId="6" fillId="6" borderId="8" xfId="2" applyNumberFormat="1" applyFont="1" applyFill="1" applyBorder="1" applyAlignment="1">
      <alignment horizontal="left" vertical="top" wrapText="1"/>
    </xf>
    <xf numFmtId="49" fontId="5" fillId="0" borderId="0" xfId="0" applyNumberFormat="1" applyFont="1" applyAlignment="1">
      <alignment horizontal="left" vertical="top"/>
    </xf>
    <xf numFmtId="1" fontId="0" fillId="0" borderId="0" xfId="0" applyNumberFormat="1" applyAlignment="1">
      <alignment horizontal="left" vertical="top" wrapText="1"/>
    </xf>
    <xf numFmtId="1" fontId="4" fillId="5" borderId="2" xfId="4" applyNumberFormat="1" applyFont="1" applyBorder="1" applyAlignment="1">
      <alignment horizontal="left" vertical="top"/>
    </xf>
    <xf numFmtId="1" fontId="4" fillId="5" borderId="3" xfId="4" applyNumberFormat="1" applyFont="1" applyBorder="1" applyAlignment="1">
      <alignment horizontal="left" vertical="top"/>
    </xf>
    <xf numFmtId="1" fontId="4" fillId="5" borderId="4" xfId="4" applyNumberFormat="1" applyFont="1" applyBorder="1" applyAlignment="1">
      <alignment horizontal="left" vertical="top"/>
    </xf>
    <xf numFmtId="49" fontId="8" fillId="8" borderId="0" xfId="1" applyNumberFormat="1" applyFont="1" applyFill="1" applyBorder="1" applyAlignment="1">
      <alignment horizontal="left" vertical="top" wrapText="1"/>
    </xf>
    <xf numFmtId="49" fontId="8" fillId="8" borderId="8" xfId="1" applyNumberFormat="1" applyFont="1" applyFill="1" applyBorder="1" applyAlignment="1">
      <alignment horizontal="left" vertical="top" wrapText="1"/>
    </xf>
    <xf numFmtId="49" fontId="7" fillId="4" borderId="0" xfId="3" applyNumberFormat="1" applyFont="1" applyBorder="1" applyAlignment="1">
      <alignment horizontal="left" vertical="top" wrapText="1"/>
    </xf>
    <xf numFmtId="49" fontId="7" fillId="4" borderId="8" xfId="3" applyNumberFormat="1" applyFont="1" applyBorder="1" applyAlignment="1">
      <alignment horizontal="left" vertical="top" wrapText="1"/>
    </xf>
    <xf numFmtId="0" fontId="5" fillId="0" borderId="0" xfId="0" applyFont="1"/>
  </cellXfs>
  <cellStyles count="7">
    <cellStyle name="Bad" xfId="2" builtinId="27"/>
    <cellStyle name="Calculation" xfId="4" builtinId="22"/>
    <cellStyle name="Explanatory Text" xfId="5" builtinId="53"/>
    <cellStyle name="Good" xfId="1" builtinId="26"/>
    <cellStyle name="Hyperlink" xfId="6" builtinId="8"/>
    <cellStyle name="Neutral" xfId="3" builtinId="28"/>
    <cellStyle name="Normal" xfId="0" builtinId="0"/>
  </cellStyles>
  <dxfs count="10">
    <dxf>
      <font>
        <color theme="6" tint="-0.24994659260841701"/>
      </font>
      <fill>
        <patternFill>
          <bgColor theme="6" tint="0.79998168889431442"/>
        </patternFill>
      </fill>
    </dxf>
    <dxf>
      <font>
        <color theme="6" tint="-0.24994659260841701"/>
      </font>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s>
  <tableStyles count="0" defaultTableStyle="TableStyleMedium2" defaultPivotStyle="PivotStyleLight16"/>
  <colors>
    <mruColors>
      <color rgb="FFF9EC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v>Issue Type</c:v>
          </c:tx>
          <c:cat>
            <c:strRef>
              <c:f>Statistics!$A$5:$A$9</c:f>
              <c:strCache>
                <c:ptCount val="5"/>
                <c:pt idx="0">
                  <c:v>Typo/Error</c:v>
                </c:pt>
                <c:pt idx="1">
                  <c:v>Editorial/Style</c:v>
                </c:pt>
                <c:pt idx="2">
                  <c:v>Clarification</c:v>
                </c:pt>
                <c:pt idx="3">
                  <c:v>Re-write</c:v>
                </c:pt>
                <c:pt idx="4">
                  <c:v>New Material</c:v>
                </c:pt>
              </c:strCache>
            </c:strRef>
          </c:cat>
          <c:val>
            <c:numRef>
              <c:f>Statistics!$B$5:$B$9</c:f>
              <c:numCache>
                <c:formatCode>General</c:formatCode>
                <c:ptCount val="5"/>
                <c:pt idx="0">
                  <c:v>3</c:v>
                </c:pt>
                <c:pt idx="1">
                  <c:v>2</c:v>
                </c:pt>
                <c:pt idx="2">
                  <c:v>17</c:v>
                </c:pt>
                <c:pt idx="3">
                  <c:v>0</c:v>
                </c:pt>
                <c:pt idx="4">
                  <c:v>2</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v>Issue Status</c:v>
          </c:tx>
          <c:dPt>
            <c:idx val="0"/>
            <c:bubble3D val="0"/>
            <c:spPr>
              <a:solidFill>
                <a:schemeClr val="accent2"/>
              </a:solidFill>
            </c:spPr>
          </c:dPt>
          <c:dPt>
            <c:idx val="1"/>
            <c:bubble3D val="0"/>
            <c:spPr>
              <a:solidFill>
                <a:srgbClr val="FFC000"/>
              </a:solidFill>
            </c:spPr>
          </c:dPt>
          <c:dPt>
            <c:idx val="3"/>
            <c:bubble3D val="0"/>
            <c:spPr>
              <a:solidFill>
                <a:schemeClr val="bg1">
                  <a:lumMod val="65000"/>
                </a:schemeClr>
              </a:solidFill>
            </c:spPr>
          </c:dPt>
          <c:cat>
            <c:strRef>
              <c:f>Statistics!$A$13:$A$16</c:f>
              <c:strCache>
                <c:ptCount val="4"/>
                <c:pt idx="0">
                  <c:v>Open</c:v>
                </c:pt>
                <c:pt idx="1">
                  <c:v>Assigned</c:v>
                </c:pt>
                <c:pt idx="2">
                  <c:v>Closed</c:v>
                </c:pt>
                <c:pt idx="3">
                  <c:v>Obselete</c:v>
                </c:pt>
              </c:strCache>
            </c:strRef>
          </c:cat>
          <c:val>
            <c:numRef>
              <c:f>Statistics!$B$13:$B$16</c:f>
              <c:numCache>
                <c:formatCode>General</c:formatCode>
                <c:ptCount val="4"/>
                <c:pt idx="0">
                  <c:v>24</c:v>
                </c:pt>
                <c:pt idx="1">
                  <c:v>0</c:v>
                </c:pt>
                <c:pt idx="2">
                  <c:v>0</c:v>
                </c:pt>
                <c:pt idx="3">
                  <c:v>0</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464820</xdr:colOff>
      <xdr:row>0</xdr:row>
      <xdr:rowOff>12381</xdr:rowOff>
    </xdr:from>
    <xdr:to>
      <xdr:col>11</xdr:col>
      <xdr:colOff>571500</xdr:colOff>
      <xdr:row>17</xdr:row>
      <xdr:rowOff>99060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601979</xdr:colOff>
      <xdr:row>0</xdr:row>
      <xdr:rowOff>4761</xdr:rowOff>
    </xdr:from>
    <xdr:to>
      <xdr:col>18</xdr:col>
      <xdr:colOff>382904</xdr:colOff>
      <xdr:row>17</xdr:row>
      <xdr:rowOff>91440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e.grady@hp.com" TargetMode="External"/><Relationship Id="rId13" Type="http://schemas.openxmlformats.org/officeDocument/2006/relationships/hyperlink" Target="mailto:julie.grady@hp.com" TargetMode="External"/><Relationship Id="rId18" Type="http://schemas.openxmlformats.org/officeDocument/2006/relationships/hyperlink" Target="mailto:julie.grady@hp.com" TargetMode="External"/><Relationship Id="rId26" Type="http://schemas.openxmlformats.org/officeDocument/2006/relationships/vmlDrawing" Target="../drawings/vmlDrawing1.vml"/><Relationship Id="rId3" Type="http://schemas.openxmlformats.org/officeDocument/2006/relationships/hyperlink" Target="mailto:julie.grady@hp.com" TargetMode="External"/><Relationship Id="rId21" Type="http://schemas.openxmlformats.org/officeDocument/2006/relationships/hyperlink" Target="mailto:julie.grady@hp.com" TargetMode="External"/><Relationship Id="rId7" Type="http://schemas.openxmlformats.org/officeDocument/2006/relationships/hyperlink" Target="mailto:julie.grady@hp.com" TargetMode="External"/><Relationship Id="rId12" Type="http://schemas.openxmlformats.org/officeDocument/2006/relationships/hyperlink" Target="mailto:julie.grady@hp.com" TargetMode="External"/><Relationship Id="rId17" Type="http://schemas.openxmlformats.org/officeDocument/2006/relationships/hyperlink" Target="mailto:julie.grady@hp.com" TargetMode="External"/><Relationship Id="rId25" Type="http://schemas.openxmlformats.org/officeDocument/2006/relationships/printerSettings" Target="../printerSettings/printerSettings1.bin"/><Relationship Id="rId2" Type="http://schemas.openxmlformats.org/officeDocument/2006/relationships/hyperlink" Target="mailto:julie.grady@hp.com" TargetMode="External"/><Relationship Id="rId16" Type="http://schemas.openxmlformats.org/officeDocument/2006/relationships/hyperlink" Target="mailto:julie.grady@hp.com" TargetMode="External"/><Relationship Id="rId20" Type="http://schemas.openxmlformats.org/officeDocument/2006/relationships/hyperlink" Target="mailto:julie.grady@hp.com" TargetMode="External"/><Relationship Id="rId1" Type="http://schemas.openxmlformats.org/officeDocument/2006/relationships/hyperlink" Target="mailto:julie.grady@hp.com" TargetMode="External"/><Relationship Id="rId6" Type="http://schemas.openxmlformats.org/officeDocument/2006/relationships/hyperlink" Target="mailto:julie.grady@hp.com" TargetMode="External"/><Relationship Id="rId11" Type="http://schemas.openxmlformats.org/officeDocument/2006/relationships/hyperlink" Target="mailto:julie.grady@hp.com" TargetMode="External"/><Relationship Id="rId24" Type="http://schemas.openxmlformats.org/officeDocument/2006/relationships/hyperlink" Target="mailto:julie.grady@hp.com" TargetMode="External"/><Relationship Id="rId5" Type="http://schemas.openxmlformats.org/officeDocument/2006/relationships/hyperlink" Target="mailto:julie.grady@hp.com" TargetMode="External"/><Relationship Id="rId15" Type="http://schemas.openxmlformats.org/officeDocument/2006/relationships/hyperlink" Target="mailto:julie.grady@hp.com" TargetMode="External"/><Relationship Id="rId23" Type="http://schemas.openxmlformats.org/officeDocument/2006/relationships/hyperlink" Target="mailto:julie.grady@hp.com" TargetMode="External"/><Relationship Id="rId10" Type="http://schemas.openxmlformats.org/officeDocument/2006/relationships/hyperlink" Target="mailto:julie.grady@hp.com" TargetMode="External"/><Relationship Id="rId19" Type="http://schemas.openxmlformats.org/officeDocument/2006/relationships/hyperlink" Target="mailto:julie.grady@hp.com" TargetMode="External"/><Relationship Id="rId4" Type="http://schemas.openxmlformats.org/officeDocument/2006/relationships/hyperlink" Target="mailto:julie.grady@hp.com" TargetMode="External"/><Relationship Id="rId9" Type="http://schemas.openxmlformats.org/officeDocument/2006/relationships/hyperlink" Target="mailto:julie.grady@hp.com" TargetMode="External"/><Relationship Id="rId14" Type="http://schemas.openxmlformats.org/officeDocument/2006/relationships/hyperlink" Target="mailto:julie.grady@hp.com" TargetMode="External"/><Relationship Id="rId22" Type="http://schemas.openxmlformats.org/officeDocument/2006/relationships/hyperlink" Target="mailto:julie.grady@hp.com"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7"/>
  <sheetViews>
    <sheetView tabSelected="1" workbookViewId="0">
      <pane xSplit="7" ySplit="3" topLeftCell="H22" activePane="bottomRight" state="frozenSplit"/>
      <selection pane="topRight" activeCell="H1" sqref="H1"/>
      <selection pane="bottomLeft" activeCell="B4" sqref="B4"/>
      <selection pane="bottomRight" activeCell="E31" sqref="E31"/>
    </sheetView>
  </sheetViews>
  <sheetFormatPr defaultColWidth="9.140625" defaultRowHeight="15" x14ac:dyDescent="0.25"/>
  <cols>
    <col min="1" max="1" width="7" style="10" bestFit="1" customWidth="1"/>
    <col min="2" max="2" width="13.85546875" style="2" bestFit="1" customWidth="1"/>
    <col min="3" max="3" width="10" style="3" bestFit="1" customWidth="1"/>
    <col min="4" max="4" width="11.140625" style="2" customWidth="1"/>
    <col min="5" max="6" width="12.140625" style="12" customWidth="1"/>
    <col min="7" max="7" width="9.140625" style="12"/>
    <col min="8" max="8" width="19.140625" style="12" bestFit="1" customWidth="1"/>
    <col min="9" max="9" width="58.28515625" style="2" customWidth="1"/>
    <col min="10" max="10" width="40.42578125" style="2" customWidth="1"/>
    <col min="11" max="11" width="18.42578125" style="2" customWidth="1"/>
    <col min="12" max="12" width="31.42578125" style="2" customWidth="1"/>
    <col min="13" max="13" width="20.140625" style="2" bestFit="1" customWidth="1"/>
    <col min="14" max="14" width="38.42578125" style="2" customWidth="1"/>
    <col min="15" max="15" width="27.42578125" style="2" customWidth="1"/>
    <col min="16" max="16" width="20.5703125" style="2" bestFit="1" customWidth="1"/>
    <col min="17" max="17" width="20.140625" style="2" customWidth="1"/>
    <col min="18" max="18" width="18.42578125" style="2" customWidth="1"/>
    <col min="19" max="19" width="12" style="3" customWidth="1"/>
    <col min="20" max="27" width="9.140625" style="2"/>
    <col min="28" max="28" width="7" style="2" bestFit="1" customWidth="1"/>
    <col min="29" max="29" width="5.85546875" style="2" bestFit="1" customWidth="1"/>
    <col min="30" max="30" width="9" style="2" bestFit="1" customWidth="1"/>
    <col min="31" max="31" width="10.5703125" style="2" customWidth="1"/>
    <col min="32" max="32" width="9.140625" style="2"/>
    <col min="33" max="33" width="14.28515625" style="2" bestFit="1" customWidth="1"/>
    <col min="34" max="34" width="12.140625" style="2" customWidth="1"/>
    <col min="35" max="35" width="13.85546875" style="2" bestFit="1" customWidth="1"/>
    <col min="36" max="36" width="14.7109375" style="2" customWidth="1"/>
    <col min="37" max="37" width="11.85546875" style="2" customWidth="1"/>
    <col min="38" max="38" width="13.140625" style="2" bestFit="1" customWidth="1"/>
    <col min="39" max="39" width="16" style="2" customWidth="1"/>
    <col min="40" max="52" width="9.140625" style="2"/>
    <col min="53" max="16384" width="9.140625" style="11"/>
  </cols>
  <sheetData>
    <row r="1" spans="1:53" s="24" customFormat="1" x14ac:dyDescent="0.25">
      <c r="A1" s="28" t="s">
        <v>41</v>
      </c>
      <c r="B1" s="29"/>
      <c r="C1" s="29"/>
      <c r="D1" s="30"/>
      <c r="E1" s="38" t="s">
        <v>2</v>
      </c>
      <c r="F1" s="39"/>
      <c r="G1" s="40"/>
      <c r="H1" s="34" t="s">
        <v>4</v>
      </c>
      <c r="I1" s="34"/>
      <c r="J1" s="34"/>
      <c r="K1" s="43" t="s">
        <v>11</v>
      </c>
      <c r="L1" s="43"/>
      <c r="M1" s="43"/>
      <c r="N1" s="43"/>
      <c r="O1" s="43"/>
      <c r="P1" s="43"/>
      <c r="Q1" s="41" t="s">
        <v>12</v>
      </c>
      <c r="R1" s="41"/>
      <c r="S1" s="41"/>
      <c r="T1" s="22"/>
      <c r="U1" s="22"/>
      <c r="V1" s="22"/>
      <c r="W1" s="22"/>
      <c r="X1" s="22"/>
      <c r="Y1" s="22"/>
      <c r="Z1" s="36" t="s">
        <v>27</v>
      </c>
      <c r="AA1" s="36"/>
      <c r="AB1" s="22" t="s">
        <v>22</v>
      </c>
      <c r="AC1" s="23" t="s">
        <v>18</v>
      </c>
      <c r="AD1" s="23" t="s">
        <v>19</v>
      </c>
      <c r="AE1" s="23" t="s">
        <v>40</v>
      </c>
      <c r="AF1" s="23" t="s">
        <v>20</v>
      </c>
      <c r="AG1" s="23" t="s">
        <v>21</v>
      </c>
      <c r="AH1" s="22" t="s">
        <v>24</v>
      </c>
      <c r="AI1" s="23" t="s">
        <v>34</v>
      </c>
      <c r="AJ1" s="23" t="s">
        <v>35</v>
      </c>
      <c r="AK1" s="23" t="s">
        <v>36</v>
      </c>
      <c r="AL1" s="23" t="s">
        <v>25</v>
      </c>
      <c r="AM1" s="23" t="s">
        <v>26</v>
      </c>
      <c r="AN1" s="22"/>
      <c r="AO1" s="23"/>
      <c r="AP1" s="23"/>
      <c r="AQ1" s="23"/>
      <c r="AR1" s="22"/>
      <c r="AS1" s="22"/>
      <c r="AT1" s="22"/>
      <c r="AU1" s="22"/>
      <c r="AV1" s="22"/>
      <c r="AW1" s="22"/>
      <c r="AX1" s="22"/>
      <c r="AY1" s="22"/>
      <c r="AZ1" s="22"/>
      <c r="BA1" s="22"/>
    </row>
    <row r="2" spans="1:53" s="4" customFormat="1" x14ac:dyDescent="0.25">
      <c r="A2" s="31"/>
      <c r="B2" s="32"/>
      <c r="C2" s="32"/>
      <c r="D2" s="33"/>
      <c r="E2" s="37" t="s">
        <v>15</v>
      </c>
      <c r="F2" s="37"/>
      <c r="G2" s="37"/>
      <c r="H2" s="35"/>
      <c r="I2" s="35"/>
      <c r="J2" s="35"/>
      <c r="K2" s="44"/>
      <c r="L2" s="44"/>
      <c r="M2" s="44"/>
      <c r="N2" s="44"/>
      <c r="O2" s="44"/>
      <c r="P2" s="44"/>
      <c r="Q2" s="42"/>
      <c r="R2" s="42"/>
      <c r="S2" s="42"/>
      <c r="T2" s="1"/>
      <c r="U2" s="1"/>
      <c r="V2" s="1"/>
      <c r="W2" s="1"/>
      <c r="X2" s="1"/>
      <c r="Y2" s="1"/>
      <c r="Z2" s="1"/>
      <c r="AA2" s="1"/>
      <c r="AB2" s="1"/>
      <c r="AC2" s="5"/>
      <c r="AD2" s="5"/>
      <c r="AE2" s="5"/>
      <c r="AF2" s="5"/>
      <c r="AG2" s="1"/>
      <c r="AH2" s="5"/>
      <c r="AI2" s="5"/>
      <c r="AJ2" s="5"/>
      <c r="AK2" s="1"/>
      <c r="AL2" s="1"/>
      <c r="AM2" s="1"/>
      <c r="AN2" s="1"/>
      <c r="AO2" s="1"/>
      <c r="AP2" s="1"/>
      <c r="AQ2" s="1"/>
      <c r="AR2" s="1"/>
      <c r="AS2" s="1"/>
      <c r="AT2" s="1"/>
      <c r="AU2" s="1"/>
      <c r="AV2" s="1"/>
      <c r="AW2" s="1"/>
      <c r="AX2" s="1"/>
      <c r="AY2" s="1"/>
      <c r="AZ2" s="1"/>
    </row>
    <row r="3" spans="1:53" s="4" customFormat="1" x14ac:dyDescent="0.25">
      <c r="A3" s="14" t="s">
        <v>0</v>
      </c>
      <c r="B3" s="15" t="s">
        <v>23</v>
      </c>
      <c r="C3" s="16" t="s">
        <v>16</v>
      </c>
      <c r="D3" s="1" t="s">
        <v>13</v>
      </c>
      <c r="E3" s="13" t="s">
        <v>1</v>
      </c>
      <c r="F3" s="13" t="s">
        <v>28</v>
      </c>
      <c r="G3" s="13" t="s">
        <v>14</v>
      </c>
      <c r="H3" s="6" t="s">
        <v>29</v>
      </c>
      <c r="I3" s="6" t="s">
        <v>7</v>
      </c>
      <c r="J3" s="6" t="s">
        <v>3</v>
      </c>
      <c r="K3" s="7" t="s">
        <v>39</v>
      </c>
      <c r="L3" s="7" t="s">
        <v>6</v>
      </c>
      <c r="M3" s="7" t="s">
        <v>5</v>
      </c>
      <c r="N3" s="7" t="s">
        <v>8</v>
      </c>
      <c r="O3" s="7" t="s">
        <v>30</v>
      </c>
      <c r="P3" s="7" t="s">
        <v>9</v>
      </c>
      <c r="Q3" s="8" t="s">
        <v>10</v>
      </c>
      <c r="R3" s="8" t="s">
        <v>17</v>
      </c>
      <c r="S3" s="9" t="s">
        <v>16</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3" ht="90" x14ac:dyDescent="0.25">
      <c r="A4" s="10">
        <v>1</v>
      </c>
      <c r="B4" s="2" t="s">
        <v>36</v>
      </c>
      <c r="C4" s="3">
        <v>41295</v>
      </c>
      <c r="D4" s="2" t="s">
        <v>18</v>
      </c>
      <c r="E4" s="12" t="s">
        <v>43</v>
      </c>
      <c r="H4" s="27" t="s">
        <v>42</v>
      </c>
      <c r="I4" s="2" t="s">
        <v>44</v>
      </c>
    </row>
    <row r="5" spans="1:53" s="18" customFormat="1" ht="75" x14ac:dyDescent="0.25">
      <c r="A5" s="10">
        <v>2</v>
      </c>
      <c r="B5" s="2" t="s">
        <v>36</v>
      </c>
      <c r="C5" s="3">
        <v>41295</v>
      </c>
      <c r="D5" s="2" t="s">
        <v>18</v>
      </c>
      <c r="E5" s="26" t="s">
        <v>43</v>
      </c>
      <c r="F5" s="21"/>
      <c r="G5" s="21"/>
      <c r="H5" s="27" t="s">
        <v>42</v>
      </c>
      <c r="I5" s="2" t="s">
        <v>45</v>
      </c>
      <c r="J5" s="2" t="s">
        <v>46</v>
      </c>
      <c r="K5" s="2"/>
      <c r="L5" s="2"/>
      <c r="M5" s="2"/>
      <c r="N5" s="2"/>
      <c r="O5" s="2"/>
      <c r="P5" s="2"/>
      <c r="Q5" s="2"/>
      <c r="R5" s="2"/>
      <c r="S5" s="3"/>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3" s="18" customFormat="1" ht="60" x14ac:dyDescent="0.25">
      <c r="A6" s="10">
        <v>3</v>
      </c>
      <c r="B6" s="2" t="s">
        <v>26</v>
      </c>
      <c r="C6" s="3">
        <v>41295</v>
      </c>
      <c r="D6" s="2" t="s">
        <v>18</v>
      </c>
      <c r="E6" s="26" t="s">
        <v>43</v>
      </c>
      <c r="F6" s="21"/>
      <c r="G6" s="21"/>
      <c r="H6" s="27" t="s">
        <v>42</v>
      </c>
      <c r="I6" s="2" t="s">
        <v>47</v>
      </c>
      <c r="J6" s="2"/>
      <c r="K6" s="2"/>
      <c r="L6" s="2"/>
      <c r="M6" s="2"/>
      <c r="N6" s="2"/>
      <c r="O6" s="2"/>
      <c r="P6" s="2"/>
      <c r="Q6" s="2"/>
      <c r="R6" s="2"/>
      <c r="S6" s="2"/>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3" s="18" customFormat="1" ht="45" x14ac:dyDescent="0.25">
      <c r="A7" s="10">
        <v>4</v>
      </c>
      <c r="B7" s="2" t="s">
        <v>26</v>
      </c>
      <c r="C7" s="3">
        <v>41295</v>
      </c>
      <c r="D7" s="2" t="s">
        <v>18</v>
      </c>
      <c r="E7" s="26" t="s">
        <v>43</v>
      </c>
      <c r="F7" s="21"/>
      <c r="G7" s="21"/>
      <c r="H7" s="27" t="s">
        <v>42</v>
      </c>
      <c r="I7" s="2" t="s">
        <v>48</v>
      </c>
      <c r="J7" s="2" t="s">
        <v>49</v>
      </c>
      <c r="K7" s="2"/>
      <c r="L7" s="2"/>
      <c r="M7" s="2"/>
      <c r="O7" s="2"/>
      <c r="P7" s="2"/>
      <c r="Q7" s="2"/>
      <c r="R7" s="2"/>
      <c r="S7" s="3"/>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3" s="18" customFormat="1" ht="60" x14ac:dyDescent="0.25">
      <c r="A8" s="10">
        <v>5</v>
      </c>
      <c r="B8" s="2" t="s">
        <v>36</v>
      </c>
      <c r="C8" s="3">
        <v>41295</v>
      </c>
      <c r="D8" s="2" t="s">
        <v>18</v>
      </c>
      <c r="E8" s="26" t="s">
        <v>43</v>
      </c>
      <c r="F8" s="21"/>
      <c r="G8" s="21"/>
      <c r="H8" s="27" t="s">
        <v>42</v>
      </c>
      <c r="I8" s="2" t="s">
        <v>50</v>
      </c>
      <c r="J8" s="2"/>
      <c r="K8" s="2"/>
      <c r="L8" s="2"/>
      <c r="M8" s="2"/>
      <c r="N8" s="2"/>
      <c r="O8" s="2"/>
      <c r="P8" s="2"/>
      <c r="Q8" s="2"/>
      <c r="R8" s="2"/>
      <c r="S8" s="3"/>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3" s="18" customFormat="1" ht="75" x14ac:dyDescent="0.25">
      <c r="A9" s="10">
        <v>6</v>
      </c>
      <c r="B9" s="2" t="s">
        <v>36</v>
      </c>
      <c r="C9" s="3">
        <v>41295</v>
      </c>
      <c r="D9" s="2" t="s">
        <v>18</v>
      </c>
      <c r="E9" s="21">
        <v>139</v>
      </c>
      <c r="F9" s="21"/>
      <c r="G9" s="21">
        <v>9</v>
      </c>
      <c r="H9" s="27" t="s">
        <v>42</v>
      </c>
      <c r="I9" s="2" t="s">
        <v>51</v>
      </c>
      <c r="J9" s="2"/>
      <c r="K9" s="2"/>
      <c r="L9" s="2"/>
      <c r="M9" s="2"/>
      <c r="N9" s="2"/>
      <c r="O9" s="2"/>
      <c r="P9" s="2"/>
      <c r="Q9" s="2"/>
      <c r="R9" s="2"/>
      <c r="S9" s="3"/>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3" s="18" customFormat="1" ht="120" x14ac:dyDescent="0.25">
      <c r="A10" s="10">
        <v>7</v>
      </c>
      <c r="B10" s="2" t="s">
        <v>36</v>
      </c>
      <c r="C10" s="3">
        <v>41295</v>
      </c>
      <c r="D10" s="2" t="s">
        <v>18</v>
      </c>
      <c r="E10" s="26">
        <v>31</v>
      </c>
      <c r="F10" s="26">
        <v>35</v>
      </c>
      <c r="G10" s="26">
        <v>6</v>
      </c>
      <c r="H10" s="27" t="s">
        <v>42</v>
      </c>
      <c r="I10" s="2" t="s">
        <v>55</v>
      </c>
      <c r="J10" s="2" t="s">
        <v>56</v>
      </c>
      <c r="K10" s="2"/>
      <c r="L10" s="2"/>
      <c r="M10" s="2"/>
      <c r="N10" s="2"/>
      <c r="O10" s="2"/>
      <c r="P10" s="2"/>
      <c r="Q10" s="2"/>
      <c r="R10" s="2"/>
      <c r="S10" s="3"/>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3" s="18" customFormat="1" ht="60" x14ac:dyDescent="0.25">
      <c r="A11" s="10">
        <v>8</v>
      </c>
      <c r="B11" s="2" t="s">
        <v>36</v>
      </c>
      <c r="C11" s="3">
        <v>41295</v>
      </c>
      <c r="D11" s="2" t="s">
        <v>18</v>
      </c>
      <c r="E11" s="26">
        <v>35</v>
      </c>
      <c r="F11" s="21"/>
      <c r="G11" s="21">
        <v>6</v>
      </c>
      <c r="H11" s="27" t="s">
        <v>42</v>
      </c>
      <c r="I11" s="2" t="s">
        <v>52</v>
      </c>
      <c r="J11" s="2" t="s">
        <v>53</v>
      </c>
      <c r="K11" s="2"/>
      <c r="L11" s="2" t="s">
        <v>54</v>
      </c>
      <c r="M11" s="2"/>
      <c r="N11" s="2"/>
      <c r="O11" s="2"/>
      <c r="P11" s="2"/>
      <c r="Q11" s="2"/>
      <c r="R11" s="2"/>
      <c r="S11" s="3"/>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3" s="18" customFormat="1" ht="30" x14ac:dyDescent="0.25">
      <c r="A12" s="10">
        <v>9</v>
      </c>
      <c r="B12" s="2" t="s">
        <v>36</v>
      </c>
      <c r="C12" s="3">
        <v>41295</v>
      </c>
      <c r="D12" s="2" t="s">
        <v>18</v>
      </c>
      <c r="E12" s="21">
        <v>48</v>
      </c>
      <c r="F12" s="21"/>
      <c r="G12" s="21">
        <v>7</v>
      </c>
      <c r="H12" s="27" t="s">
        <v>42</v>
      </c>
      <c r="I12" s="2" t="s">
        <v>57</v>
      </c>
      <c r="J12" s="2"/>
      <c r="K12" s="2"/>
      <c r="L12" s="2"/>
      <c r="M12" s="2"/>
      <c r="N12" s="2"/>
      <c r="O12" s="2"/>
      <c r="P12" s="2"/>
      <c r="Q12" s="2"/>
      <c r="R12" s="2"/>
      <c r="S12" s="3"/>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3" s="18" customFormat="1" ht="135" x14ac:dyDescent="0.25">
      <c r="A13" s="10">
        <v>10</v>
      </c>
      <c r="B13" s="2" t="s">
        <v>36</v>
      </c>
      <c r="C13" s="3">
        <v>41295</v>
      </c>
      <c r="D13" s="2" t="s">
        <v>18</v>
      </c>
      <c r="E13" s="21">
        <v>50</v>
      </c>
      <c r="F13" s="21">
        <v>51</v>
      </c>
      <c r="G13" s="21">
        <v>7</v>
      </c>
      <c r="H13" s="27" t="s">
        <v>42</v>
      </c>
      <c r="I13" s="2" t="s">
        <v>58</v>
      </c>
      <c r="J13" s="2"/>
      <c r="K13" s="2"/>
      <c r="L13" s="2"/>
      <c r="M13" s="2"/>
      <c r="N13" s="2"/>
      <c r="O13" s="2"/>
      <c r="P13" s="2"/>
      <c r="Q13" s="2"/>
      <c r="R13" s="2"/>
      <c r="S13" s="3"/>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3" s="18" customFormat="1" ht="75" x14ac:dyDescent="0.25">
      <c r="A14" s="10">
        <v>11</v>
      </c>
      <c r="B14" s="2" t="s">
        <v>36</v>
      </c>
      <c r="C14" s="3">
        <v>41295</v>
      </c>
      <c r="D14" s="2" t="s">
        <v>18</v>
      </c>
      <c r="E14" s="21">
        <v>191</v>
      </c>
      <c r="F14" s="21"/>
      <c r="G14" s="21">
        <v>12</v>
      </c>
      <c r="H14" s="27" t="s">
        <v>42</v>
      </c>
      <c r="I14" s="2" t="s">
        <v>59</v>
      </c>
      <c r="J14" s="2"/>
      <c r="K14" s="2"/>
      <c r="L14" s="2"/>
      <c r="M14" s="2"/>
      <c r="N14" s="2"/>
      <c r="O14" s="2"/>
      <c r="P14" s="2"/>
      <c r="Q14" s="2"/>
      <c r="R14" s="2"/>
      <c r="S14" s="3"/>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row>
    <row r="15" spans="1:53" ht="210" x14ac:dyDescent="0.25">
      <c r="A15" s="10">
        <v>12</v>
      </c>
      <c r="B15" s="2" t="s">
        <v>35</v>
      </c>
      <c r="C15" s="3">
        <v>41295</v>
      </c>
      <c r="D15" s="2" t="s">
        <v>18</v>
      </c>
      <c r="E15" s="21">
        <v>360</v>
      </c>
      <c r="F15" s="21">
        <v>370</v>
      </c>
      <c r="G15" s="21">
        <v>18</v>
      </c>
      <c r="H15" s="27" t="s">
        <v>42</v>
      </c>
      <c r="I15" s="2" t="s">
        <v>60</v>
      </c>
      <c r="J15" s="2" t="s">
        <v>61</v>
      </c>
    </row>
    <row r="16" spans="1:53" ht="75" x14ac:dyDescent="0.25">
      <c r="A16" s="10">
        <v>13</v>
      </c>
      <c r="B16" s="2" t="s">
        <v>36</v>
      </c>
      <c r="C16" s="3">
        <v>41295</v>
      </c>
      <c r="D16" s="2" t="s">
        <v>18</v>
      </c>
      <c r="E16" s="21">
        <v>371</v>
      </c>
      <c r="F16" s="21">
        <v>383</v>
      </c>
      <c r="G16" s="21">
        <v>18</v>
      </c>
      <c r="H16" s="27" t="s">
        <v>42</v>
      </c>
      <c r="I16" s="2" t="s">
        <v>62</v>
      </c>
      <c r="S16" s="2"/>
    </row>
    <row r="17" spans="1:19" ht="75" x14ac:dyDescent="0.25">
      <c r="A17" s="10">
        <v>14</v>
      </c>
      <c r="B17" s="2" t="s">
        <v>36</v>
      </c>
      <c r="C17" s="3">
        <v>41295</v>
      </c>
      <c r="D17" s="2" t="s">
        <v>18</v>
      </c>
      <c r="E17" s="12" t="s">
        <v>65</v>
      </c>
      <c r="G17" s="12" t="s">
        <v>63</v>
      </c>
      <c r="H17" s="27" t="s">
        <v>42</v>
      </c>
      <c r="I17" s="2" t="s">
        <v>64</v>
      </c>
      <c r="S17" s="2"/>
    </row>
    <row r="18" spans="1:19" x14ac:dyDescent="0.25">
      <c r="A18" s="10">
        <v>15</v>
      </c>
      <c r="B18" s="2" t="s">
        <v>34</v>
      </c>
      <c r="C18" s="3">
        <v>41295</v>
      </c>
      <c r="D18" s="2" t="s">
        <v>18</v>
      </c>
      <c r="E18" s="12">
        <v>409</v>
      </c>
      <c r="G18" s="12">
        <v>19</v>
      </c>
      <c r="H18" s="27" t="s">
        <v>42</v>
      </c>
      <c r="I18" s="25" t="s">
        <v>66</v>
      </c>
      <c r="K18" s="2" t="s">
        <v>67</v>
      </c>
      <c r="L18" s="2" t="s">
        <v>68</v>
      </c>
      <c r="M18" s="2" t="s">
        <v>67</v>
      </c>
      <c r="N18" s="2" t="s">
        <v>67</v>
      </c>
      <c r="O18" s="2" t="s">
        <v>69</v>
      </c>
      <c r="P18" s="2" t="s">
        <v>67</v>
      </c>
      <c r="Q18" s="2" t="s">
        <v>67</v>
      </c>
      <c r="R18" s="2" t="s">
        <v>69</v>
      </c>
    </row>
    <row r="19" spans="1:19" ht="45" x14ac:dyDescent="0.25">
      <c r="A19" s="10">
        <v>16</v>
      </c>
      <c r="B19" s="2" t="s">
        <v>36</v>
      </c>
      <c r="C19" s="3">
        <v>41295</v>
      </c>
      <c r="D19" s="2" t="s">
        <v>18</v>
      </c>
      <c r="E19" s="12" t="s">
        <v>72</v>
      </c>
      <c r="G19" s="12">
        <v>20</v>
      </c>
      <c r="H19" s="27" t="s">
        <v>42</v>
      </c>
      <c r="I19" s="2" t="s">
        <v>70</v>
      </c>
      <c r="L19" s="2" t="s">
        <v>71</v>
      </c>
    </row>
    <row r="20" spans="1:19" x14ac:dyDescent="0.25">
      <c r="A20" s="10">
        <v>17</v>
      </c>
      <c r="B20" s="2" t="s">
        <v>35</v>
      </c>
      <c r="C20" s="3">
        <v>41295</v>
      </c>
      <c r="D20" s="2" t="s">
        <v>18</v>
      </c>
      <c r="E20" s="12">
        <v>521</v>
      </c>
      <c r="G20" s="12" t="s">
        <v>73</v>
      </c>
      <c r="H20" s="27" t="s">
        <v>42</v>
      </c>
      <c r="I20" s="2" t="s">
        <v>74</v>
      </c>
    </row>
    <row r="21" spans="1:19" ht="60" x14ac:dyDescent="0.25">
      <c r="A21" s="10">
        <v>18</v>
      </c>
      <c r="B21" s="2" t="s">
        <v>36</v>
      </c>
      <c r="C21" s="3">
        <v>41295</v>
      </c>
      <c r="D21" s="2" t="s">
        <v>18</v>
      </c>
      <c r="E21" s="12" t="s">
        <v>75</v>
      </c>
      <c r="G21" s="12" t="s">
        <v>76</v>
      </c>
      <c r="H21" s="27" t="s">
        <v>42</v>
      </c>
      <c r="I21" s="2" t="s">
        <v>77</v>
      </c>
    </row>
    <row r="22" spans="1:19" ht="90" x14ac:dyDescent="0.25">
      <c r="A22" s="10">
        <v>19</v>
      </c>
      <c r="B22" s="2" t="s">
        <v>36</v>
      </c>
      <c r="C22" s="3">
        <v>41295</v>
      </c>
      <c r="D22" s="2" t="s">
        <v>18</v>
      </c>
      <c r="E22" s="12">
        <v>546</v>
      </c>
      <c r="F22" s="12">
        <v>562</v>
      </c>
      <c r="G22" s="12" t="s">
        <v>78</v>
      </c>
      <c r="H22" s="27" t="s">
        <v>42</v>
      </c>
      <c r="I22" s="2" t="s">
        <v>79</v>
      </c>
    </row>
    <row r="23" spans="1:19" ht="120" x14ac:dyDescent="0.25">
      <c r="A23" s="10">
        <v>20</v>
      </c>
      <c r="B23" s="2" t="s">
        <v>36</v>
      </c>
      <c r="C23" s="3">
        <v>41295</v>
      </c>
      <c r="D23" s="2" t="s">
        <v>18</v>
      </c>
      <c r="E23" s="12">
        <v>523</v>
      </c>
      <c r="F23" s="12">
        <v>598</v>
      </c>
      <c r="G23" s="12" t="s">
        <v>78</v>
      </c>
      <c r="H23" s="27" t="s">
        <v>42</v>
      </c>
      <c r="I23" s="2" t="s">
        <v>80</v>
      </c>
    </row>
    <row r="24" spans="1:19" ht="60" x14ac:dyDescent="0.25">
      <c r="A24" s="10">
        <v>21</v>
      </c>
      <c r="B24" s="2" t="s">
        <v>36</v>
      </c>
      <c r="C24" s="3">
        <v>41295</v>
      </c>
      <c r="D24" s="2" t="s">
        <v>18</v>
      </c>
      <c r="E24" s="12">
        <v>572</v>
      </c>
      <c r="G24" s="12">
        <v>24</v>
      </c>
      <c r="H24" s="27" t="s">
        <v>42</v>
      </c>
      <c r="I24" s="2" t="s">
        <v>81</v>
      </c>
    </row>
    <row r="25" spans="1:19" ht="120" x14ac:dyDescent="0.25">
      <c r="A25" s="10">
        <v>22</v>
      </c>
      <c r="B25" s="2" t="s">
        <v>34</v>
      </c>
      <c r="C25" s="3">
        <v>41295</v>
      </c>
      <c r="D25" s="2" t="s">
        <v>18</v>
      </c>
      <c r="E25" s="12">
        <v>704</v>
      </c>
      <c r="F25" s="12">
        <v>707</v>
      </c>
      <c r="G25" s="12">
        <v>29</v>
      </c>
      <c r="H25" s="27" t="s">
        <v>42</v>
      </c>
      <c r="I25" s="2" t="s">
        <v>82</v>
      </c>
    </row>
    <row r="26" spans="1:19" ht="90" x14ac:dyDescent="0.25">
      <c r="A26" s="10">
        <v>23</v>
      </c>
      <c r="B26" s="2" t="s">
        <v>36</v>
      </c>
      <c r="C26" s="3">
        <v>41295</v>
      </c>
      <c r="D26" s="2" t="s">
        <v>18</v>
      </c>
      <c r="E26" s="12">
        <v>736</v>
      </c>
      <c r="F26" s="12">
        <v>737</v>
      </c>
      <c r="G26" s="12">
        <v>30</v>
      </c>
      <c r="H26" s="27" t="s">
        <v>42</v>
      </c>
      <c r="I26" s="2" t="s">
        <v>83</v>
      </c>
    </row>
    <row r="27" spans="1:19" ht="30" x14ac:dyDescent="0.25">
      <c r="A27" s="10">
        <v>24</v>
      </c>
      <c r="B27" s="2" t="s">
        <v>34</v>
      </c>
      <c r="C27" s="3">
        <v>41295</v>
      </c>
      <c r="D27" s="2" t="s">
        <v>18</v>
      </c>
      <c r="E27" s="12" t="s">
        <v>84</v>
      </c>
      <c r="G27" s="12">
        <v>30</v>
      </c>
      <c r="H27" s="27" t="s">
        <v>42</v>
      </c>
      <c r="I27" s="2" t="s">
        <v>85</v>
      </c>
    </row>
  </sheetData>
  <mergeCells count="7">
    <mergeCell ref="A1:D2"/>
    <mergeCell ref="H1:J2"/>
    <mergeCell ref="Z1:AA1"/>
    <mergeCell ref="E2:G2"/>
    <mergeCell ref="E1:G1"/>
    <mergeCell ref="Q1:S2"/>
    <mergeCell ref="K1:P2"/>
  </mergeCells>
  <conditionalFormatting sqref="D3:D1048576">
    <cfRule type="containsText" dxfId="9" priority="11" operator="containsText" text="Obsolete">
      <formula>NOT(ISERROR(SEARCH("Obsolete",D3)))</formula>
    </cfRule>
    <cfRule type="containsText" dxfId="8" priority="12" operator="containsText" text="Closed">
      <formula>NOT(ISERROR(SEARCH("Closed",D3)))</formula>
    </cfRule>
    <cfRule type="containsText" dxfId="7" priority="13" operator="containsText" text="Assigned">
      <formula>NOT(ISERROR(SEARCH("Assigned",D3)))</formula>
    </cfRule>
    <cfRule type="containsText" dxfId="6" priority="14" operator="containsText" text="Open">
      <formula>NOT(ISERROR(SEARCH("Open",D3)))</formula>
    </cfRule>
  </conditionalFormatting>
  <conditionalFormatting sqref="D5:D27">
    <cfRule type="containsText" dxfId="5" priority="3" operator="containsText" text="Obsolete">
      <formula>NOT(ISERROR(SEARCH("Obsolete",D5)))</formula>
    </cfRule>
    <cfRule type="containsText" dxfId="4" priority="4" operator="containsText" text="Closed">
      <formula>NOT(ISERROR(SEARCH("Closed",D5)))</formula>
    </cfRule>
    <cfRule type="containsText" dxfId="3" priority="5" operator="containsText" text="Assigned">
      <formula>NOT(ISERROR(SEARCH("Assigned",D5)))</formula>
    </cfRule>
    <cfRule type="containsText" dxfId="2" priority="6" operator="containsText" text="Open">
      <formula>NOT(ISERROR(SEARCH("Open",D5)))</formula>
    </cfRule>
  </conditionalFormatting>
  <conditionalFormatting sqref="D4:D27">
    <cfRule type="cellIs" dxfId="1" priority="2" operator="equal">
      <formula>$AE$1</formula>
    </cfRule>
  </conditionalFormatting>
  <conditionalFormatting sqref="D1:D1048576">
    <cfRule type="cellIs" dxfId="0" priority="1" operator="equal">
      <formula>$AE$1</formula>
    </cfRule>
  </conditionalFormatting>
  <dataValidations count="2">
    <dataValidation type="list" allowBlank="1" showInputMessage="1" showErrorMessage="1" sqref="B3:B1048576">
      <formula1>$AI$1:$AM$1</formula1>
    </dataValidation>
    <dataValidation type="list" allowBlank="1" showInputMessage="1" showErrorMessage="1" sqref="D1:D1048576">
      <formula1>$AC$1:$AG$1</formula1>
    </dataValidation>
  </dataValidations>
  <hyperlinks>
    <hyperlink ref="H4" r:id="rId1"/>
    <hyperlink ref="H5" r:id="rId2"/>
    <hyperlink ref="H6" r:id="rId3"/>
    <hyperlink ref="H7" r:id="rId4"/>
    <hyperlink ref="H8" r:id="rId5"/>
    <hyperlink ref="H9" r:id="rId6"/>
    <hyperlink ref="H11" r:id="rId7"/>
    <hyperlink ref="H10" r:id="rId8"/>
    <hyperlink ref="H12" r:id="rId9"/>
    <hyperlink ref="H13" r:id="rId10"/>
    <hyperlink ref="H14" r:id="rId11"/>
    <hyperlink ref="H15" r:id="rId12"/>
    <hyperlink ref="H16" r:id="rId13"/>
    <hyperlink ref="H17" r:id="rId14"/>
    <hyperlink ref="H18" r:id="rId15"/>
    <hyperlink ref="H19" r:id="rId16"/>
    <hyperlink ref="H20" r:id="rId17"/>
    <hyperlink ref="H21" r:id="rId18"/>
    <hyperlink ref="H22" r:id="rId19"/>
    <hyperlink ref="H23" r:id="rId20"/>
    <hyperlink ref="H24" r:id="rId21"/>
    <hyperlink ref="H25" r:id="rId22"/>
    <hyperlink ref="H26" r:id="rId23"/>
    <hyperlink ref="H27" r:id="rId24"/>
  </hyperlinks>
  <pageMargins left="0.7" right="0.7" top="0.75" bottom="0.75" header="0.3" footer="0.3"/>
  <pageSetup orientation="portrait" r:id="rId25"/>
  <ignoredErrors>
    <ignoredError sqref="E28:G166 F18 F19 F20 F21 F27" numberStoredAsText="1"/>
  </ignoredErrors>
  <legacy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7"/>
  <sheetViews>
    <sheetView workbookViewId="0"/>
  </sheetViews>
  <sheetFormatPr defaultRowHeight="15" x14ac:dyDescent="0.25"/>
  <cols>
    <col min="1" max="1" width="17.140625" customWidth="1"/>
    <col min="2" max="2" width="6.5703125" customWidth="1"/>
    <col min="4" max="4" width="18.140625" customWidth="1"/>
  </cols>
  <sheetData>
    <row r="4" spans="1:2" x14ac:dyDescent="0.25">
      <c r="A4" s="45" t="s">
        <v>31</v>
      </c>
      <c r="B4" s="45"/>
    </row>
    <row r="5" spans="1:2" x14ac:dyDescent="0.25">
      <c r="A5" t="s">
        <v>34</v>
      </c>
      <c r="B5">
        <f>COUNTIF('PMRM CSDPR02'!B:B,'PMRM CSDPR02'!AI1)</f>
        <v>3</v>
      </c>
    </row>
    <row r="6" spans="1:2" x14ac:dyDescent="0.25">
      <c r="A6" t="s">
        <v>35</v>
      </c>
      <c r="B6">
        <f>COUNTIF('PMRM CSDPR02'!B:B,'PMRM CSDPR02'!AJ1)</f>
        <v>2</v>
      </c>
    </row>
    <row r="7" spans="1:2" x14ac:dyDescent="0.25">
      <c r="A7" t="s">
        <v>36</v>
      </c>
      <c r="B7">
        <f>COUNTIF('PMRM CSDPR02'!B:B,'PMRM CSDPR02'!AK1)</f>
        <v>17</v>
      </c>
    </row>
    <row r="8" spans="1:2" x14ac:dyDescent="0.25">
      <c r="A8" t="s">
        <v>25</v>
      </c>
      <c r="B8">
        <f>COUNTIF('PMRM CSDPR02'!B:B,'PMRM CSDPR02'!AL1)</f>
        <v>0</v>
      </c>
    </row>
    <row r="9" spans="1:2" x14ac:dyDescent="0.25">
      <c r="A9" t="s">
        <v>26</v>
      </c>
      <c r="B9">
        <f>COUNTIF('PMRM CSDPR02'!B:B,'PMRM CSDPR02'!AM1)</f>
        <v>2</v>
      </c>
    </row>
    <row r="12" spans="1:2" x14ac:dyDescent="0.25">
      <c r="A12" s="45" t="s">
        <v>32</v>
      </c>
      <c r="B12" s="45"/>
    </row>
    <row r="13" spans="1:2" x14ac:dyDescent="0.25">
      <c r="A13" t="s">
        <v>18</v>
      </c>
      <c r="B13">
        <f>COUNTIF('PMRM CSDPR02'!D:D,'PMRM CSDPR02'!AC1)</f>
        <v>24</v>
      </c>
    </row>
    <row r="14" spans="1:2" x14ac:dyDescent="0.25">
      <c r="A14" t="s">
        <v>19</v>
      </c>
      <c r="B14">
        <f>COUNTIF('PMRM CSDPR02'!D:D,'PMRM CSDPR02'!AD1)</f>
        <v>0</v>
      </c>
    </row>
    <row r="15" spans="1:2" x14ac:dyDescent="0.25">
      <c r="A15" t="s">
        <v>20</v>
      </c>
      <c r="B15">
        <f>COUNTIF('PMRM CSDPR02'!D:D,'PMRM CSDPR02'!AF1)</f>
        <v>0</v>
      </c>
    </row>
    <row r="16" spans="1:2" x14ac:dyDescent="0.25">
      <c r="A16" t="s">
        <v>33</v>
      </c>
      <c r="B16">
        <f>COUNTIF('PMRM CSDPR02'!D:D,'PMRM CSDPR02'!AG1)</f>
        <v>0</v>
      </c>
    </row>
    <row r="17" spans="1:5" x14ac:dyDescent="0.25">
      <c r="A17" s="19" t="s">
        <v>37</v>
      </c>
      <c r="B17" s="19">
        <f>SUM(B13:B16)</f>
        <v>24</v>
      </c>
      <c r="D17" s="19" t="s">
        <v>38</v>
      </c>
      <c r="E17" s="20">
        <f>B17-B15</f>
        <v>24</v>
      </c>
    </row>
  </sheetData>
  <mergeCells count="2">
    <mergeCell ref="A4:B4"/>
    <mergeCell ref="A12:B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PMRM CSDPR02</vt:lpstr>
      <vt:lpstr>Statistics</vt:lpstr>
      <vt:lpstr>'PMRM CSDPR02'!Print_Area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Julie Grady</cp:lastModifiedBy>
  <dcterms:created xsi:type="dcterms:W3CDTF">2012-04-26T15:47:14Z</dcterms:created>
  <dcterms:modified xsi:type="dcterms:W3CDTF">2013-01-25T17:18:04Z</dcterms:modified>
</cp:coreProperties>
</file>