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DespatchAdvice (Japanese)" sheetId="1" r:id="rId1"/>
    <sheet name="DespatchAdvice" sheetId="2" r:id="rId2"/>
    <sheet name="TBG17 UBL DespatchAdvice" sheetId="3" r:id="rId3"/>
  </sheets>
  <definedNames>
    <definedName name="BuiltIn_AutoFilter___1">'DespatchAdvice'!#REF!</definedName>
    <definedName name="Excel_BuiltIn_Print_Area_1___0">'DespatchAdvice'!$A$2:$AI$19</definedName>
    <definedName name="Excel_BuiltIn_Print_Titles_1___0">'DespatchAdvice'!#REF!</definedName>
    <definedName name="_xlnm.Print_Area" localSheetId="1">'DespatchAdvice'!$A$2:$AI$19</definedName>
    <definedName name="_xlnm.Print_Titles" localSheetId="1">'DespatchAdvice'!$2:$2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<sst xmlns="http://schemas.openxmlformats.org/spreadsheetml/2006/main" count="324" uniqueCount="263">
  <si>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</si>
  <si>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</si>
  <si>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</si>
  <si>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</si>
  <si>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</si>
  <si>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</si>
  <si>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</si>
  <si>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</si>
  <si>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</si>
  <si>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</si>
  <si>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</si>
  <si>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</si>
  <si>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</si>
  <si>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</si>
  <si>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</si>
  <si>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</si>
  <si>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</si>
  <si>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</si>
  <si>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</si>
  <si>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</si>
  <si>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</si>
  <si>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</si>
  <si>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</si>
  <si>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</si>
  <si>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</si>
  <si>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</si>
  <si>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</si>
  <si>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</si>
  <si>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</si>
  <si>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</si>
  <si>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</si>
  <si>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</si>
  <si>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</si>
  <si>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</si>
  <si>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</si>
  <si>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r>
      <rPr>
        <sz val="10"/>
        <color indexed="8"/>
        <rFont val="Arial"/>
        <family val="2"/>
      </rPr>
      <t>Despatch Advice</t>
    </r>
  </si>
  <si>
    <t>Ship Note, Packing Slip, Dispatch Advice, Consignment Note</t>
  </si>
  <si>
    <t>ABIE</t>
  </si>
  <si>
    <t>the document that describes the content of goods shipped</t>
  </si>
  <si>
    <r>
      <rPr>
        <sz val="10"/>
        <rFont val="Arial"/>
        <family val="2"/>
      </rPr>
      <t>Despatch Advice</t>
    </r>
  </si>
  <si>
    <t>Identifier</t>
  </si>
  <si>
    <t>Identifier</t>
  </si>
  <si>
    <t>BBIE</t>
  </si>
  <si>
    <r>
      <rPr>
        <sz val="10"/>
        <rFont val="Arial"/>
        <family val="2"/>
      </rPr>
      <t>holds the unique number that identifies the Despatch Advice, typically according to the seller's system that generated the Despatch Advice</t>
    </r>
  </si>
  <si>
    <r>
      <rPr>
        <sz val="10"/>
        <rFont val="Arial"/>
        <family val="2"/>
      </rPr>
      <t>Despatch Advice</t>
    </r>
  </si>
  <si>
    <t>Copy</t>
  </si>
  <si>
    <t>Indicator</t>
  </si>
  <si>
    <t>0..1</t>
  </si>
  <si>
    <t>BBIE</t>
  </si>
  <si>
    <t>Indicates whether a document is a copy (true) or not (false)</t>
  </si>
  <si>
    <r>
      <rPr>
        <sz val="10"/>
        <rFont val="Arial"/>
        <family val="2"/>
      </rPr>
      <t>Despatch Advice</t>
    </r>
  </si>
  <si>
    <t>Globally Unique</t>
  </si>
  <si>
    <t>Identifier</t>
  </si>
  <si>
    <t>Identifier</t>
  </si>
  <si>
    <t>0..1</t>
  </si>
  <si>
    <t>BBIE</t>
  </si>
  <si>
    <t>a computer generated unique identifier for the document, which is guaranteed to be unique</t>
  </si>
  <si>
    <r>
      <rPr>
        <sz val="10"/>
        <rFont val="Arial"/>
        <family val="2"/>
      </rPr>
      <t>Despatch Advice</t>
    </r>
  </si>
  <si>
    <t>Issue</t>
  </si>
  <si>
    <t>Date</t>
  </si>
  <si>
    <t>Date</t>
  </si>
  <si>
    <t>BBIE</t>
  </si>
  <si>
    <r>
      <rPr>
        <sz val="10"/>
        <rFont val="Arial"/>
        <family val="2"/>
      </rPr>
      <t>the date when the Despatch Advice was issued.</t>
    </r>
  </si>
  <si>
    <r>
      <rPr>
        <sz val="10"/>
        <rFont val="Arial"/>
        <family val="2"/>
      </rPr>
      <t>Despatch Advice</t>
    </r>
  </si>
  <si>
    <t>Document</t>
  </si>
  <si>
    <t>Status</t>
  </si>
  <si>
    <t>Code</t>
  </si>
  <si>
    <t>Document Status</t>
  </si>
  <si>
    <t>0..1</t>
  </si>
  <si>
    <t>BBIE</t>
  </si>
  <si>
    <t>Identifies the status of the document with regard to its original state.</t>
  </si>
  <si>
    <r>
      <rPr>
        <sz val="10"/>
        <rFont val="Arial"/>
        <family val="2"/>
      </rPr>
      <t>Despatch Advice</t>
    </r>
  </si>
  <si>
    <r>
      <rPr>
        <sz val="10"/>
        <rFont val="Arial"/>
        <family val="2"/>
      </rPr>
      <t xml:space="preserve">Despatch Advice </t>
    </r>
  </si>
  <si>
    <t>Type</t>
  </si>
  <si>
    <t>Code</t>
  </si>
  <si>
    <t>0..1</t>
  </si>
  <si>
    <t>BBIE</t>
  </si>
  <si>
    <r>
      <rPr>
        <sz val="10"/>
        <rFont val="Arial"/>
        <family val="2"/>
      </rPr>
      <t>Identifies the type of the Despatch Advice.</t>
    </r>
  </si>
  <si>
    <r>
      <rPr>
        <sz val="10"/>
        <rFont val="Arial"/>
        <family val="2"/>
      </rPr>
      <t>Despatch Advice</t>
    </r>
  </si>
  <si>
    <t>Note</t>
  </si>
  <si>
    <t>Text</t>
  </si>
  <si>
    <t>0..1</t>
  </si>
  <si>
    <t>BBIE</t>
  </si>
  <si>
    <r>
      <rPr>
        <sz val="10"/>
        <rFont val="Arial"/>
        <family val="2"/>
      </rPr>
      <t>contains any free form text pertinent to the entire Despatch Advice or to the Despatch Advice message itself. This element may contain notes or any other similar information that is not contained explicitly in another structure.</t>
    </r>
  </si>
  <si>
    <t>"Please send additional copies to accounts payable"</t>
  </si>
  <si>
    <r>
      <rPr>
        <sz val="10"/>
        <rFont val="Arial"/>
        <family val="2"/>
      </rPr>
      <t>Despatch Advice</t>
    </r>
  </si>
  <si>
    <r>
      <rPr>
        <sz val="10"/>
        <rFont val="Arial"/>
        <family val="2"/>
      </rPr>
      <t>LineItem</t>
    </r>
  </si>
  <si>
    <t>Count</t>
  </si>
  <si>
    <t>Numeric</t>
  </si>
  <si>
    <t>0..1</t>
  </si>
  <si>
    <t>BBIE</t>
  </si>
  <si>
    <t>the number of line items</t>
  </si>
  <si>
    <r>
      <rPr>
        <sz val="10"/>
        <color indexed="8"/>
        <rFont val="Arial"/>
        <family val="2"/>
      </rPr>
      <t>Despatch Advice</t>
    </r>
  </si>
  <si>
    <t>Order Reference</t>
  </si>
  <si>
    <t>0..n</t>
  </si>
  <si>
    <t>ASBIE</t>
  </si>
  <si>
    <r>
      <rPr>
        <sz val="10"/>
        <color indexed="8"/>
        <rFont val="Arial"/>
        <family val="2"/>
      </rPr>
      <t>Identifies one or more Orders for the Despatch Advice</t>
    </r>
  </si>
  <si>
    <r>
      <rPr>
        <sz val="10"/>
        <color indexed="8"/>
        <rFont val="Arial"/>
        <family val="2"/>
      </rPr>
      <t>Despatch Advice</t>
    </r>
  </si>
  <si>
    <t>Buyer Party</t>
  </si>
  <si>
    <t>ASBIE</t>
  </si>
  <si>
    <r>
      <rPr>
        <sz val="10"/>
        <color indexed="8"/>
        <rFont val="Arial"/>
        <family val="2"/>
      </rPr>
      <t>associates the despatch advice with information about the buyer involved in the transaction.</t>
    </r>
  </si>
  <si>
    <r>
      <rPr>
        <sz val="10"/>
        <color indexed="8"/>
        <rFont val="Arial"/>
        <family val="2"/>
      </rPr>
      <t>Despatch Advice</t>
    </r>
  </si>
  <si>
    <t>Seller Party</t>
  </si>
  <si>
    <t>ASBIE</t>
  </si>
  <si>
    <r>
      <rPr>
        <sz val="10"/>
        <color indexed="8"/>
        <rFont val="Arial"/>
        <family val="2"/>
      </rPr>
      <t>associates the despatch advice with information about the seller involved in the transaction.</t>
    </r>
  </si>
  <si>
    <r>
      <rPr>
        <sz val="10"/>
        <color indexed="8"/>
        <rFont val="Arial"/>
        <family val="2"/>
      </rPr>
      <t>Despatch Advice</t>
    </r>
  </si>
  <si>
    <t>Freight Forwarder</t>
  </si>
  <si>
    <t>Party</t>
  </si>
  <si>
    <t>0..1</t>
  </si>
  <si>
    <t>ASBIE</t>
  </si>
  <si>
    <r>
      <rPr>
        <sz val="10"/>
        <color indexed="8"/>
        <rFont val="Arial"/>
        <family val="2"/>
      </rPr>
      <t>associates the despatch advice with information about the freight forwarder involved in the transaction.</t>
    </r>
  </si>
  <si>
    <r>
      <rPr>
        <sz val="10"/>
        <color indexed="8"/>
        <rFont val="Arial"/>
        <family val="2"/>
      </rPr>
      <t>Despatch Advice</t>
    </r>
  </si>
  <si>
    <t>Delivery</t>
  </si>
  <si>
    <t>0..n</t>
  </si>
  <si>
    <t>ASBIE</t>
  </si>
  <si>
    <r>
      <rPr>
        <sz val="10"/>
        <color indexed="8"/>
        <rFont val="Arial"/>
        <family val="2"/>
      </rPr>
      <t>associates the despatch advice with a delivery  (or deliveries).</t>
    </r>
  </si>
  <si>
    <r>
      <rPr>
        <sz val="10"/>
        <color indexed="8"/>
        <rFont val="Arial"/>
        <family val="2"/>
      </rPr>
      <t>Despatch Advice</t>
    </r>
  </si>
  <si>
    <t>Delivery Terms</t>
  </si>
  <si>
    <t>0..1</t>
  </si>
  <si>
    <t>ASBIE</t>
  </si>
  <si>
    <r>
      <rPr>
        <sz val="10"/>
        <color indexed="8"/>
        <rFont val="Arial"/>
        <family val="2"/>
      </rPr>
      <t>associates the despatch advice with the terms agreed between seller and buyer with regard to the delivery of goods.</t>
    </r>
  </si>
  <si>
    <r>
      <rPr>
        <sz val="10"/>
        <color indexed="8"/>
        <rFont val="Arial"/>
        <family val="2"/>
      </rPr>
      <t>Despatch Advice</t>
    </r>
  </si>
  <si>
    <r>
      <rPr>
        <sz val="10"/>
        <color indexed="8"/>
        <rFont val="Arial"/>
        <family val="2"/>
      </rPr>
      <t>Despatched</t>
    </r>
  </si>
  <si>
    <t>Transport Handling Unit</t>
  </si>
  <si>
    <t>0..n</t>
  </si>
  <si>
    <t>ASBIE</t>
  </si>
  <si>
    <r>
      <rPr>
        <sz val="10"/>
        <color indexed="8"/>
        <rFont val="Arial"/>
        <family val="2"/>
      </rPr>
      <t>associates the despatch advice with zero or more transport handling units (THU). The advice may be organised in this way with despatch 'lines' within each THU.</t>
    </r>
  </si>
  <si>
    <r>
      <rPr>
        <sz val="10"/>
        <color indexed="8"/>
        <rFont val="Arial"/>
        <family val="2"/>
      </rPr>
      <t>Despatch Advice</t>
    </r>
  </si>
  <si>
    <t>Actual</t>
  </si>
  <si>
    <t>Shipment</t>
  </si>
  <si>
    <t>0..1</t>
  </si>
  <si>
    <t>ASBIE</t>
  </si>
  <si>
    <r>
      <rPr>
        <sz val="10"/>
        <color indexed="8"/>
        <rFont val="Arial"/>
        <family val="2"/>
      </rPr>
      <t>associates the despatch advice with actual shipment detail. (Note that this relationship comes into play when the transaction has moved from the order state to the delivery state.)</t>
    </r>
  </si>
  <si>
    <r>
      <rPr>
        <sz val="10"/>
        <color indexed="8"/>
        <rFont val="Arial"/>
        <family val="2"/>
      </rPr>
      <t>Despatch Advice</t>
    </r>
  </si>
  <si>
    <r>
      <rPr>
        <sz val="10"/>
        <color indexed="8"/>
        <rFont val="Arial"/>
        <family val="2"/>
      </rPr>
      <t>Despatch Line</t>
    </r>
  </si>
  <si>
    <t>1..n</t>
  </si>
  <si>
    <t>ASBIE</t>
  </si>
  <si>
    <r>
      <rPr>
        <sz val="10"/>
        <color indexed="8"/>
        <rFont val="Arial"/>
        <family val="2"/>
      </rPr>
      <t>despatch 'line(s)', annotated to show which transport handling units (THU) each line is within. If THUs are not used, there is just a series of despatch 'lines' with no THU annotation.</t>
    </r>
  </si>
  <si>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</si>
  <si>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</si>
  <si>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</si>
  <si>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</si>
  <si>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</si>
  <si>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</si>
  <si>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</si>
  <si>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</si>
  <si>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</si>
  <si>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</si>
  <si>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</si>
  <si>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</si>
  <si>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</si>
  <si>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</si>
  <si>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</si>
  <si>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</si>
  <si>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</si>
  <si>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</si>
  <si>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</si>
  <si>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</si>
  <si>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</si>
  <si>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</si>
  <si>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</si>
  <si>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</si>
  <si>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</si>
  <si>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</si>
  <si>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</si>
  <si>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</si>
  <si>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</si>
  <si>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</si>
  <si>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</si>
  <si>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</si>
  <si>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</si>
  <si>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</si>
  <si>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</si>
  <si>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</si>
  <si>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DespatchAdvice</t>
  </si>
  <si>
    <t>Despatch Advice. Details</t>
  </si>
  <si>
    <t>ID</t>
  </si>
  <si>
    <t>Despatch Advice. Identifier</t>
  </si>
  <si>
    <t>holds the unique number that identifies the Despatch Advice, typically according to the seller's system that generated the Despatch Advice</t>
  </si>
  <si>
    <t>CopyIndicator</t>
  </si>
  <si>
    <t>Despatch Advice. Copy. Indicator</t>
  </si>
  <si>
    <t>GUID</t>
  </si>
  <si>
    <t>Despatch Advice. Globally Unique_  Identifier. Identifier</t>
  </si>
  <si>
    <t>IssueDate</t>
  </si>
  <si>
    <t>Despatch Advice. Issue Date. Date</t>
  </si>
  <si>
    <t>the date when the Despatch Advice was issued.</t>
  </si>
  <si>
    <t>DocumentStatusCode</t>
  </si>
  <si>
    <t>Despatch Advice. Document Status. Code</t>
  </si>
  <si>
    <t>DespatchAdviceTypeCode</t>
  </si>
  <si>
    <t>Despatch Advice. Despatch Advice  Type. Code</t>
  </si>
  <si>
    <t>Identifies the type of the Despatch Advice.</t>
  </si>
  <si>
    <t>Despatch Advice. Note. Text</t>
  </si>
  <si>
    <t>contains any free form text pertinent to the entire Despatch Advice or to the Despatch Advice message itself. This element may contain notes or any other similar information that is not contained explicitly in another structure.</t>
  </si>
  <si>
    <t>LineItemCountNumeric</t>
  </si>
  <si>
    <t>Despatch Advice. LineItem Count. Numeric</t>
  </si>
  <si>
    <t>OrderReference</t>
  </si>
  <si>
    <t xml:space="preserve">Despatch Advice. Order Reference. </t>
  </si>
  <si>
    <t>Identifies one or more Orders for the Despatch Advice</t>
  </si>
  <si>
    <t>BuyerParty</t>
  </si>
  <si>
    <t xml:space="preserve">Despatch Advice. Buyer Party. </t>
  </si>
  <si>
    <t>associates the despatch advice with information about the buyer involved in the transaction.</t>
  </si>
  <si>
    <t>SellerParty</t>
  </si>
  <si>
    <t xml:space="preserve">Despatch Advice. Seller Party. </t>
  </si>
  <si>
    <t>associates the despatch advice with information about the seller involved in the transaction.</t>
  </si>
  <si>
    <t>FreightForwarderParty</t>
  </si>
  <si>
    <t xml:space="preserve">Despatch Advice. Freight Forwarder_  Party. </t>
  </si>
  <si>
    <t>associates the despatch advice with information about the freight forwarder involved in the transaction.</t>
  </si>
  <si>
    <t xml:space="preserve">Despatch Advice. Delivery. </t>
  </si>
  <si>
    <t>associates the despatch advice with a delivery  (or deliveries).</t>
  </si>
  <si>
    <t>DeliveryTerms</t>
  </si>
  <si>
    <t xml:space="preserve">Despatch Advice. Delivery Terms. </t>
  </si>
  <si>
    <t>associates the despatch advice with the terms agreed between seller and buyer with regard to the delivery of goods.</t>
  </si>
  <si>
    <t>DespatchedTransportHandlingUnit</t>
  </si>
  <si>
    <t xml:space="preserve">Despatch Advice. Despatched_  Transport Handling Unit. </t>
  </si>
  <si>
    <t>associates the despatch advice with zero or more transport handling units (THU). The advice may be organised in this way with despatch 'lines' within each THU.</t>
  </si>
  <si>
    <t>ActualShipment</t>
  </si>
  <si>
    <t xml:space="preserve">Despatch Advice. Actual_  Shipment. </t>
  </si>
  <si>
    <t>associates the despatch advice with actual shipment detail. (Note that this relationship comes into play when the transaction has moved from the order state to the delivery state.)</t>
  </si>
  <si>
    <t>DespatchLine</t>
  </si>
  <si>
    <t xml:space="preserve">Despatch Advice. Despatch Line. </t>
  </si>
  <si>
    <t>despatch 'line(s)', annotated to show which transport handling units (THU) each line is within. If THUs are not used, there is just a series of despatch 'lines' with no THU annotation.</t>
  </si>
  <si>
    <t>UBL DespatchAdvice V1.0 Japanese</t>
  </si>
  <si>
    <t>No.</t>
  </si>
  <si>
    <t>Business Terms
(Japanese)</t>
  </si>
  <si>
    <t>Translated Definition
(Japanese)</t>
  </si>
  <si>
    <t>Despatch Line</t>
  </si>
  <si>
    <t>出荷通知</t>
  </si>
  <si>
    <t>文書状態コード</t>
  </si>
  <si>
    <t>出荷通知タイプコード</t>
  </si>
  <si>
    <t>備考</t>
  </si>
  <si>
    <t>明細数</t>
  </si>
  <si>
    <t>注文参照</t>
  </si>
  <si>
    <t>フォワーダー</t>
  </si>
  <si>
    <t>配送</t>
  </si>
  <si>
    <r>
      <t>出荷</t>
    </r>
    <r>
      <rPr>
        <sz val="10"/>
        <color indexed="8"/>
        <rFont val="Arial"/>
        <family val="2"/>
      </rPr>
      <t>THU</t>
    </r>
  </si>
  <si>
    <t>発送状況</t>
  </si>
  <si>
    <t>出荷明細</t>
  </si>
  <si>
    <t>出荷される商品を記述する文書。</t>
  </si>
  <si>
    <t>この文書がコピーである（true）かコピーでない（false）かを指定する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</si>
  <si>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</si>
  <si>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出荷通知が（業務的に）発行された年月日。</t>
  </si>
  <si>
    <t>出荷通知のタイプを指定する。（訳者注：どのコード体系を用いるかは？）</t>
  </si>
  <si>
    <t>出荷通知に関するその他の情報をフリーテキストで記述する。（訳者注：あくまで人間が見る情報であるという割り切りで用いること。自動処理に関する情報は暗黙的にも入れる「べきではない」）</t>
  </si>
  <si>
    <t>明細の繰り返し数を指定する。</t>
  </si>
  <si>
    <t>バイヤー情報を指定する。</t>
  </si>
  <si>
    <t>サプライヤー情報を指定する。</t>
  </si>
  <si>
    <t>フォワーダー情報を指定する。</t>
  </si>
  <si>
    <t>出荷通知と配送情報を関連づける。</t>
  </si>
  <si>
    <t>出荷通知とTHU（配送単位？）を関連づける。各THUの中に複数の明細が入っていることもある。</t>
  </si>
  <si>
    <t>実際の配送詳細と関連づける。（注：この関係はトランザクションがオーダー状態から配送状態になったときに有効）</t>
  </si>
  <si>
    <t>どのTHUが各ラインに入っているかを注釈する。もしTHUが使われていなかったら一連の出荷明細がTHU注釈なしに列挙される。</t>
  </si>
  <si>
    <t>2004-06-16</t>
  </si>
  <si>
    <r>
      <t>出荷通知</t>
    </r>
    <r>
      <rPr>
        <sz val="10"/>
        <rFont val="Arial"/>
        <family val="2"/>
      </rPr>
      <t>I</t>
    </r>
    <r>
      <rPr>
        <sz val="10"/>
        <rFont val="Arial"/>
        <family val="2"/>
      </rPr>
      <t>D</t>
    </r>
  </si>
  <si>
    <t>正／副区分</t>
  </si>
  <si>
    <t>メッセージID</t>
  </si>
  <si>
    <t>出荷通知発行日</t>
  </si>
  <si>
    <t>この文書のオリジナル状態に対しての状態を指定する。</t>
  </si>
  <si>
    <t>発注者</t>
  </si>
  <si>
    <t>受注者</t>
  </si>
  <si>
    <t>出荷通知を識別する一意な番号を指定する。主として出荷通知を生成する受注者側のシステムの識別子。</t>
  </si>
  <si>
    <t>出荷通知に関連づけられている注文（オーダー）を指定する。</t>
  </si>
  <si>
    <t>配送条件</t>
  </si>
  <si>
    <t>サプライヤーとバイヤーで合意された配送条件を指定する。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</si>
</sst>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5" xfId="0" applyBorder="1"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49" fontId="7" fillId="0" borderId="5" xfId="0" applyNumberFormat="1" applyFont="1" applyFill="1" applyBorder="1" applyAlignment="1">
      <alignment vertical="center" wrapText="1"/>
    </xf>
    <xf numFmtId="0" fontId="7" fillId="0" borderId="5" xfId="0" applyFont="1" applyFill="1" applyBorder="1" applyAlignment="1" applyProtection="1">
      <alignment vertical="center" wrapText="1"/>
      <protection locked="0"/>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75" zoomScaleNormal="75" workbookViewId="0" topLeftCell="A4">
      <selection activeCell="H19" sqref="H19"/>
    </sheetView>
  </sheetViews>
  <sheetFormatPr defaultColWidth="9.140625" defaultRowHeight="12.75"/>
  <cols>
    <col min="1" max="1" width="4.00390625" style="0" customWidth="1"/>
    <col min="2" max="2" width="16.00390625" style="0" customWidth="1"/>
    <col min="3" max="3" width="27.140625" style="0" customWidth="1"/>
    <col min="5" max="5" width="6.28125" style="0" customWidth="1"/>
    <col min="6" max="6" width="7.421875" style="0" customWidth="1"/>
    <col min="7" max="7" width="27.7109375" style="0" customWidth="1"/>
    <col min="8" max="8" width="44.8515625" style="0" customWidth="1"/>
    <col min="9" max="9" width="49.28125" style="0" customWidth="1"/>
  </cols>
  <sheetData>
    <row r="1" spans="1:9" ht="18">
      <c r="A1" s="49" t="s">
        <v>221</v>
      </c>
      <c r="I1" s="47" t="s">
        <v>251</v>
      </c>
    </row>
    <row r="3" spans="1:9" s="48" customFormat="1" ht="39.75" customHeight="1">
      <c r="A3" s="50" t="s">
        <v>222</v>
      </c>
      <c r="B3" s="50" t="s">
        <v>0</v>
      </c>
      <c r="C3" s="50" t="s">
        <v>1</v>
      </c>
      <c r="D3" s="50" t="s">
        <v>8</v>
      </c>
      <c r="E3" s="50" t="s">
        <v>14</v>
      </c>
      <c r="F3" s="50" t="s">
        <v>15</v>
      </c>
      <c r="G3" s="50" t="s">
        <v>223</v>
      </c>
      <c r="H3" s="50" t="s">
        <v>224</v>
      </c>
      <c r="I3" s="50" t="s">
        <v>16</v>
      </c>
    </row>
    <row r="4" spans="1:9" ht="12.75">
      <c r="A4" s="46">
        <v>1</v>
      </c>
      <c r="B4" s="46" t="s">
        <v>174</v>
      </c>
      <c r="C4" s="46" t="s">
        <v>175</v>
      </c>
      <c r="D4" s="51"/>
      <c r="E4" s="46"/>
      <c r="F4" s="46" t="s">
        <v>37</v>
      </c>
      <c r="G4" s="53" t="s">
        <v>226</v>
      </c>
      <c r="H4" s="54" t="s">
        <v>237</v>
      </c>
      <c r="I4" s="46" t="s">
        <v>38</v>
      </c>
    </row>
    <row r="5" spans="1:9" ht="38.25">
      <c r="A5" s="46">
        <f>A4+1</f>
        <v>2</v>
      </c>
      <c r="B5" s="46" t="s">
        <v>176</v>
      </c>
      <c r="C5" s="46" t="s">
        <v>177</v>
      </c>
      <c r="D5" s="51" t="s">
        <v>40</v>
      </c>
      <c r="E5" s="46">
        <v>1</v>
      </c>
      <c r="F5" s="46" t="s">
        <v>42</v>
      </c>
      <c r="G5" s="55" t="s">
        <v>252</v>
      </c>
      <c r="H5" s="55" t="s">
        <v>259</v>
      </c>
      <c r="I5" s="46" t="s">
        <v>178</v>
      </c>
    </row>
    <row r="6" spans="1:9" ht="25.5">
      <c r="A6" s="46">
        <f aca="true" t="shared" si="0" ref="A6:A21">A5+1</f>
        <v>3</v>
      </c>
      <c r="B6" s="46" t="s">
        <v>179</v>
      </c>
      <c r="C6" s="46" t="s">
        <v>180</v>
      </c>
      <c r="D6" s="51" t="s">
        <v>46</v>
      </c>
      <c r="E6" s="46" t="s">
        <v>47</v>
      </c>
      <c r="F6" s="46" t="s">
        <v>42</v>
      </c>
      <c r="G6" s="55" t="s">
        <v>253</v>
      </c>
      <c r="H6" s="55" t="s">
        <v>238</v>
      </c>
      <c r="I6" s="46" t="s">
        <v>49</v>
      </c>
    </row>
    <row r="7" spans="1:9" ht="57.75" customHeight="1">
      <c r="A7" s="46">
        <f t="shared" si="0"/>
        <v>4</v>
      </c>
      <c r="B7" s="46" t="s">
        <v>181</v>
      </c>
      <c r="C7" s="46" t="s">
        <v>182</v>
      </c>
      <c r="D7" s="51" t="s">
        <v>40</v>
      </c>
      <c r="E7" s="46" t="s">
        <v>47</v>
      </c>
      <c r="F7" s="46" t="s">
        <v>42</v>
      </c>
      <c r="G7" s="55" t="s">
        <v>254</v>
      </c>
      <c r="H7" s="55" t="s">
        <v>239</v>
      </c>
      <c r="I7" s="46" t="s">
        <v>56</v>
      </c>
    </row>
    <row r="8" spans="1:9" ht="25.5">
      <c r="A8" s="46">
        <f t="shared" si="0"/>
        <v>5</v>
      </c>
      <c r="B8" s="46" t="s">
        <v>183</v>
      </c>
      <c r="C8" s="46" t="s">
        <v>184</v>
      </c>
      <c r="D8" s="51" t="s">
        <v>59</v>
      </c>
      <c r="E8" s="46">
        <v>1</v>
      </c>
      <c r="F8" s="46" t="s">
        <v>42</v>
      </c>
      <c r="G8" s="55" t="s">
        <v>255</v>
      </c>
      <c r="H8" s="55" t="s">
        <v>240</v>
      </c>
      <c r="I8" s="46" t="s">
        <v>185</v>
      </c>
    </row>
    <row r="9" spans="1:9" ht="25.5">
      <c r="A9" s="46">
        <f t="shared" si="0"/>
        <v>6</v>
      </c>
      <c r="B9" s="46" t="s">
        <v>186</v>
      </c>
      <c r="C9" s="46" t="s">
        <v>187</v>
      </c>
      <c r="D9" s="51" t="s">
        <v>66</v>
      </c>
      <c r="E9" s="46" t="s">
        <v>47</v>
      </c>
      <c r="F9" s="46" t="s">
        <v>42</v>
      </c>
      <c r="G9" s="55" t="s">
        <v>227</v>
      </c>
      <c r="H9" s="55" t="s">
        <v>256</v>
      </c>
      <c r="I9" s="46" t="s">
        <v>70</v>
      </c>
    </row>
    <row r="10" spans="1:9" ht="28.5" customHeight="1">
      <c r="A10" s="46">
        <f t="shared" si="0"/>
        <v>7</v>
      </c>
      <c r="B10" s="46" t="s">
        <v>188</v>
      </c>
      <c r="C10" s="46" t="s">
        <v>189</v>
      </c>
      <c r="D10" s="51" t="s">
        <v>66</v>
      </c>
      <c r="E10" s="46" t="s">
        <v>47</v>
      </c>
      <c r="F10" s="46" t="s">
        <v>42</v>
      </c>
      <c r="G10" s="55" t="s">
        <v>228</v>
      </c>
      <c r="H10" s="55" t="s">
        <v>241</v>
      </c>
      <c r="I10" s="46" t="s">
        <v>190</v>
      </c>
    </row>
    <row r="11" spans="1:9" ht="70.5" customHeight="1">
      <c r="A11" s="46">
        <f t="shared" si="0"/>
        <v>8</v>
      </c>
      <c r="B11" s="46" t="s">
        <v>79</v>
      </c>
      <c r="C11" s="46" t="s">
        <v>191</v>
      </c>
      <c r="D11" s="51" t="s">
        <v>80</v>
      </c>
      <c r="E11" s="46" t="s">
        <v>47</v>
      </c>
      <c r="F11" s="46" t="s">
        <v>42</v>
      </c>
      <c r="G11" s="55" t="s">
        <v>229</v>
      </c>
      <c r="H11" s="55" t="s">
        <v>242</v>
      </c>
      <c r="I11" s="46" t="s">
        <v>192</v>
      </c>
    </row>
    <row r="12" spans="1:9" ht="25.5">
      <c r="A12" s="46">
        <f t="shared" si="0"/>
        <v>9</v>
      </c>
      <c r="B12" s="46" t="s">
        <v>193</v>
      </c>
      <c r="C12" s="46" t="s">
        <v>194</v>
      </c>
      <c r="D12" s="51" t="s">
        <v>88</v>
      </c>
      <c r="E12" s="46" t="s">
        <v>47</v>
      </c>
      <c r="F12" s="46" t="s">
        <v>42</v>
      </c>
      <c r="G12" s="55" t="s">
        <v>230</v>
      </c>
      <c r="H12" s="55" t="s">
        <v>243</v>
      </c>
      <c r="I12" s="46" t="s">
        <v>91</v>
      </c>
    </row>
    <row r="13" spans="1:9" ht="25.5">
      <c r="A13" s="46">
        <f t="shared" si="0"/>
        <v>10</v>
      </c>
      <c r="B13" s="46" t="s">
        <v>195</v>
      </c>
      <c r="C13" s="46" t="s">
        <v>196</v>
      </c>
      <c r="D13" s="51" t="s">
        <v>93</v>
      </c>
      <c r="E13" s="46" t="s">
        <v>94</v>
      </c>
      <c r="F13" s="46" t="s">
        <v>95</v>
      </c>
      <c r="G13" s="56" t="s">
        <v>231</v>
      </c>
      <c r="H13" s="54" t="s">
        <v>260</v>
      </c>
      <c r="I13" s="46" t="s">
        <v>197</v>
      </c>
    </row>
    <row r="14" spans="1:9" ht="25.5">
      <c r="A14" s="46">
        <f t="shared" si="0"/>
        <v>11</v>
      </c>
      <c r="B14" s="46" t="s">
        <v>198</v>
      </c>
      <c r="C14" s="46" t="s">
        <v>199</v>
      </c>
      <c r="D14" s="51" t="s">
        <v>98</v>
      </c>
      <c r="E14" s="46">
        <v>1</v>
      </c>
      <c r="F14" s="46" t="s">
        <v>95</v>
      </c>
      <c r="G14" s="56" t="s">
        <v>257</v>
      </c>
      <c r="H14" s="54" t="s">
        <v>244</v>
      </c>
      <c r="I14" s="46" t="s">
        <v>200</v>
      </c>
    </row>
    <row r="15" spans="1:9" ht="25.5">
      <c r="A15" s="46">
        <f t="shared" si="0"/>
        <v>12</v>
      </c>
      <c r="B15" s="46" t="s">
        <v>201</v>
      </c>
      <c r="C15" s="46" t="s">
        <v>202</v>
      </c>
      <c r="D15" s="51" t="s">
        <v>102</v>
      </c>
      <c r="E15" s="46">
        <v>1</v>
      </c>
      <c r="F15" s="46" t="s">
        <v>95</v>
      </c>
      <c r="G15" s="56" t="s">
        <v>258</v>
      </c>
      <c r="H15" s="54" t="s">
        <v>245</v>
      </c>
      <c r="I15" s="46" t="s">
        <v>203</v>
      </c>
    </row>
    <row r="16" spans="1:9" ht="25.5">
      <c r="A16" s="46">
        <f t="shared" si="0"/>
        <v>13</v>
      </c>
      <c r="B16" s="46" t="s">
        <v>204</v>
      </c>
      <c r="C16" s="46" t="s">
        <v>205</v>
      </c>
      <c r="D16" s="51" t="s">
        <v>107</v>
      </c>
      <c r="E16" s="46" t="s">
        <v>47</v>
      </c>
      <c r="F16" s="46" t="s">
        <v>95</v>
      </c>
      <c r="G16" s="56" t="s">
        <v>232</v>
      </c>
      <c r="H16" s="54" t="s">
        <v>246</v>
      </c>
      <c r="I16" s="46" t="s">
        <v>206</v>
      </c>
    </row>
    <row r="17" spans="1:9" ht="25.5" customHeight="1">
      <c r="A17" s="46">
        <f t="shared" si="0"/>
        <v>14</v>
      </c>
      <c r="B17" s="46" t="s">
        <v>112</v>
      </c>
      <c r="C17" s="46" t="s">
        <v>207</v>
      </c>
      <c r="D17" s="51" t="s">
        <v>112</v>
      </c>
      <c r="E17" s="46" t="s">
        <v>94</v>
      </c>
      <c r="F17" s="46" t="s">
        <v>95</v>
      </c>
      <c r="G17" s="56" t="s">
        <v>233</v>
      </c>
      <c r="H17" s="54" t="s">
        <v>247</v>
      </c>
      <c r="I17" s="46" t="s">
        <v>208</v>
      </c>
    </row>
    <row r="18" spans="1:9" ht="40.5" customHeight="1">
      <c r="A18" s="46">
        <f t="shared" si="0"/>
        <v>15</v>
      </c>
      <c r="B18" s="46" t="s">
        <v>209</v>
      </c>
      <c r="C18" s="46" t="s">
        <v>210</v>
      </c>
      <c r="D18" s="51" t="s">
        <v>117</v>
      </c>
      <c r="E18" s="46" t="s">
        <v>47</v>
      </c>
      <c r="F18" s="46" t="s">
        <v>95</v>
      </c>
      <c r="G18" s="56" t="s">
        <v>261</v>
      </c>
      <c r="H18" s="54" t="s">
        <v>262</v>
      </c>
      <c r="I18" s="46" t="s">
        <v>211</v>
      </c>
    </row>
    <row r="19" spans="1:9" ht="51">
      <c r="A19" s="46">
        <f t="shared" si="0"/>
        <v>16</v>
      </c>
      <c r="B19" s="46" t="s">
        <v>212</v>
      </c>
      <c r="C19" s="46" t="s">
        <v>213</v>
      </c>
      <c r="D19" s="51" t="s">
        <v>123</v>
      </c>
      <c r="E19" s="46" t="s">
        <v>94</v>
      </c>
      <c r="F19" s="46" t="s">
        <v>95</v>
      </c>
      <c r="G19" s="56" t="s">
        <v>234</v>
      </c>
      <c r="H19" s="54" t="s">
        <v>248</v>
      </c>
      <c r="I19" s="46" t="s">
        <v>214</v>
      </c>
    </row>
    <row r="20" spans="1:9" ht="54.75" customHeight="1">
      <c r="A20" s="46">
        <f t="shared" si="0"/>
        <v>17</v>
      </c>
      <c r="B20" s="46" t="s">
        <v>215</v>
      </c>
      <c r="C20" s="46" t="s">
        <v>216</v>
      </c>
      <c r="D20" s="51" t="s">
        <v>129</v>
      </c>
      <c r="E20" s="46" t="s">
        <v>47</v>
      </c>
      <c r="F20" s="46" t="s">
        <v>95</v>
      </c>
      <c r="G20" s="56" t="s">
        <v>235</v>
      </c>
      <c r="H20" s="54" t="s">
        <v>249</v>
      </c>
      <c r="I20" s="46" t="s">
        <v>217</v>
      </c>
    </row>
    <row r="21" spans="1:9" ht="53.25" customHeight="1">
      <c r="A21" s="46">
        <f t="shared" si="0"/>
        <v>18</v>
      </c>
      <c r="B21" s="46" t="s">
        <v>218</v>
      </c>
      <c r="C21" s="46" t="s">
        <v>219</v>
      </c>
      <c r="D21" s="51" t="s">
        <v>225</v>
      </c>
      <c r="E21" s="46" t="s">
        <v>135</v>
      </c>
      <c r="F21" s="46" t="s">
        <v>95</v>
      </c>
      <c r="G21" s="56" t="s">
        <v>236</v>
      </c>
      <c r="H21" s="54" t="s">
        <v>250</v>
      </c>
      <c r="I21" s="46" t="s">
        <v>220</v>
      </c>
    </row>
    <row r="22" spans="1:9" ht="12.75">
      <c r="A22" s="52"/>
      <c r="B22" s="52"/>
      <c r="C22" s="52"/>
      <c r="D22" s="52"/>
      <c r="E22" s="52"/>
      <c r="F22" s="52" t="s">
        <v>138</v>
      </c>
      <c r="G22" s="52"/>
      <c r="H22" s="52"/>
      <c r="I22" s="52"/>
    </row>
  </sheetData>
  <printOptions/>
  <pageMargins left="0.41" right="0.19" top="0.41" bottom="0.47" header="0.3" footer="0.27"/>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2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56.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DespatchAdvice</v>
      </c>
      <c r="B2" s="13" t="str">
        <f>CONCATENATE(IF(C2="","",CONCATENATE(C2,"_ ")),"",D2,". Details")</f>
        <v>Despatch Advice.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10">SUBSTITUTE(SUBSTITUTE(CONCATENATE(IF(E3="Globally Unique","GU",E3),IF(G3&lt;&gt;I3,H3,F3),CONCATENATE(IF(I3="Identifier","ID",IF(I3="Text","",I3))))," ",""),"'","")</f>
        <v>ID</v>
      </c>
      <c r="B3" s="19" t="str">
        <f aca="true" t="shared" si="1" ref="B3:B10">CONCATENATE(IF(C3&lt;&gt;"",CONCATENATE(C3,"_ ",D3),D3),". ",E3,IF(E3&lt;&gt;"",CONCATENATE("_ "," ",H3),H3),IF(H3&lt;&gt;I3,CONCATENATE(". ",I3),IF(AND(E3="",F3=""),"",CONCATENATE(". ",I3))))</f>
        <v>Despatch Advice.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Despatch Advice. Copy. Indicator</v>
      </c>
      <c r="D4" s="1" t="s">
        <v>44</v>
      </c>
      <c r="G4" s="1" t="s">
        <v>45</v>
      </c>
      <c r="H4" s="1" t="str">
        <f t="shared" si="2"/>
        <v>Copy</v>
      </c>
      <c r="I4" s="1" t="s">
        <v>46</v>
      </c>
      <c r="K4" s="1" t="str">
        <f t="shared" si="3"/>
        <v>Indicator. Type</v>
      </c>
      <c r="O4" s="2" t="s">
        <v>47</v>
      </c>
      <c r="P4" s="1" t="s">
        <v>48</v>
      </c>
      <c r="Q4" s="3" t="s">
        <v>49</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row>
    <row r="5" spans="1:169" ht="25.5">
      <c r="A5" s="19" t="str">
        <f t="shared" si="0"/>
        <v>GUID</v>
      </c>
      <c r="B5" s="19" t="str">
        <f t="shared" si="1"/>
        <v>Despatch Advice. Globally Unique_  Identifier. Identifier</v>
      </c>
      <c r="D5" s="1" t="s">
        <v>50</v>
      </c>
      <c r="E5" s="1" t="s">
        <v>51</v>
      </c>
      <c r="G5" s="1" t="s">
        <v>52</v>
      </c>
      <c r="H5" s="1" t="str">
        <f t="shared" si="2"/>
        <v>Identifier</v>
      </c>
      <c r="I5" s="1" t="s">
        <v>53</v>
      </c>
      <c r="K5" s="1" t="str">
        <f t="shared" si="3"/>
        <v>Identifier. Type</v>
      </c>
      <c r="O5" s="2" t="s">
        <v>54</v>
      </c>
      <c r="P5" s="1" t="s">
        <v>55</v>
      </c>
      <c r="Q5" s="3" t="s">
        <v>56</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row>
    <row r="6" spans="1:169" ht="12.75">
      <c r="A6" s="19" t="str">
        <f t="shared" si="0"/>
        <v>IssueDate</v>
      </c>
      <c r="B6" s="19" t="str">
        <f t="shared" si="1"/>
        <v>Despatch Advice. Issue Date. Date</v>
      </c>
      <c r="D6" s="1" t="s">
        <v>57</v>
      </c>
      <c r="F6" s="1" t="s">
        <v>58</v>
      </c>
      <c r="G6" s="1" t="s">
        <v>59</v>
      </c>
      <c r="H6" s="1" t="str">
        <f t="shared" si="2"/>
        <v>Issue Date</v>
      </c>
      <c r="I6" s="1" t="s">
        <v>60</v>
      </c>
      <c r="K6" s="1" t="str">
        <f t="shared" si="3"/>
        <v>Date. Type</v>
      </c>
      <c r="O6" s="2">
        <v>1</v>
      </c>
      <c r="P6" s="1" t="s">
        <v>61</v>
      </c>
      <c r="Q6" s="3" t="s">
        <v>62</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row>
    <row r="7" spans="1:169" ht="12.75">
      <c r="A7" s="19" t="str">
        <f t="shared" si="0"/>
        <v>DocumentStatusCode</v>
      </c>
      <c r="B7" s="19" t="str">
        <f t="shared" si="1"/>
        <v>Despatch Advice.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row>
    <row r="8" spans="1:17" ht="12.75">
      <c r="A8" s="19" t="str">
        <f t="shared" si="0"/>
        <v>DespatchAdviceTypeCode</v>
      </c>
      <c r="B8" s="19" t="str">
        <f t="shared" si="1"/>
        <v>Despatch Advice. Despatch Advice  Type. Code</v>
      </c>
      <c r="D8" s="1" t="s">
        <v>71</v>
      </c>
      <c r="F8" s="1" t="s">
        <v>72</v>
      </c>
      <c r="G8" s="1" t="s">
        <v>73</v>
      </c>
      <c r="H8" s="1" t="str">
        <f t="shared" si="2"/>
        <v>Despatch Advice  Type</v>
      </c>
      <c r="I8" s="1" t="s">
        <v>74</v>
      </c>
      <c r="K8" s="1" t="str">
        <f t="shared" si="3"/>
        <v>Code. Type</v>
      </c>
      <c r="O8" s="2" t="s">
        <v>75</v>
      </c>
      <c r="P8" s="1" t="s">
        <v>76</v>
      </c>
      <c r="Q8" s="3" t="s">
        <v>77</v>
      </c>
    </row>
    <row r="9" spans="1:18" ht="38.25">
      <c r="A9" s="19" t="str">
        <f t="shared" si="0"/>
        <v>Note</v>
      </c>
      <c r="B9" s="19" t="str">
        <f t="shared" si="1"/>
        <v>Despatch Advice. Note. Text</v>
      </c>
      <c r="D9" s="1" t="s">
        <v>78</v>
      </c>
      <c r="G9" s="1" t="s">
        <v>79</v>
      </c>
      <c r="H9" s="1" t="str">
        <f t="shared" si="2"/>
        <v>Note</v>
      </c>
      <c r="I9" s="1" t="s">
        <v>80</v>
      </c>
      <c r="K9" s="1" t="str">
        <f t="shared" si="3"/>
        <v>Text. Type</v>
      </c>
      <c r="O9" s="2" t="s">
        <v>81</v>
      </c>
      <c r="P9" s="1" t="s">
        <v>82</v>
      </c>
      <c r="Q9" s="3" t="s">
        <v>83</v>
      </c>
      <c r="R9" s="1" t="s">
        <v>84</v>
      </c>
    </row>
    <row r="10" spans="1:17" ht="12.75">
      <c r="A10" s="19" t="str">
        <f t="shared" si="0"/>
        <v>LineItemCountNumeric</v>
      </c>
      <c r="B10" s="19" t="str">
        <f t="shared" si="1"/>
        <v>Despatch Advice. LineItem Count. Numeric</v>
      </c>
      <c r="D10" s="1" t="s">
        <v>85</v>
      </c>
      <c r="F10" s="1" t="s">
        <v>86</v>
      </c>
      <c r="G10" s="1" t="s">
        <v>87</v>
      </c>
      <c r="H10" s="1" t="str">
        <f t="shared" si="2"/>
        <v>LineItem Count</v>
      </c>
      <c r="I10" s="1" t="s">
        <v>88</v>
      </c>
      <c r="K10" s="1" t="str">
        <f t="shared" si="3"/>
        <v>Numeric. Type</v>
      </c>
      <c r="O10" s="2" t="s">
        <v>89</v>
      </c>
      <c r="P10" s="1" t="s">
        <v>90</v>
      </c>
      <c r="Q10" s="3" t="s">
        <v>91</v>
      </c>
    </row>
    <row r="11" spans="1:35" ht="25.5">
      <c r="A11" s="20" t="str">
        <f aca="true" t="shared" si="4" ref="A11:A19">SUBSTITUTE(SUBSTITUTE(CONCATENATE(IF(E11="Globally Unique","GU",E11),F11,IF(H11&lt;&gt;I11,H11,""),CONCATENATE(IF(I11="Identifier","ID",IF(I11="Text","",I11))))," ",""),"'","")</f>
        <v>OrderReference</v>
      </c>
      <c r="B11" s="20" t="str">
        <f aca="true" t="shared" si="5" ref="B11:B19">CONCATENATE(IF(C11&lt;&gt;"",CONCATENATE(C11,"_ ",D11),D11),". ",E11,IF(E11&lt;&gt;"",CONCATENATE("_ ",F11," ",H11),IF(F11&lt;&gt;"",CONCATENATE(F11," ",H11),H11)),IF(H11&lt;&gt;K11,CONCATENATE(". ",K11),IF(AND(E11="",F11=""),"",CONCATENATE(". ",K11))))</f>
        <v>Despatch Advice. Order Reference. </v>
      </c>
      <c r="C11" s="21"/>
      <c r="D11" s="21" t="s">
        <v>92</v>
      </c>
      <c r="E11" s="21"/>
      <c r="F11" s="21"/>
      <c r="G11" s="21"/>
      <c r="H11" s="20" t="str">
        <f aca="true" t="shared" si="6" ref="H11:H19">M11</f>
        <v>Order Reference</v>
      </c>
      <c r="I11" s="20" t="str">
        <f aca="true" t="shared" si="7" ref="I11:I19">M11</f>
        <v>Order Reference</v>
      </c>
      <c r="J11" s="20"/>
      <c r="K11" s="20"/>
      <c r="L11" s="21"/>
      <c r="M11" s="22" t="s">
        <v>93</v>
      </c>
      <c r="N11" s="21"/>
      <c r="O11" s="23" t="s">
        <v>94</v>
      </c>
      <c r="P11" s="21" t="s">
        <v>95</v>
      </c>
      <c r="Q11" s="24" t="s">
        <v>96</v>
      </c>
      <c r="R11" s="24"/>
      <c r="S11" s="25"/>
      <c r="T11" s="26"/>
      <c r="U11" s="21"/>
      <c r="V11" s="21"/>
      <c r="W11" s="21"/>
      <c r="X11" s="21"/>
      <c r="Y11" s="21"/>
      <c r="Z11" s="21"/>
      <c r="AA11" s="21"/>
      <c r="AB11" s="21"/>
      <c r="AC11" s="21"/>
      <c r="AD11" s="21"/>
      <c r="AE11" s="21"/>
      <c r="AF11" s="21"/>
      <c r="AG11" s="21"/>
      <c r="AH11" s="21"/>
      <c r="AI11" s="21"/>
    </row>
    <row r="12" spans="1:35" ht="25.5">
      <c r="A12" s="20" t="str">
        <f t="shared" si="4"/>
        <v>BuyerParty</v>
      </c>
      <c r="B12" s="20" t="str">
        <f t="shared" si="5"/>
        <v>Despatch Advice. Buyer Party. </v>
      </c>
      <c r="C12" s="21"/>
      <c r="D12" s="21" t="s">
        <v>97</v>
      </c>
      <c r="E12" s="21"/>
      <c r="F12" s="21"/>
      <c r="G12" s="21"/>
      <c r="H12" s="20" t="str">
        <f t="shared" si="6"/>
        <v>Buyer Party</v>
      </c>
      <c r="I12" s="20" t="str">
        <f t="shared" si="7"/>
        <v>Buyer Party</v>
      </c>
      <c r="J12" s="20"/>
      <c r="K12" s="20"/>
      <c r="L12" s="21"/>
      <c r="M12" s="22" t="s">
        <v>98</v>
      </c>
      <c r="N12" s="21"/>
      <c r="O12" s="26">
        <v>1</v>
      </c>
      <c r="P12" s="21" t="s">
        <v>99</v>
      </c>
      <c r="Q12" s="24" t="s">
        <v>100</v>
      </c>
      <c r="R12" s="24"/>
      <c r="S12" s="25"/>
      <c r="T12" s="26"/>
      <c r="U12" s="21"/>
      <c r="V12" s="21"/>
      <c r="W12" s="21"/>
      <c r="X12" s="21"/>
      <c r="Y12" s="21"/>
      <c r="Z12" s="21"/>
      <c r="AA12" s="21"/>
      <c r="AB12" s="21"/>
      <c r="AC12" s="21"/>
      <c r="AD12" s="21"/>
      <c r="AE12" s="21"/>
      <c r="AF12" s="21"/>
      <c r="AG12" s="21"/>
      <c r="AH12" s="21"/>
      <c r="AI12" s="21"/>
    </row>
    <row r="13" spans="1:35" ht="25.5">
      <c r="A13" s="20" t="str">
        <f t="shared" si="4"/>
        <v>SellerParty</v>
      </c>
      <c r="B13" s="20" t="str">
        <f t="shared" si="5"/>
        <v>Despatch Advice. Seller Party. </v>
      </c>
      <c r="C13" s="21"/>
      <c r="D13" s="21" t="s">
        <v>101</v>
      </c>
      <c r="E13" s="21"/>
      <c r="F13" s="21"/>
      <c r="G13" s="21"/>
      <c r="H13" s="20" t="str">
        <f t="shared" si="6"/>
        <v>Seller Party</v>
      </c>
      <c r="I13" s="20" t="str">
        <f t="shared" si="7"/>
        <v>Seller Party</v>
      </c>
      <c r="J13" s="20"/>
      <c r="K13" s="20"/>
      <c r="L13" s="21"/>
      <c r="M13" s="22" t="s">
        <v>102</v>
      </c>
      <c r="N13" s="21"/>
      <c r="O13" s="26">
        <v>1</v>
      </c>
      <c r="P13" s="21" t="s">
        <v>103</v>
      </c>
      <c r="Q13" s="24" t="s">
        <v>104</v>
      </c>
      <c r="R13" s="24"/>
      <c r="S13" s="25"/>
      <c r="T13" s="26"/>
      <c r="U13" s="21"/>
      <c r="V13" s="21"/>
      <c r="W13" s="21"/>
      <c r="X13" s="21"/>
      <c r="Y13" s="21"/>
      <c r="Z13" s="21"/>
      <c r="AA13" s="21"/>
      <c r="AB13" s="21"/>
      <c r="AC13" s="21"/>
      <c r="AD13" s="21"/>
      <c r="AE13" s="21"/>
      <c r="AF13" s="21"/>
      <c r="AG13" s="21"/>
      <c r="AH13" s="21"/>
      <c r="AI13" s="21"/>
    </row>
    <row r="14" spans="1:35" ht="25.5">
      <c r="A14" s="20" t="str">
        <f t="shared" si="4"/>
        <v>FreightForwarderParty</v>
      </c>
      <c r="B14" s="20" t="str">
        <f t="shared" si="5"/>
        <v>Despatch Advice. Freight Forwarder_  Party. </v>
      </c>
      <c r="C14" s="21"/>
      <c r="D14" s="21" t="s">
        <v>105</v>
      </c>
      <c r="E14" s="21" t="s">
        <v>106</v>
      </c>
      <c r="F14" s="21"/>
      <c r="G14" s="21"/>
      <c r="H14" s="20" t="str">
        <f t="shared" si="6"/>
        <v>Party</v>
      </c>
      <c r="I14" s="20" t="str">
        <f t="shared" si="7"/>
        <v>Party</v>
      </c>
      <c r="J14" s="20"/>
      <c r="K14" s="20"/>
      <c r="L14" s="21"/>
      <c r="M14" s="22" t="s">
        <v>107</v>
      </c>
      <c r="N14" s="21"/>
      <c r="O14" s="26" t="s">
        <v>108</v>
      </c>
      <c r="P14" s="21" t="s">
        <v>109</v>
      </c>
      <c r="Q14" s="24" t="s">
        <v>110</v>
      </c>
      <c r="R14" s="24"/>
      <c r="S14" s="25"/>
      <c r="T14" s="26"/>
      <c r="U14" s="21"/>
      <c r="V14" s="21"/>
      <c r="W14" s="21"/>
      <c r="X14" s="21"/>
      <c r="Y14" s="21"/>
      <c r="Z14" s="21"/>
      <c r="AA14" s="21"/>
      <c r="AB14" s="21"/>
      <c r="AC14" s="21"/>
      <c r="AD14" s="21"/>
      <c r="AE14" s="21"/>
      <c r="AF14" s="21"/>
      <c r="AG14" s="21"/>
      <c r="AH14" s="21"/>
      <c r="AI14" s="21"/>
    </row>
    <row r="15" spans="1:35" ht="25.5">
      <c r="A15" s="20" t="str">
        <f t="shared" si="4"/>
        <v>Delivery</v>
      </c>
      <c r="B15" s="20" t="str">
        <f t="shared" si="5"/>
        <v>Despatch Advice. Delivery. </v>
      </c>
      <c r="C15" s="21"/>
      <c r="D15" s="21" t="s">
        <v>111</v>
      </c>
      <c r="E15" s="21"/>
      <c r="F15" s="21"/>
      <c r="G15" s="21"/>
      <c r="H15" s="20" t="str">
        <f t="shared" si="6"/>
        <v>Delivery</v>
      </c>
      <c r="I15" s="20" t="str">
        <f t="shared" si="7"/>
        <v>Delivery</v>
      </c>
      <c r="J15" s="20"/>
      <c r="K15" s="20"/>
      <c r="L15" s="21"/>
      <c r="M15" s="22" t="s">
        <v>112</v>
      </c>
      <c r="N15" s="21"/>
      <c r="O15" s="23" t="s">
        <v>113</v>
      </c>
      <c r="P15" s="21" t="s">
        <v>114</v>
      </c>
      <c r="Q15" s="24" t="s">
        <v>115</v>
      </c>
      <c r="R15" s="24"/>
      <c r="S15" s="25"/>
      <c r="T15" s="26"/>
      <c r="U15" s="21"/>
      <c r="V15" s="21"/>
      <c r="W15" s="21"/>
      <c r="X15" s="21"/>
      <c r="Y15" s="21"/>
      <c r="Z15" s="21"/>
      <c r="AA15" s="21"/>
      <c r="AB15" s="21"/>
      <c r="AC15" s="21"/>
      <c r="AD15" s="21"/>
      <c r="AE15" s="21"/>
      <c r="AF15" s="21"/>
      <c r="AG15" s="21"/>
      <c r="AH15" s="21"/>
      <c r="AI15" s="21"/>
    </row>
    <row r="16" spans="1:35" ht="25.5">
      <c r="A16" s="20" t="str">
        <f t="shared" si="4"/>
        <v>DeliveryTerms</v>
      </c>
      <c r="B16" s="20" t="str">
        <f t="shared" si="5"/>
        <v>Despatch Advice. Delivery Terms. </v>
      </c>
      <c r="C16" s="21"/>
      <c r="D16" s="21" t="s">
        <v>116</v>
      </c>
      <c r="E16" s="21"/>
      <c r="F16" s="21"/>
      <c r="G16" s="21"/>
      <c r="H16" s="20" t="str">
        <f t="shared" si="6"/>
        <v>Delivery Terms</v>
      </c>
      <c r="I16" s="20" t="str">
        <f t="shared" si="7"/>
        <v>Delivery Terms</v>
      </c>
      <c r="J16" s="20"/>
      <c r="K16" s="20"/>
      <c r="L16" s="21"/>
      <c r="M16" s="22" t="s">
        <v>117</v>
      </c>
      <c r="N16" s="21"/>
      <c r="O16" s="26" t="s">
        <v>118</v>
      </c>
      <c r="P16" s="21" t="s">
        <v>119</v>
      </c>
      <c r="Q16" s="24" t="s">
        <v>120</v>
      </c>
      <c r="R16" s="24"/>
      <c r="S16" s="25"/>
      <c r="T16" s="26"/>
      <c r="U16" s="21"/>
      <c r="V16" s="21"/>
      <c r="W16" s="21"/>
      <c r="X16" s="21"/>
      <c r="Y16" s="21"/>
      <c r="Z16" s="21"/>
      <c r="AA16" s="21"/>
      <c r="AB16" s="21"/>
      <c r="AC16" s="21"/>
      <c r="AD16" s="21"/>
      <c r="AE16" s="21"/>
      <c r="AF16" s="21"/>
      <c r="AG16" s="21"/>
      <c r="AH16" s="21"/>
      <c r="AI16" s="21"/>
    </row>
    <row r="17" spans="1:35" ht="25.5">
      <c r="A17" s="20" t="str">
        <f t="shared" si="4"/>
        <v>DespatchedTransportHandlingUnit</v>
      </c>
      <c r="B17" s="20" t="str">
        <f t="shared" si="5"/>
        <v>Despatch Advice. Despatched_  Transport Handling Unit. </v>
      </c>
      <c r="C17" s="21"/>
      <c r="D17" s="21" t="s">
        <v>121</v>
      </c>
      <c r="E17" s="21" t="s">
        <v>122</v>
      </c>
      <c r="F17" s="21"/>
      <c r="G17" s="21"/>
      <c r="H17" s="20" t="str">
        <f t="shared" si="6"/>
        <v>Transport Handling Unit</v>
      </c>
      <c r="I17" s="20" t="str">
        <f t="shared" si="7"/>
        <v>Transport Handling Unit</v>
      </c>
      <c r="J17" s="20"/>
      <c r="K17" s="20"/>
      <c r="L17" s="21"/>
      <c r="M17" s="22" t="s">
        <v>123</v>
      </c>
      <c r="N17" s="21"/>
      <c r="O17" s="23" t="s">
        <v>124</v>
      </c>
      <c r="P17" s="21" t="s">
        <v>125</v>
      </c>
      <c r="Q17" s="24" t="s">
        <v>126</v>
      </c>
      <c r="R17" s="24"/>
      <c r="S17" s="25"/>
      <c r="T17" s="26"/>
      <c r="U17" s="21"/>
      <c r="V17" s="21"/>
      <c r="W17" s="21"/>
      <c r="X17" s="21"/>
      <c r="Y17" s="21"/>
      <c r="Z17" s="21"/>
      <c r="AA17" s="21"/>
      <c r="AB17" s="21"/>
      <c r="AC17" s="21"/>
      <c r="AD17" s="21"/>
      <c r="AE17" s="21"/>
      <c r="AF17" s="21"/>
      <c r="AG17" s="21"/>
      <c r="AH17" s="21"/>
      <c r="AI17" s="21"/>
    </row>
    <row r="18" spans="1:35" ht="25.5">
      <c r="A18" s="20" t="str">
        <f t="shared" si="4"/>
        <v>ActualShipment</v>
      </c>
      <c r="B18" s="20" t="str">
        <f t="shared" si="5"/>
        <v>Despatch Advice. Actual_  Shipment. </v>
      </c>
      <c r="C18" s="21"/>
      <c r="D18" s="21" t="s">
        <v>127</v>
      </c>
      <c r="E18" s="21" t="s">
        <v>128</v>
      </c>
      <c r="F18" s="21"/>
      <c r="G18" s="21"/>
      <c r="H18" s="20" t="str">
        <f t="shared" si="6"/>
        <v>Shipment</v>
      </c>
      <c r="I18" s="20" t="str">
        <f t="shared" si="7"/>
        <v>Shipment</v>
      </c>
      <c r="J18" s="20"/>
      <c r="K18" s="20"/>
      <c r="L18" s="21"/>
      <c r="M18" s="22" t="s">
        <v>129</v>
      </c>
      <c r="N18" s="21"/>
      <c r="O18" s="26" t="s">
        <v>130</v>
      </c>
      <c r="P18" s="21" t="s">
        <v>131</v>
      </c>
      <c r="Q18" s="24" t="s">
        <v>132</v>
      </c>
      <c r="R18" s="24"/>
      <c r="S18" s="25"/>
      <c r="T18" s="26"/>
      <c r="U18" s="21"/>
      <c r="V18" s="21"/>
      <c r="W18" s="21"/>
      <c r="X18" s="21"/>
      <c r="Y18" s="21"/>
      <c r="Z18" s="21"/>
      <c r="AA18" s="21"/>
      <c r="AB18" s="21"/>
      <c r="AC18" s="21"/>
      <c r="AD18" s="21"/>
      <c r="AE18" s="21"/>
      <c r="AF18" s="21"/>
      <c r="AG18" s="21"/>
      <c r="AH18" s="21"/>
      <c r="AI18" s="21"/>
    </row>
    <row r="19" spans="1:169" ht="25.5">
      <c r="A19" s="20" t="str">
        <f t="shared" si="4"/>
        <v>DespatchLine</v>
      </c>
      <c r="B19" s="20" t="str">
        <f t="shared" si="5"/>
        <v>Despatch Advice. Despatch Line. </v>
      </c>
      <c r="C19" s="21"/>
      <c r="D19" s="21" t="s">
        <v>133</v>
      </c>
      <c r="E19" s="21"/>
      <c r="F19" s="21"/>
      <c r="G19" s="21"/>
      <c r="H19" s="20" t="str">
        <f t="shared" si="6"/>
        <v>Despatch Line</v>
      </c>
      <c r="I19" s="20" t="str">
        <f t="shared" si="7"/>
        <v>Despatch Line</v>
      </c>
      <c r="J19" s="20"/>
      <c r="K19" s="20"/>
      <c r="L19" s="21"/>
      <c r="M19" s="22" t="s">
        <v>134</v>
      </c>
      <c r="N19" s="21"/>
      <c r="O19" s="23" t="s">
        <v>135</v>
      </c>
      <c r="P19" s="21" t="s">
        <v>136</v>
      </c>
      <c r="Q19" s="24" t="s">
        <v>137</v>
      </c>
      <c r="R19" s="24"/>
      <c r="S19" s="25"/>
      <c r="T19" s="26"/>
      <c r="U19" s="21"/>
      <c r="V19" s="21"/>
      <c r="W19" s="21"/>
      <c r="X19" s="21"/>
      <c r="Y19" s="21"/>
      <c r="Z19" s="21"/>
      <c r="AA19" s="21"/>
      <c r="AB19" s="21"/>
      <c r="AC19" s="21"/>
      <c r="AD19" s="21"/>
      <c r="AE19" s="21"/>
      <c r="AF19" s="21"/>
      <c r="AG19" s="21"/>
      <c r="AH19" s="21"/>
      <c r="AI19" s="21"/>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row>
    <row r="20" spans="1:35" ht="12.75">
      <c r="A20" s="27"/>
      <c r="B20" s="27"/>
      <c r="C20" s="27"/>
      <c r="D20" s="27"/>
      <c r="E20" s="27"/>
      <c r="F20" s="27"/>
      <c r="G20" s="27"/>
      <c r="H20" s="27"/>
      <c r="I20" s="27"/>
      <c r="J20" s="27"/>
      <c r="K20" s="27"/>
      <c r="L20" s="27"/>
      <c r="M20" s="27"/>
      <c r="N20" s="28"/>
      <c r="O20" s="29"/>
      <c r="P20" s="28" t="s">
        <v>138</v>
      </c>
      <c r="Q20" s="30"/>
      <c r="R20" s="30"/>
      <c r="S20" s="31"/>
      <c r="T20" s="30"/>
      <c r="U20" s="27"/>
      <c r="V20" s="27"/>
      <c r="W20" s="27"/>
      <c r="X20" s="27"/>
      <c r="Y20" s="27"/>
      <c r="Z20" s="27"/>
      <c r="AA20" s="27"/>
      <c r="AB20" s="27"/>
      <c r="AC20" s="27"/>
      <c r="AD20" s="27"/>
      <c r="AE20" s="27"/>
      <c r="AF20" s="27"/>
      <c r="AG20" s="27"/>
      <c r="AH20" s="27"/>
      <c r="AI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139</v>
      </c>
      <c r="B1" s="32" t="s">
        <v>140</v>
      </c>
      <c r="C1" s="32" t="s">
        <v>141</v>
      </c>
      <c r="D1" s="32" t="s">
        <v>142</v>
      </c>
      <c r="E1" s="32" t="s">
        <v>143</v>
      </c>
      <c r="F1" s="32" t="s">
        <v>144</v>
      </c>
      <c r="G1" s="32" t="s">
        <v>145</v>
      </c>
      <c r="H1" s="32" t="s">
        <v>146</v>
      </c>
      <c r="I1" s="32" t="s">
        <v>147</v>
      </c>
      <c r="J1" s="32" t="s">
        <v>148</v>
      </c>
      <c r="K1" s="32" t="s">
        <v>149</v>
      </c>
      <c r="L1" s="32" t="s">
        <v>150</v>
      </c>
      <c r="M1" s="32" t="s">
        <v>151</v>
      </c>
      <c r="N1" s="32" t="s">
        <v>152</v>
      </c>
      <c r="O1" s="32" t="s">
        <v>153</v>
      </c>
      <c r="P1" s="57" t="s">
        <v>154</v>
      </c>
      <c r="Q1" s="57"/>
      <c r="R1" s="58" t="s">
        <v>155</v>
      </c>
      <c r="S1" s="58"/>
      <c r="T1" s="58"/>
      <c r="U1" s="58"/>
      <c r="V1" s="58"/>
      <c r="W1" s="58"/>
      <c r="X1" s="58"/>
      <c r="Y1" s="5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156</v>
      </c>
      <c r="B2" s="33">
        <v>429</v>
      </c>
      <c r="C2" s="33" t="str">
        <f>IF(DespatchAdvice!B2&lt;&gt;"",DespatchAdvice!B2,"")</f>
        <v>Despatch Advice. Details</v>
      </c>
      <c r="D2" s="33" t="str">
        <f>IF(DespatchAdvice!P2&lt;&gt;"",DespatchAdvice!P2,"")</f>
        <v>ABIE</v>
      </c>
      <c r="E2" s="34" t="str">
        <f>IF(DespatchAdvice!Q2&lt;&gt;"",DespatchAdvice!Q2,"")</f>
        <v>the document that describes the content of goods shipped</v>
      </c>
      <c r="F2" s="34"/>
      <c r="G2" s="35">
        <f>IF(DespatchAdvice!C2&lt;&gt;"",DespatchAdvice!C2,"")</f>
      </c>
      <c r="H2" s="35" t="str">
        <f>IF(DespatchAdvice!D2&lt;&gt;"",DespatchAdvice!D2,"")</f>
        <v>Despatch Advice</v>
      </c>
      <c r="I2" s="36">
        <f>IF(DespatchAdvice!E2&lt;&gt;"",DespatchAdvice!E2,"")</f>
      </c>
      <c r="J2" s="36">
        <f>IF(DespatchAdvice!H2&lt;&gt;"",DespatchAdvice!H2,"")</f>
      </c>
      <c r="K2" s="36">
        <f>IF(AND(DespatchAdvice!K2&lt;&gt;"",DespatchAdvice!P2="BBIE"),DespatchAdvice!K2,"")</f>
      </c>
      <c r="L2" s="36">
        <f>IF(AND(DespatchAdvice!I2&lt;&gt;"",DespatchAdvice!P2="BBIE"),DespatchAdvice!I2,"")</f>
      </c>
      <c r="M2" s="36">
        <f>IF(DespatchAdvice!L2&lt;&gt;"",DespatchAdvice!L2,"")</f>
      </c>
      <c r="N2" s="36">
        <f>IF(DespatchAdvice!M2&lt;&gt;"",DespatchAdvice!M2,"")</f>
      </c>
      <c r="O2" s="35" t="str">
        <f>IF(DespatchAdvice!N2&lt;&gt;"",DespatchAdvice!N2,"")</f>
        <v>Ship Note, Packing Slip, Dispatch Advice, Consignment Note</v>
      </c>
      <c r="P2" s="36">
        <f>IF(LEN(DespatchAdvice!O2)=1,TEXT(DespatchAdvice!O2,"#"),IF(MID(DespatchAdvice!O2,2,2)="..",LEFT(DespatchAdvice!O2,1),""))</f>
      </c>
      <c r="Q2" s="36">
        <f>IF(LEN(DespatchAdvice!O2)=1,TEXT(DespatchAdvice!O2,"#"),IF(MID(DespatchAdvice!O2,2,2)="..",IF(RIGHT(DespatchAdvice!O2,1)="n","unbounded",RIGHT(DespatchAdvice!O2,1)),""))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157</v>
      </c>
      <c r="B3" s="37">
        <v>430</v>
      </c>
      <c r="C3" s="37" t="str">
        <f>IF(DespatchAdvice!B3&lt;&gt;"",DespatchAdvice!B3,"")</f>
        <v>Despatch Advice. Identifier</v>
      </c>
      <c r="D3" s="37" t="str">
        <f>IF(DespatchAdvice!P3&lt;&gt;"",DespatchAdvice!P3,"")</f>
        <v>BBIE</v>
      </c>
      <c r="E3" s="38" t="str">
        <f>IF(DespatchAdvice!Q3&lt;&gt;"",DespatchAdvice!Q3,"")</f>
        <v>holds the unique number that identifies the Despatch Advice, typically according to the seller's system that generated the Despatch Advice</v>
      </c>
      <c r="F3" s="38"/>
      <c r="G3" s="39">
        <f>IF(DespatchAdvice!C3&lt;&gt;"",DespatchAdvice!C3,"")</f>
      </c>
      <c r="H3" s="39" t="str">
        <f>IF(DespatchAdvice!D3&lt;&gt;"",DespatchAdvice!D3,"")</f>
        <v>Despatch Advice</v>
      </c>
      <c r="I3" s="39">
        <f>IF(DespatchAdvice!E3&lt;&gt;"",DespatchAdvice!E3,"")</f>
      </c>
      <c r="J3" s="39" t="str">
        <f>IF(DespatchAdvice!H3&lt;&gt;"",DespatchAdvice!H3,"")</f>
        <v>Identifier</v>
      </c>
      <c r="K3" s="39" t="str">
        <f>IF(AND(DespatchAdvice!K3&lt;&gt;"",DespatchAdvice!P3="BBIE"),DespatchAdvice!K3,"")</f>
        <v>Identifier. Type</v>
      </c>
      <c r="L3" s="39" t="str">
        <f>IF(AND(DespatchAdvice!I3&lt;&gt;"",DespatchAdvice!P3="BBIE"),DespatchAdvice!I3,"")</f>
        <v>Identifier</v>
      </c>
      <c r="M3" s="40">
        <f>IF(DespatchAdvice!L3&lt;&gt;"",DespatchAdvice!L3,"")</f>
      </c>
      <c r="N3" s="40">
        <f>IF(DespatchAdvice!M3&lt;&gt;"",DespatchAdvice!M3,"")</f>
      </c>
      <c r="O3" s="39">
        <f>IF(DespatchAdvice!N3&lt;&gt;"",DespatchAdvice!N3,"")</f>
      </c>
      <c r="P3" s="39" t="str">
        <f>IF(LEN(DespatchAdvice!O3)=1,TEXT(DespatchAdvice!O3,"#"),IF(MID(DespatchAdvice!O3,2,2)="..",LEFT(DespatchAdvice!O3,1),""))</f>
        <v>1</v>
      </c>
      <c r="Q3" s="39" t="str">
        <f>IF(LEN(DespatchAdvice!O3)=1,TEXT(DespatchAdvice!O3,"#"),IF(MID(DespatchAdvice!O3,2,2)="..",IF(RIGHT(DespatchAdvice!O3,1)="n","unbounded",RIGHT(DespatchAdvice!O3,1)),""))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158</v>
      </c>
      <c r="B4" s="37">
        <v>431</v>
      </c>
      <c r="C4" s="37" t="str">
        <f>IF(DespatchAdvice!B4&lt;&gt;"",DespatchAdvice!B4,"")</f>
        <v>Despatch Advice. Copy. Indicator</v>
      </c>
      <c r="D4" s="37" t="str">
        <f>IF(DespatchAdvice!P4&lt;&gt;"",DespatchAdvice!P4,"")</f>
        <v>BBIE</v>
      </c>
      <c r="E4" s="38" t="str">
        <f>IF(DespatchAdvice!Q4&lt;&gt;"",DespatchAdvice!Q4,"")</f>
        <v>Indicates whether a document is a copy (true) or not (false)</v>
      </c>
      <c r="F4" s="38"/>
      <c r="G4" s="39">
        <f>IF(DespatchAdvice!C4&lt;&gt;"",DespatchAdvice!C4,"")</f>
      </c>
      <c r="H4" s="39" t="str">
        <f>IF(DespatchAdvice!D4&lt;&gt;"",DespatchAdvice!D4,"")</f>
        <v>Despatch Advice</v>
      </c>
      <c r="I4" s="39">
        <f>IF(DespatchAdvice!E4&lt;&gt;"",DespatchAdvice!E4,"")</f>
      </c>
      <c r="J4" s="39" t="str">
        <f>IF(DespatchAdvice!H4&lt;&gt;"",DespatchAdvice!H4,"")</f>
        <v>Copy</v>
      </c>
      <c r="K4" s="39" t="str">
        <f>IF(AND(DespatchAdvice!K4&lt;&gt;"",DespatchAdvice!P4="BBIE"),DespatchAdvice!K4,"")</f>
        <v>Indicator. Type</v>
      </c>
      <c r="L4" s="39" t="str">
        <f>IF(AND(DespatchAdvice!I4&lt;&gt;"",DespatchAdvice!P4="BBIE"),DespatchAdvice!I4,"")</f>
        <v>Indicator</v>
      </c>
      <c r="M4" s="40">
        <f>IF(DespatchAdvice!L4&lt;&gt;"",DespatchAdvice!L4,"")</f>
      </c>
      <c r="N4" s="40">
        <f>IF(DespatchAdvice!M4&lt;&gt;"",DespatchAdvice!M4,"")</f>
      </c>
      <c r="O4" s="39">
        <f>IF(DespatchAdvice!N4&lt;&gt;"",DespatchAdvice!N4,"")</f>
      </c>
      <c r="P4" s="39" t="str">
        <f>IF(LEN(DespatchAdvice!O4)=1,TEXT(DespatchAdvice!O4,"#"),IF(MID(DespatchAdvice!O4,2,2)="..",LEFT(DespatchAdvice!O4,1),""))</f>
        <v>0</v>
      </c>
      <c r="Q4" s="39" t="str">
        <f>IF(LEN(DespatchAdvice!O4)=1,TEXT(DespatchAdvice!O4,"#"),IF(MID(DespatchAdvice!O4,2,2)="..",IF(RIGHT(DespatchAdvice!O4,1)="n","unbounded",RIGHT(DespatchAdvice!O4,1)),""))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159</v>
      </c>
      <c r="B5" s="37">
        <v>432</v>
      </c>
      <c r="C5" s="37" t="str">
        <f>IF(DespatchAdvice!B5&lt;&gt;"",DespatchAdvice!B5,"")</f>
        <v>Despatch Advice. Globally Unique_  Identifier. Identifier</v>
      </c>
      <c r="D5" s="37" t="str">
        <f>IF(DespatchAdvice!P5&lt;&gt;"",DespatchAdvice!P5,"")</f>
        <v>BBIE</v>
      </c>
      <c r="E5" s="38" t="str">
        <f>IF(DespatchAdvice!Q5&lt;&gt;"",DespatchAdvice!Q5,"")</f>
        <v>a computer generated unique identifier for the document, which is guaranteed to be unique</v>
      </c>
      <c r="F5" s="38"/>
      <c r="G5" s="39">
        <f>IF(DespatchAdvice!C5&lt;&gt;"",DespatchAdvice!C5,"")</f>
      </c>
      <c r="H5" s="39" t="str">
        <f>IF(DespatchAdvice!D5&lt;&gt;"",DespatchAdvice!D5,"")</f>
        <v>Despatch Advice</v>
      </c>
      <c r="I5" s="39" t="str">
        <f>IF(DespatchAdvice!E5&lt;&gt;"",DespatchAdvice!E5,"")</f>
        <v>Globally Unique</v>
      </c>
      <c r="J5" s="39" t="str">
        <f>IF(DespatchAdvice!H5&lt;&gt;"",DespatchAdvice!H5,"")</f>
        <v>Identifier</v>
      </c>
      <c r="K5" s="39" t="str">
        <f>IF(AND(DespatchAdvice!K5&lt;&gt;"",DespatchAdvice!P5="BBIE"),DespatchAdvice!K5,"")</f>
        <v>Identifier. Type</v>
      </c>
      <c r="L5" s="39" t="str">
        <f>IF(AND(DespatchAdvice!I5&lt;&gt;"",DespatchAdvice!P5="BBIE"),DespatchAdvice!I5,"")</f>
        <v>Identifier</v>
      </c>
      <c r="M5" s="40">
        <f>IF(DespatchAdvice!L5&lt;&gt;"",DespatchAdvice!L5,"")</f>
      </c>
      <c r="N5" s="40">
        <f>IF(DespatchAdvice!M5&lt;&gt;"",DespatchAdvice!M5,"")</f>
      </c>
      <c r="O5" s="39">
        <f>IF(DespatchAdvice!N5&lt;&gt;"",DespatchAdvice!N5,"")</f>
      </c>
      <c r="P5" s="39" t="str">
        <f>IF(LEN(DespatchAdvice!O5)=1,TEXT(DespatchAdvice!O5,"#"),IF(MID(DespatchAdvice!O5,2,2)="..",LEFT(DespatchAdvice!O5,1),""))</f>
        <v>0</v>
      </c>
      <c r="Q5" s="39" t="str">
        <f>IF(LEN(DespatchAdvice!O5)=1,TEXT(DespatchAdvice!O5,"#"),IF(MID(DespatchAdvice!O5,2,2)="..",IF(RIGHT(DespatchAdvice!O5,1)="n","unbounded",RIGHT(DespatchAdvice!O5,1)),""))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160</v>
      </c>
      <c r="B6" s="37">
        <v>433</v>
      </c>
      <c r="C6" s="37" t="str">
        <f>IF(DespatchAdvice!B6&lt;&gt;"",DespatchAdvice!B6,"")</f>
        <v>Despatch Advice. Issue Date. Date</v>
      </c>
      <c r="D6" s="37" t="str">
        <f>IF(DespatchAdvice!P6&lt;&gt;"",DespatchAdvice!P6,"")</f>
        <v>BBIE</v>
      </c>
      <c r="E6" s="38" t="str">
        <f>IF(DespatchAdvice!Q6&lt;&gt;"",DespatchAdvice!Q6,"")</f>
        <v>the date when the Despatch Advice was issued.</v>
      </c>
      <c r="F6" s="38"/>
      <c r="G6" s="39">
        <f>IF(DespatchAdvice!C6&lt;&gt;"",DespatchAdvice!C6,"")</f>
      </c>
      <c r="H6" s="39" t="str">
        <f>IF(DespatchAdvice!D6&lt;&gt;"",DespatchAdvice!D6,"")</f>
        <v>Despatch Advice</v>
      </c>
      <c r="I6" s="39">
        <f>IF(DespatchAdvice!E6&lt;&gt;"",DespatchAdvice!E6,"")</f>
      </c>
      <c r="J6" s="39" t="str">
        <f>IF(DespatchAdvice!H6&lt;&gt;"",DespatchAdvice!H6,"")</f>
        <v>Issue Date</v>
      </c>
      <c r="K6" s="39" t="str">
        <f>IF(AND(DespatchAdvice!K6&lt;&gt;"",DespatchAdvice!P6="BBIE"),DespatchAdvice!K6,"")</f>
        <v>Date. Type</v>
      </c>
      <c r="L6" s="39" t="str">
        <f>IF(AND(DespatchAdvice!I6&lt;&gt;"",DespatchAdvice!P6="BBIE"),DespatchAdvice!I6,"")</f>
        <v>Date</v>
      </c>
      <c r="M6" s="40">
        <f>IF(DespatchAdvice!L6&lt;&gt;"",DespatchAdvice!L6,"")</f>
      </c>
      <c r="N6" s="40">
        <f>IF(DespatchAdvice!M6&lt;&gt;"",DespatchAdvice!M6,"")</f>
      </c>
      <c r="O6" s="39">
        <f>IF(DespatchAdvice!N6&lt;&gt;"",DespatchAdvice!N6,"")</f>
      </c>
      <c r="P6" s="39" t="str">
        <f>IF(LEN(DespatchAdvice!O6)=1,TEXT(DespatchAdvice!O6,"#"),IF(MID(DespatchAdvice!O6,2,2)="..",LEFT(DespatchAdvice!O6,1),""))</f>
        <v>1</v>
      </c>
      <c r="Q6" s="39" t="str">
        <f>IF(LEN(DespatchAdvice!O6)=1,TEXT(DespatchAdvice!O6,"#"),IF(MID(DespatchAdvice!O6,2,2)="..",IF(RIGHT(DespatchAdvice!O6,1)="n","unbounded",RIGHT(DespatchAdvice!O6,1)),""))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161</v>
      </c>
      <c r="B7" s="37">
        <v>434</v>
      </c>
      <c r="C7" s="37" t="str">
        <f>IF(DespatchAdvice!B7&lt;&gt;"",DespatchAdvice!B7,"")</f>
        <v>Despatch Advice. Document Status. Code</v>
      </c>
      <c r="D7" s="37" t="str">
        <f>IF(DespatchAdvice!P7&lt;&gt;"",DespatchAdvice!P7,"")</f>
        <v>BBIE</v>
      </c>
      <c r="E7" s="38" t="str">
        <f>IF(DespatchAdvice!Q7&lt;&gt;"",DespatchAdvice!Q7,"")</f>
        <v>Identifies the status of the document with regard to its original state.</v>
      </c>
      <c r="F7" s="38"/>
      <c r="G7" s="39">
        <f>IF(DespatchAdvice!C7&lt;&gt;"",DespatchAdvice!C7,"")</f>
      </c>
      <c r="H7" s="39" t="str">
        <f>IF(DespatchAdvice!D7&lt;&gt;"",DespatchAdvice!D7,"")</f>
        <v>Despatch Advice</v>
      </c>
      <c r="I7" s="39">
        <f>IF(DespatchAdvice!E7&lt;&gt;"",DespatchAdvice!E7,"")</f>
      </c>
      <c r="J7" s="39" t="str">
        <f>IF(DespatchAdvice!H7&lt;&gt;"",DespatchAdvice!H7,"")</f>
        <v>Document Status</v>
      </c>
      <c r="K7" s="39" t="str">
        <f>IF(AND(DespatchAdvice!K7&lt;&gt;"",DespatchAdvice!P7="BBIE"),DespatchAdvice!K7,"")</f>
        <v>Document Status_ Code. Type</v>
      </c>
      <c r="L7" s="39" t="str">
        <f>IF(AND(DespatchAdvice!I7&lt;&gt;"",DespatchAdvice!P7="BBIE"),DespatchAdvice!I7,"")</f>
        <v>Code</v>
      </c>
      <c r="M7" s="40">
        <f>IF(DespatchAdvice!L7&lt;&gt;"",DespatchAdvice!L7,"")</f>
      </c>
      <c r="N7" s="40">
        <f>IF(DespatchAdvice!M7&lt;&gt;"",DespatchAdvice!M7,"")</f>
      </c>
      <c r="O7" s="39">
        <f>IF(DespatchAdvice!N7&lt;&gt;"",DespatchAdvice!N7,"")</f>
      </c>
      <c r="P7" s="39" t="str">
        <f>IF(LEN(DespatchAdvice!O7)=1,TEXT(DespatchAdvice!O7,"#"),IF(MID(DespatchAdvice!O7,2,2)="..",LEFT(DespatchAdvice!O7,1),""))</f>
        <v>0</v>
      </c>
      <c r="Q7" s="39" t="str">
        <f>IF(LEN(DespatchAdvice!O7)=1,TEXT(DespatchAdvice!O7,"#"),IF(MID(DespatchAdvice!O7,2,2)="..",IF(RIGHT(DespatchAdvice!O7,1)="n","unbounded",RIGHT(DespatchAdvice!O7,1)),""))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162</v>
      </c>
      <c r="B8" s="37">
        <v>435</v>
      </c>
      <c r="C8" s="37" t="str">
        <f>IF(DespatchAdvice!B8&lt;&gt;"",DespatchAdvice!B8,"")</f>
        <v>Despatch Advice. Despatch Advice  Type. Code</v>
      </c>
      <c r="D8" s="37" t="str">
        <f>IF(DespatchAdvice!P8&lt;&gt;"",DespatchAdvice!P8,"")</f>
        <v>BBIE</v>
      </c>
      <c r="E8" s="38" t="str">
        <f>IF(DespatchAdvice!Q8&lt;&gt;"",DespatchAdvice!Q8,"")</f>
        <v>Identifies the type of the Despatch Advice.</v>
      </c>
      <c r="F8" s="38"/>
      <c r="G8" s="39">
        <f>IF(DespatchAdvice!C8&lt;&gt;"",DespatchAdvice!C8,"")</f>
      </c>
      <c r="H8" s="39" t="str">
        <f>IF(DespatchAdvice!D8&lt;&gt;"",DespatchAdvice!D8,"")</f>
        <v>Despatch Advice</v>
      </c>
      <c r="I8" s="39">
        <f>IF(DespatchAdvice!E8&lt;&gt;"",DespatchAdvice!E8,"")</f>
      </c>
      <c r="J8" s="39" t="str">
        <f>IF(DespatchAdvice!H8&lt;&gt;"",DespatchAdvice!H8,"")</f>
        <v>Despatch Advice  Type</v>
      </c>
      <c r="K8" s="39" t="str">
        <f>IF(AND(DespatchAdvice!K8&lt;&gt;"",DespatchAdvice!P8="BBIE"),DespatchAdvice!K8,"")</f>
        <v>Code. Type</v>
      </c>
      <c r="L8" s="39" t="str">
        <f>IF(AND(DespatchAdvice!I8&lt;&gt;"",DespatchAdvice!P8="BBIE"),DespatchAdvice!I8,"")</f>
        <v>Code</v>
      </c>
      <c r="M8" s="40">
        <f>IF(DespatchAdvice!L8&lt;&gt;"",DespatchAdvice!L8,"")</f>
      </c>
      <c r="N8" s="40">
        <f>IF(DespatchAdvice!M8&lt;&gt;"",DespatchAdvice!M8,"")</f>
      </c>
      <c r="O8" s="39">
        <f>IF(DespatchAdvice!N8&lt;&gt;"",DespatchAdvice!N8,"")</f>
      </c>
      <c r="P8" s="39" t="str">
        <f>IF(LEN(DespatchAdvice!O8)=1,TEXT(DespatchAdvice!O8,"#"),IF(MID(DespatchAdvice!O8,2,2)="..",LEFT(DespatchAdvice!O8,1),""))</f>
        <v>0</v>
      </c>
      <c r="Q8" s="39" t="str">
        <f>IF(LEN(DespatchAdvice!O8)=1,TEXT(DespatchAdvice!O8,"#"),IF(MID(DespatchAdvice!O8,2,2)="..",IF(RIGHT(DespatchAdvice!O8,1)="n","unbounded",RIGHT(DespatchAdvice!O8,1)),""))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163</v>
      </c>
      <c r="B9" s="37">
        <v>436</v>
      </c>
      <c r="C9" s="37" t="str">
        <f>IF(DespatchAdvice!B9&lt;&gt;"",DespatchAdvice!B9,"")</f>
        <v>Despatch Advice. Note. Text</v>
      </c>
      <c r="D9" s="37" t="str">
        <f>IF(DespatchAdvice!P9&lt;&gt;"",DespatchAdvice!P9,"")</f>
        <v>BBIE</v>
      </c>
      <c r="E9" s="38" t="str">
        <f>IF(DespatchAdvice!Q9&lt;&gt;"",DespatchAdvice!Q9,"")</f>
        <v>contains any free form text pertinent to the entire Despatch Advice or to the Despatch Advice message itself. This element may contain notes or any other similar information that is not contained explicitly in another structure.</v>
      </c>
      <c r="F9" s="38"/>
      <c r="G9" s="39">
        <f>IF(DespatchAdvice!C9&lt;&gt;"",DespatchAdvice!C9,"")</f>
      </c>
      <c r="H9" s="39" t="str">
        <f>IF(DespatchAdvice!D9&lt;&gt;"",DespatchAdvice!D9,"")</f>
        <v>Despatch Advice</v>
      </c>
      <c r="I9" s="39">
        <f>IF(DespatchAdvice!E9&lt;&gt;"",DespatchAdvice!E9,"")</f>
      </c>
      <c r="J9" s="39" t="str">
        <f>IF(DespatchAdvice!H9&lt;&gt;"",DespatchAdvice!H9,"")</f>
        <v>Note</v>
      </c>
      <c r="K9" s="39" t="str">
        <f>IF(AND(DespatchAdvice!K9&lt;&gt;"",DespatchAdvice!P9="BBIE"),DespatchAdvice!K9,"")</f>
        <v>Text. Type</v>
      </c>
      <c r="L9" s="39" t="str">
        <f>IF(AND(DespatchAdvice!I9&lt;&gt;"",DespatchAdvice!P9="BBIE"),DespatchAdvice!I9,"")</f>
        <v>Text</v>
      </c>
      <c r="M9" s="40">
        <f>IF(DespatchAdvice!L9&lt;&gt;"",DespatchAdvice!L9,"")</f>
      </c>
      <c r="N9" s="40">
        <f>IF(DespatchAdvice!M9&lt;&gt;"",DespatchAdvice!M9,"")</f>
      </c>
      <c r="O9" s="39">
        <f>IF(DespatchAdvice!N9&lt;&gt;"",DespatchAdvice!N9,"")</f>
      </c>
      <c r="P9" s="39" t="str">
        <f>IF(LEN(DespatchAdvice!O9)=1,TEXT(DespatchAdvice!O9,"#"),IF(MID(DespatchAdvice!O9,2,2)="..",LEFT(DespatchAdvice!O9,1),""))</f>
        <v>0</v>
      </c>
      <c r="Q9" s="39" t="str">
        <f>IF(LEN(DespatchAdvice!O9)=1,TEXT(DespatchAdvice!O9,"#"),IF(MID(DespatchAdvice!O9,2,2)="..",IF(RIGHT(DespatchAdvice!O9,1)="n","unbounded",RIGHT(DespatchAdvice!O9,1)),""))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164</v>
      </c>
      <c r="B10" s="37">
        <v>437</v>
      </c>
      <c r="C10" s="37" t="str">
        <f>IF(DespatchAdvice!B10&lt;&gt;"",DespatchAdvice!B10,"")</f>
        <v>Despatch Advice. LineItem Count. Numeric</v>
      </c>
      <c r="D10" s="37" t="str">
        <f>IF(DespatchAdvice!P10&lt;&gt;"",DespatchAdvice!P10,"")</f>
        <v>BBIE</v>
      </c>
      <c r="E10" s="38" t="str">
        <f>IF(DespatchAdvice!Q10&lt;&gt;"",DespatchAdvice!Q10,"")</f>
        <v>the number of line items</v>
      </c>
      <c r="F10" s="38"/>
      <c r="G10" s="39">
        <f>IF(DespatchAdvice!C10&lt;&gt;"",DespatchAdvice!C10,"")</f>
      </c>
      <c r="H10" s="39" t="str">
        <f>IF(DespatchAdvice!D10&lt;&gt;"",DespatchAdvice!D10,"")</f>
        <v>Despatch Advice</v>
      </c>
      <c r="I10" s="39">
        <f>IF(DespatchAdvice!E10&lt;&gt;"",DespatchAdvice!E10,"")</f>
      </c>
      <c r="J10" s="39" t="str">
        <f>IF(DespatchAdvice!H10&lt;&gt;"",DespatchAdvice!H10,"")</f>
        <v>LineItem Count</v>
      </c>
      <c r="K10" s="39" t="str">
        <f>IF(AND(DespatchAdvice!K10&lt;&gt;"",DespatchAdvice!P10="BBIE"),DespatchAdvice!K10,"")</f>
        <v>Numeric. Type</v>
      </c>
      <c r="L10" s="39" t="str">
        <f>IF(AND(DespatchAdvice!I10&lt;&gt;"",DespatchAdvice!P10="BBIE"),DespatchAdvice!I10,"")</f>
        <v>Numeric</v>
      </c>
      <c r="M10" s="40">
        <f>IF(DespatchAdvice!L10&lt;&gt;"",DespatchAdvice!L10,"")</f>
      </c>
      <c r="N10" s="40">
        <f>IF(DespatchAdvice!M10&lt;&gt;"",DespatchAdvice!M10,"")</f>
      </c>
      <c r="O10" s="39">
        <f>IF(DespatchAdvice!N10&lt;&gt;"",DespatchAdvice!N10,"")</f>
      </c>
      <c r="P10" s="39" t="str">
        <f>IF(LEN(DespatchAdvice!O10)=1,TEXT(DespatchAdvice!O10,"#"),IF(MID(DespatchAdvice!O10,2,2)="..",LEFT(DespatchAdvice!O10,1),""))</f>
        <v>0</v>
      </c>
      <c r="Q10" s="39" t="str">
        <f>IF(LEN(DespatchAdvice!O10)=1,TEXT(DespatchAdvice!O10,"#"),IF(MID(DespatchAdvice!O10,2,2)="..",IF(RIGHT(DespatchAdvice!O10,1)="n","unbounded",RIGHT(DespatchAdvice!O10,1)),""))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165</v>
      </c>
      <c r="B11" s="41">
        <v>438</v>
      </c>
      <c r="C11" s="41" t="str">
        <f>IF(DespatchAdvice!B11&lt;&gt;"",DespatchAdvice!B11,"")</f>
        <v>Despatch Advice. Order Reference. </v>
      </c>
      <c r="D11" s="41" t="str">
        <f>IF(DespatchAdvice!P11&lt;&gt;"",DespatchAdvice!P11,"")</f>
        <v>ASBIE</v>
      </c>
      <c r="E11" s="42" t="str">
        <f>IF(DespatchAdvice!Q11&lt;&gt;"",DespatchAdvice!Q11,"")</f>
        <v>Identifies one or more Orders for the Despatch Advice</v>
      </c>
      <c r="F11" s="42"/>
      <c r="G11" s="43">
        <f>IF(DespatchAdvice!C11&lt;&gt;"",DespatchAdvice!C11,"")</f>
      </c>
      <c r="H11" s="43" t="str">
        <f>IF(DespatchAdvice!D11&lt;&gt;"",DespatchAdvice!D11,"")</f>
        <v>Despatch Advice</v>
      </c>
      <c r="I11" s="43">
        <f>IF(DespatchAdvice!E11&lt;&gt;"",DespatchAdvice!E11,"")</f>
      </c>
      <c r="J11" s="43" t="str">
        <f>IF(DespatchAdvice!H11&lt;&gt;"",DespatchAdvice!H11,"")</f>
        <v>Order Reference</v>
      </c>
      <c r="K11" s="44">
        <f>IF(AND(DespatchAdvice!K11&lt;&gt;"",DespatchAdvice!P11="BBIE"),DespatchAdvice!K11,"")</f>
      </c>
      <c r="L11" s="44">
        <f>IF(AND(DespatchAdvice!I11&lt;&gt;"",DespatchAdvice!P11="BBIE"),DespatchAdvice!I11,"")</f>
      </c>
      <c r="M11" s="43">
        <f>IF(DespatchAdvice!L11&lt;&gt;"",DespatchAdvice!L11,"")</f>
      </c>
      <c r="N11" s="43" t="str">
        <f>IF(DespatchAdvice!M11&lt;&gt;"",DespatchAdvice!M11,"")</f>
        <v>Order Reference</v>
      </c>
      <c r="O11" s="43">
        <f>IF(DespatchAdvice!N11&lt;&gt;"",DespatchAdvice!N11,"")</f>
      </c>
      <c r="P11" s="43" t="str">
        <f>IF(LEN(DespatchAdvice!O11)=1,TEXT(DespatchAdvice!O11,"#"),IF(MID(DespatchAdvice!O11,2,2)="..",LEFT(DespatchAdvice!O11,1),""))</f>
        <v>0</v>
      </c>
      <c r="Q11" s="43" t="str">
        <f>IF(LEN(DespatchAdvice!O11)=1,TEXT(DespatchAdvice!O11,"#"),IF(MID(DespatchAdvice!O11,2,2)="..",IF(RIGHT(DespatchAdvice!O11,1)="n","unbounded",RIGHT(DespatchAdvice!O11,1)),""))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166</v>
      </c>
      <c r="B12" s="41">
        <v>439</v>
      </c>
      <c r="C12" s="41" t="str">
        <f>IF(DespatchAdvice!B12&lt;&gt;"",DespatchAdvice!B12,"")</f>
        <v>Despatch Advice. Buyer Party. </v>
      </c>
      <c r="D12" s="41" t="str">
        <f>IF(DespatchAdvice!P12&lt;&gt;"",DespatchAdvice!P12,"")</f>
        <v>ASBIE</v>
      </c>
      <c r="E12" s="42" t="str">
        <f>IF(DespatchAdvice!Q12&lt;&gt;"",DespatchAdvice!Q12,"")</f>
        <v>associates the despatch advice with information about the buyer involved in the transaction.</v>
      </c>
      <c r="F12" s="42"/>
      <c r="G12" s="43">
        <f>IF(DespatchAdvice!C12&lt;&gt;"",DespatchAdvice!C12,"")</f>
      </c>
      <c r="H12" s="43" t="str">
        <f>IF(DespatchAdvice!D12&lt;&gt;"",DespatchAdvice!D12,"")</f>
        <v>Despatch Advice</v>
      </c>
      <c r="I12" s="43">
        <f>IF(DespatchAdvice!E12&lt;&gt;"",DespatchAdvice!E12,"")</f>
      </c>
      <c r="J12" s="43" t="str">
        <f>IF(DespatchAdvice!H12&lt;&gt;"",DespatchAdvice!H12,"")</f>
        <v>Buyer Party</v>
      </c>
      <c r="K12" s="44">
        <f>IF(AND(DespatchAdvice!K12&lt;&gt;"",DespatchAdvice!P12="BBIE"),DespatchAdvice!K12,"")</f>
      </c>
      <c r="L12" s="44">
        <f>IF(AND(DespatchAdvice!I12&lt;&gt;"",DespatchAdvice!P12="BBIE"),DespatchAdvice!I12,"")</f>
      </c>
      <c r="M12" s="43">
        <f>IF(DespatchAdvice!L12&lt;&gt;"",DespatchAdvice!L12,"")</f>
      </c>
      <c r="N12" s="43" t="str">
        <f>IF(DespatchAdvice!M12&lt;&gt;"",DespatchAdvice!M12,"")</f>
        <v>Buyer Party</v>
      </c>
      <c r="O12" s="43">
        <f>IF(DespatchAdvice!N12&lt;&gt;"",DespatchAdvice!N12,"")</f>
      </c>
      <c r="P12" s="43" t="str">
        <f>IF(LEN(DespatchAdvice!O12)=1,TEXT(DespatchAdvice!O12,"#"),IF(MID(DespatchAdvice!O12,2,2)="..",LEFT(DespatchAdvice!O12,1),""))</f>
        <v>1</v>
      </c>
      <c r="Q12" s="43" t="str">
        <f>IF(LEN(DespatchAdvice!O12)=1,TEXT(DespatchAdvice!O12,"#"),IF(MID(DespatchAdvice!O12,2,2)="..",IF(RIGHT(DespatchAdvice!O12,1)="n","unbounded",RIGHT(DespatchAdvice!O12,1)),""))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167</v>
      </c>
      <c r="B13" s="41">
        <v>440</v>
      </c>
      <c r="C13" s="41" t="str">
        <f>IF(DespatchAdvice!B13&lt;&gt;"",DespatchAdvice!B13,"")</f>
        <v>Despatch Advice. Seller Party. </v>
      </c>
      <c r="D13" s="41" t="str">
        <f>IF(DespatchAdvice!P13&lt;&gt;"",DespatchAdvice!P13,"")</f>
        <v>ASBIE</v>
      </c>
      <c r="E13" s="42" t="str">
        <f>IF(DespatchAdvice!Q13&lt;&gt;"",DespatchAdvice!Q13,"")</f>
        <v>associates the despatch advice with information about the seller involved in the transaction.</v>
      </c>
      <c r="F13" s="42"/>
      <c r="G13" s="43">
        <f>IF(DespatchAdvice!C13&lt;&gt;"",DespatchAdvice!C13,"")</f>
      </c>
      <c r="H13" s="43" t="str">
        <f>IF(DespatchAdvice!D13&lt;&gt;"",DespatchAdvice!D13,"")</f>
        <v>Despatch Advice</v>
      </c>
      <c r="I13" s="43">
        <f>IF(DespatchAdvice!E13&lt;&gt;"",DespatchAdvice!E13,"")</f>
      </c>
      <c r="J13" s="43" t="str">
        <f>IF(DespatchAdvice!H13&lt;&gt;"",DespatchAdvice!H13,"")</f>
        <v>Seller Party</v>
      </c>
      <c r="K13" s="44">
        <f>IF(AND(DespatchAdvice!K13&lt;&gt;"",DespatchAdvice!P13="BBIE"),DespatchAdvice!K13,"")</f>
      </c>
      <c r="L13" s="44">
        <f>IF(AND(DespatchAdvice!I13&lt;&gt;"",DespatchAdvice!P13="BBIE"),DespatchAdvice!I13,"")</f>
      </c>
      <c r="M13" s="43">
        <f>IF(DespatchAdvice!L13&lt;&gt;"",DespatchAdvice!L13,"")</f>
      </c>
      <c r="N13" s="43" t="str">
        <f>IF(DespatchAdvice!M13&lt;&gt;"",DespatchAdvice!M13,"")</f>
        <v>Seller Party</v>
      </c>
      <c r="O13" s="43">
        <f>IF(DespatchAdvice!N13&lt;&gt;"",DespatchAdvice!N13,"")</f>
      </c>
      <c r="P13" s="43" t="str">
        <f>IF(LEN(DespatchAdvice!O13)=1,TEXT(DespatchAdvice!O13,"#"),IF(MID(DespatchAdvice!O13,2,2)="..",LEFT(DespatchAdvice!O13,1),""))</f>
        <v>1</v>
      </c>
      <c r="Q13" s="43" t="str">
        <f>IF(LEN(DespatchAdvice!O13)=1,TEXT(DespatchAdvice!O13,"#"),IF(MID(DespatchAdvice!O13,2,2)="..",IF(RIGHT(DespatchAdvice!O13,1)="n","unbounded",RIGHT(DespatchAdvice!O13,1)),""))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168</v>
      </c>
      <c r="B14" s="41">
        <v>441</v>
      </c>
      <c r="C14" s="41" t="str">
        <f>IF(DespatchAdvice!B14&lt;&gt;"",DespatchAdvice!B14,"")</f>
        <v>Despatch Advice. Freight Forwarder_  Party. </v>
      </c>
      <c r="D14" s="41" t="str">
        <f>IF(DespatchAdvice!P14&lt;&gt;"",DespatchAdvice!P14,"")</f>
        <v>ASBIE</v>
      </c>
      <c r="E14" s="42" t="str">
        <f>IF(DespatchAdvice!Q14&lt;&gt;"",DespatchAdvice!Q14,"")</f>
        <v>associates the despatch advice with information about the freight forwarder involved in the transaction.</v>
      </c>
      <c r="F14" s="42"/>
      <c r="G14" s="43">
        <f>IF(DespatchAdvice!C14&lt;&gt;"",DespatchAdvice!C14,"")</f>
      </c>
      <c r="H14" s="43" t="str">
        <f>IF(DespatchAdvice!D14&lt;&gt;"",DespatchAdvice!D14,"")</f>
        <v>Despatch Advice</v>
      </c>
      <c r="I14" s="43" t="str">
        <f>IF(DespatchAdvice!E14&lt;&gt;"",DespatchAdvice!E14,"")</f>
        <v>Freight Forwarder</v>
      </c>
      <c r="J14" s="43" t="str">
        <f>IF(DespatchAdvice!H14&lt;&gt;"",DespatchAdvice!H14,"")</f>
        <v>Party</v>
      </c>
      <c r="K14" s="44">
        <f>IF(AND(DespatchAdvice!K14&lt;&gt;"",DespatchAdvice!P14="BBIE"),DespatchAdvice!K14,"")</f>
      </c>
      <c r="L14" s="44">
        <f>IF(AND(DespatchAdvice!I14&lt;&gt;"",DespatchAdvice!P14="BBIE"),DespatchAdvice!I14,"")</f>
      </c>
      <c r="M14" s="43">
        <f>IF(DespatchAdvice!L14&lt;&gt;"",DespatchAdvice!L14,"")</f>
      </c>
      <c r="N14" s="43" t="str">
        <f>IF(DespatchAdvice!M14&lt;&gt;"",DespatchAdvice!M14,"")</f>
        <v>Party</v>
      </c>
      <c r="O14" s="43">
        <f>IF(DespatchAdvice!N14&lt;&gt;"",DespatchAdvice!N14,"")</f>
      </c>
      <c r="P14" s="43" t="str">
        <f>IF(LEN(DespatchAdvice!O14)=1,TEXT(DespatchAdvice!O14,"#"),IF(MID(DespatchAdvice!O14,2,2)="..",LEFT(DespatchAdvice!O14,1),""))</f>
        <v>0</v>
      </c>
      <c r="Q14" s="43" t="str">
        <f>IF(LEN(DespatchAdvice!O14)=1,TEXT(DespatchAdvice!O14,"#"),IF(MID(DespatchAdvice!O14,2,2)="..",IF(RIGHT(DespatchAdvice!O14,1)="n","unbounded",RIGHT(DespatchAdvice!O14,1)),""))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169</v>
      </c>
      <c r="B15" s="41">
        <v>442</v>
      </c>
      <c r="C15" s="41" t="str">
        <f>IF(DespatchAdvice!B15&lt;&gt;"",DespatchAdvice!B15,"")</f>
        <v>Despatch Advice. Delivery. </v>
      </c>
      <c r="D15" s="41" t="str">
        <f>IF(DespatchAdvice!P15&lt;&gt;"",DespatchAdvice!P15,"")</f>
        <v>ASBIE</v>
      </c>
      <c r="E15" s="42" t="str">
        <f>IF(DespatchAdvice!Q15&lt;&gt;"",DespatchAdvice!Q15,"")</f>
        <v>associates the despatch advice with a delivery  (or deliveries).</v>
      </c>
      <c r="F15" s="42"/>
      <c r="G15" s="43">
        <f>IF(DespatchAdvice!C15&lt;&gt;"",DespatchAdvice!C15,"")</f>
      </c>
      <c r="H15" s="43" t="str">
        <f>IF(DespatchAdvice!D15&lt;&gt;"",DespatchAdvice!D15,"")</f>
        <v>Despatch Advice</v>
      </c>
      <c r="I15" s="43">
        <f>IF(DespatchAdvice!E15&lt;&gt;"",DespatchAdvice!E15,"")</f>
      </c>
      <c r="J15" s="43" t="str">
        <f>IF(DespatchAdvice!H15&lt;&gt;"",DespatchAdvice!H15,"")</f>
        <v>Delivery</v>
      </c>
      <c r="K15" s="44">
        <f>IF(AND(DespatchAdvice!K15&lt;&gt;"",DespatchAdvice!P15="BBIE"),DespatchAdvice!K15,"")</f>
      </c>
      <c r="L15" s="44">
        <f>IF(AND(DespatchAdvice!I15&lt;&gt;"",DespatchAdvice!P15="BBIE"),DespatchAdvice!I15,"")</f>
      </c>
      <c r="M15" s="43">
        <f>IF(DespatchAdvice!L15&lt;&gt;"",DespatchAdvice!L15,"")</f>
      </c>
      <c r="N15" s="43" t="str">
        <f>IF(DespatchAdvice!M15&lt;&gt;"",DespatchAdvice!M15,"")</f>
        <v>Delivery</v>
      </c>
      <c r="O15" s="43">
        <f>IF(DespatchAdvice!N15&lt;&gt;"",DespatchAdvice!N15,"")</f>
      </c>
      <c r="P15" s="43" t="str">
        <f>IF(LEN(DespatchAdvice!O15)=1,TEXT(DespatchAdvice!O15,"#"),IF(MID(DespatchAdvice!O15,2,2)="..",LEFT(DespatchAdvice!O15,1),""))</f>
        <v>0</v>
      </c>
      <c r="Q15" s="43" t="str">
        <f>IF(LEN(DespatchAdvice!O15)=1,TEXT(DespatchAdvice!O15,"#"),IF(MID(DespatchAdvice!O15,2,2)="..",IF(RIGHT(DespatchAdvice!O15,1)="n","unbounded",RIGHT(DespatchAdvice!O15,1)),""))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170</v>
      </c>
      <c r="B16" s="41">
        <v>443</v>
      </c>
      <c r="C16" s="41" t="str">
        <f>IF(DespatchAdvice!B16&lt;&gt;"",DespatchAdvice!B16,"")</f>
        <v>Despatch Advice. Delivery Terms. </v>
      </c>
      <c r="D16" s="41" t="str">
        <f>IF(DespatchAdvice!P16&lt;&gt;"",DespatchAdvice!P16,"")</f>
        <v>ASBIE</v>
      </c>
      <c r="E16" s="42" t="str">
        <f>IF(DespatchAdvice!Q16&lt;&gt;"",DespatchAdvice!Q16,"")</f>
        <v>associates the despatch advice with the terms agreed between seller and buyer with regard to the delivery of goods.</v>
      </c>
      <c r="F16" s="42"/>
      <c r="G16" s="43">
        <f>IF(DespatchAdvice!C16&lt;&gt;"",DespatchAdvice!C16,"")</f>
      </c>
      <c r="H16" s="43" t="str">
        <f>IF(DespatchAdvice!D16&lt;&gt;"",DespatchAdvice!D16,"")</f>
        <v>Despatch Advice</v>
      </c>
      <c r="I16" s="43">
        <f>IF(DespatchAdvice!E16&lt;&gt;"",DespatchAdvice!E16,"")</f>
      </c>
      <c r="J16" s="43" t="str">
        <f>IF(DespatchAdvice!H16&lt;&gt;"",DespatchAdvice!H16,"")</f>
        <v>Delivery Terms</v>
      </c>
      <c r="K16" s="44">
        <f>IF(AND(DespatchAdvice!K16&lt;&gt;"",DespatchAdvice!P16="BBIE"),DespatchAdvice!K16,"")</f>
      </c>
      <c r="L16" s="44">
        <f>IF(AND(DespatchAdvice!I16&lt;&gt;"",DespatchAdvice!P16="BBIE"),DespatchAdvice!I16,"")</f>
      </c>
      <c r="M16" s="43">
        <f>IF(DespatchAdvice!L16&lt;&gt;"",DespatchAdvice!L16,"")</f>
      </c>
      <c r="N16" s="43" t="str">
        <f>IF(DespatchAdvice!M16&lt;&gt;"",DespatchAdvice!M16,"")</f>
        <v>Delivery Terms</v>
      </c>
      <c r="O16" s="43">
        <f>IF(DespatchAdvice!N16&lt;&gt;"",DespatchAdvice!N16,"")</f>
      </c>
      <c r="P16" s="43" t="str">
        <f>IF(LEN(DespatchAdvice!O16)=1,TEXT(DespatchAdvice!O16,"#"),IF(MID(DespatchAdvice!O16,2,2)="..",LEFT(DespatchAdvice!O16,1),""))</f>
        <v>0</v>
      </c>
      <c r="Q16" s="43" t="str">
        <f>IF(LEN(DespatchAdvice!O16)=1,TEXT(DespatchAdvice!O16,"#"),IF(MID(DespatchAdvice!O16,2,2)="..",IF(RIGHT(DespatchAdvice!O16,1)="n","unbounded",RIGHT(DespatchAdvice!O16,1)),""))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171</v>
      </c>
      <c r="B17" s="41">
        <v>444</v>
      </c>
      <c r="C17" s="41" t="str">
        <f>IF(DespatchAdvice!B17&lt;&gt;"",DespatchAdvice!B17,"")</f>
        <v>Despatch Advice. Despatched_  Transport Handling Unit. </v>
      </c>
      <c r="D17" s="41" t="str">
        <f>IF(DespatchAdvice!P17&lt;&gt;"",DespatchAdvice!P17,"")</f>
        <v>ASBIE</v>
      </c>
      <c r="E17" s="42" t="str">
        <f>IF(DespatchAdvice!Q17&lt;&gt;"",DespatchAdvice!Q17,"")</f>
        <v>associates the despatch advice with zero or more transport handling units (THU). The advice may be organised in this way with despatch 'lines' within each THU.</v>
      </c>
      <c r="F17" s="42"/>
      <c r="G17" s="43">
        <f>IF(DespatchAdvice!C17&lt;&gt;"",DespatchAdvice!C17,"")</f>
      </c>
      <c r="H17" s="43" t="str">
        <f>IF(DespatchAdvice!D17&lt;&gt;"",DespatchAdvice!D17,"")</f>
        <v>Despatch Advice</v>
      </c>
      <c r="I17" s="43" t="str">
        <f>IF(DespatchAdvice!E17&lt;&gt;"",DespatchAdvice!E17,"")</f>
        <v>Despatched</v>
      </c>
      <c r="J17" s="43" t="str">
        <f>IF(DespatchAdvice!H17&lt;&gt;"",DespatchAdvice!H17,"")</f>
        <v>Transport Handling Unit</v>
      </c>
      <c r="K17" s="44">
        <f>IF(AND(DespatchAdvice!K17&lt;&gt;"",DespatchAdvice!P17="BBIE"),DespatchAdvice!K17,"")</f>
      </c>
      <c r="L17" s="44">
        <f>IF(AND(DespatchAdvice!I17&lt;&gt;"",DespatchAdvice!P17="BBIE"),DespatchAdvice!I17,"")</f>
      </c>
      <c r="M17" s="43">
        <f>IF(DespatchAdvice!L17&lt;&gt;"",DespatchAdvice!L17,"")</f>
      </c>
      <c r="N17" s="43" t="str">
        <f>IF(DespatchAdvice!M17&lt;&gt;"",DespatchAdvice!M17,"")</f>
        <v>Transport Handling Unit</v>
      </c>
      <c r="O17" s="43">
        <f>IF(DespatchAdvice!N17&lt;&gt;"",DespatchAdvice!N17,"")</f>
      </c>
      <c r="P17" s="43" t="str">
        <f>IF(LEN(DespatchAdvice!O17)=1,TEXT(DespatchAdvice!O17,"#"),IF(MID(DespatchAdvice!O17,2,2)="..",LEFT(DespatchAdvice!O17,1),""))</f>
        <v>0</v>
      </c>
      <c r="Q17" s="43" t="str">
        <f>IF(LEN(DespatchAdvice!O17)=1,TEXT(DespatchAdvice!O17,"#"),IF(MID(DespatchAdvice!O17,2,2)="..",IF(RIGHT(DespatchAdvice!O17,1)="n","unbounded",RIGHT(DespatchAdvice!O17,1)),""))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172</v>
      </c>
      <c r="B18" s="41">
        <v>445</v>
      </c>
      <c r="C18" s="41" t="str">
        <f>IF(DespatchAdvice!B18&lt;&gt;"",DespatchAdvice!B18,"")</f>
        <v>Despatch Advice. Actual_  Shipment. </v>
      </c>
      <c r="D18" s="41" t="str">
        <f>IF(DespatchAdvice!P18&lt;&gt;"",DespatchAdvice!P18,"")</f>
        <v>ASBIE</v>
      </c>
      <c r="E18" s="42" t="str">
        <f>IF(DespatchAdvice!Q18&lt;&gt;"",DespatchAdvice!Q18,"")</f>
        <v>associates the despatch advice with actual shipment detail. (Note that this relationship comes into play when the transaction has moved from the order state to the delivery state.)</v>
      </c>
      <c r="F18" s="42"/>
      <c r="G18" s="43">
        <f>IF(DespatchAdvice!C18&lt;&gt;"",DespatchAdvice!C18,"")</f>
      </c>
      <c r="H18" s="43" t="str">
        <f>IF(DespatchAdvice!D18&lt;&gt;"",DespatchAdvice!D18,"")</f>
        <v>Despatch Advice</v>
      </c>
      <c r="I18" s="43" t="str">
        <f>IF(DespatchAdvice!E18&lt;&gt;"",DespatchAdvice!E18,"")</f>
        <v>Actual</v>
      </c>
      <c r="J18" s="43" t="str">
        <f>IF(DespatchAdvice!H18&lt;&gt;"",DespatchAdvice!H18,"")</f>
        <v>Shipment</v>
      </c>
      <c r="K18" s="44">
        <f>IF(AND(DespatchAdvice!K18&lt;&gt;"",DespatchAdvice!P18="BBIE"),DespatchAdvice!K18,"")</f>
      </c>
      <c r="L18" s="44">
        <f>IF(AND(DespatchAdvice!I18&lt;&gt;"",DespatchAdvice!P18="BBIE"),DespatchAdvice!I18,"")</f>
      </c>
      <c r="M18" s="43">
        <f>IF(DespatchAdvice!L18&lt;&gt;"",DespatchAdvice!L18,"")</f>
      </c>
      <c r="N18" s="43" t="str">
        <f>IF(DespatchAdvice!M18&lt;&gt;"",DespatchAdvice!M18,"")</f>
        <v>Shipment</v>
      </c>
      <c r="O18" s="43">
        <f>IF(DespatchAdvice!N18&lt;&gt;"",DespatchAdvice!N18,"")</f>
      </c>
      <c r="P18" s="43" t="str">
        <f>IF(LEN(DespatchAdvice!O18)=1,TEXT(DespatchAdvice!O18,"#"),IF(MID(DespatchAdvice!O18,2,2)="..",LEFT(DespatchAdvice!O18,1),""))</f>
        <v>0</v>
      </c>
      <c r="Q18" s="43" t="str">
        <f>IF(LEN(DespatchAdvice!O18)=1,TEXT(DespatchAdvice!O18,"#"),IF(MID(DespatchAdvice!O18,2,2)="..",IF(RIGHT(DespatchAdvice!O18,1)="n","unbounded",RIGHT(DespatchAdvice!O18,1)),""))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173</v>
      </c>
      <c r="B19" s="41">
        <v>446</v>
      </c>
      <c r="C19" s="41" t="str">
        <f>IF(DespatchAdvice!B19&lt;&gt;"",DespatchAdvice!B19,"")</f>
        <v>Despatch Advice. Despatch Line. </v>
      </c>
      <c r="D19" s="41" t="str">
        <f>IF(DespatchAdvice!P19&lt;&gt;"",DespatchAdvice!P19,"")</f>
        <v>ASBIE</v>
      </c>
      <c r="E19" s="42" t="str">
        <f>IF(DespatchAdvice!Q19&lt;&gt;"",DespatchAdvice!Q19,"")</f>
        <v>despatch 'line(s)', annotated to show which transport handling units (THU) each line is within. If THUs are not used, there is just a series of despatch 'lines' with no THU annotation.</v>
      </c>
      <c r="F19" s="42"/>
      <c r="G19" s="43">
        <f>IF(DespatchAdvice!C19&lt;&gt;"",DespatchAdvice!C19,"")</f>
      </c>
      <c r="H19" s="43" t="str">
        <f>IF(DespatchAdvice!D19&lt;&gt;"",DespatchAdvice!D19,"")</f>
        <v>Despatch Advice</v>
      </c>
      <c r="I19" s="43">
        <f>IF(DespatchAdvice!E19&lt;&gt;"",DespatchAdvice!E19,"")</f>
      </c>
      <c r="J19" s="43" t="str">
        <f>IF(DespatchAdvice!H19&lt;&gt;"",DespatchAdvice!H19,"")</f>
        <v>Despatch Line</v>
      </c>
      <c r="K19" s="44">
        <f>IF(AND(DespatchAdvice!K19&lt;&gt;"",DespatchAdvice!P19="BBIE"),DespatchAdvice!K19,"")</f>
      </c>
      <c r="L19" s="44">
        <f>IF(AND(DespatchAdvice!I19&lt;&gt;"",DespatchAdvice!P19="BBIE"),DespatchAdvice!I19,"")</f>
      </c>
      <c r="M19" s="43">
        <f>IF(DespatchAdvice!L19&lt;&gt;"",DespatchAdvice!L19,"")</f>
      </c>
      <c r="N19" s="43" t="str">
        <f>IF(DespatchAdvice!M19&lt;&gt;"",DespatchAdvice!M19,"")</f>
        <v>Despatch Line</v>
      </c>
      <c r="O19" s="43">
        <f>IF(DespatchAdvice!N19&lt;&gt;"",DespatchAdvice!N19,"")</f>
      </c>
      <c r="P19" s="43" t="str">
        <f>IF(LEN(DespatchAdvice!O19)=1,TEXT(DespatchAdvice!O19,"#"),IF(MID(DespatchAdvice!O19,2,2)="..",LEFT(DespatchAdvice!O19,1),""))</f>
        <v>1</v>
      </c>
      <c r="Q19" s="43" t="str">
        <f>IF(LEN(DespatchAdvice!O19)=1,TEXT(DespatchAdvice!O19,"#"),IF(MID(DespatchAdvice!O19,2,2)="..",IF(RIGHT(DespatchAdvice!O19,1)="n","unbounded",RIGHT(DespatchAdvice!O19,1)),""))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IF(DespatchAdvice!P20&lt;&gt;"",DespatchAdvice!P20,"")</f>
        <v>END</v>
      </c>
      <c r="E20" s="1">
        <f>IF(DespatchAdvice!Q20&lt;&gt;"",DespatchAdvice!Q20,"")</f>
      </c>
      <c r="G20" s="1">
        <f>IF(DespatchAdvice!C20&lt;&gt;"",DespatchAdvice!C20,"")</f>
      </c>
      <c r="H20" s="1">
        <f>IF(DespatchAdvice!D20&lt;&gt;"",DespatchAdvice!D20,"")</f>
      </c>
      <c r="I20" s="1">
        <f>IF(DespatchAdvice!E20&lt;&gt;"",DespatchAdvice!E20,"")</f>
      </c>
      <c r="J20" s="1">
        <f>IF(AND(DespatchAdvice!F20="",DespatchAdvice!H20=""),"",IF(AND(DespatchAdvice!F20="",DespatchAdvice!H20&lt;&gt;""),DespatchAdvice!H20,IF(AND(DespatchAdvice!F20&lt;&gt;"",DespatchAdvice!H20=""),DespatchAdvice!F20,IF(AND(DespatchAdvice!F20&lt;&gt;"",DespatchAdvice!H20&lt;&gt;""),CONCATENATE(TRIM(DespatchAdvice!F20)," ",TRIM(DespatchAdvice!H20)),"?"))))</f>
      </c>
      <c r="L20" s="1">
        <f>IF(AND(DespatchAdvice!I20&lt;&gt;"",DespatchAdvice!P20="BBIE"),DespatchAdvice!I20,"")</f>
      </c>
      <c r="M20" s="1">
        <f>IF(DespatchAdvice!L20&lt;&gt;"",DespatchAdvice!L20,"")</f>
      </c>
      <c r="N20" s="1">
        <f>IF(DespatchAdvice!M20&lt;&gt;"",DespatchAdvice!M20,"")</f>
      </c>
      <c r="O20" s="3">
        <f>IF(DespatchAdvice!N20&lt;&gt;"",DespatchAdvice!N20,"")</f>
      </c>
      <c r="P20" s="1">
        <f>IF(LEN(DespatchAdvice!N20)=1,TEXT(DespatchAdvice!N20,"#"),IF(MID(DespatchAdvice!N20,2,2)="..",LEFT(DespatchAdvice!N20,1),""))</f>
      </c>
      <c r="Q20" s="1">
        <f>IF(LEN(DespatchAdvice!O20)=1,TEXT(DespatchAdvice!O20,"#"),IF(MID(DespatchAdvice!O20,2,2)="..",IF(RIGHT(DespatchAdvice!O20,1)="n","unbounded",RIGHT(DespatchAdvice!O20,1)),""))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IF(DespatchAdvice!P21&lt;&gt;"",DespatchAdvice!P21,"")</f>
      </c>
      <c r="E21" s="1">
        <f>IF(DespatchAdvice!Q21&lt;&gt;"",DespatchAdvice!Q21,"")</f>
      </c>
      <c r="G21" s="1">
        <f>IF(DespatchAdvice!C21&lt;&gt;"",DespatchAdvice!C21,"")</f>
      </c>
      <c r="H21" s="1">
        <f>IF(DespatchAdvice!D21&lt;&gt;"",DespatchAdvice!D21,"")</f>
      </c>
      <c r="I21" s="1">
        <f>IF(DespatchAdvice!E21&lt;&gt;"",DespatchAdvice!E21,"")</f>
      </c>
      <c r="J21" s="1">
        <f>IF(AND(DespatchAdvice!F21="",DespatchAdvice!H21=""),"",IF(AND(DespatchAdvice!F21="",DespatchAdvice!H21&lt;&gt;""),DespatchAdvice!H21,IF(AND(DespatchAdvice!F21&lt;&gt;"",DespatchAdvice!H21=""),DespatchAdvice!F21,IF(AND(DespatchAdvice!F21&lt;&gt;"",DespatchAdvice!H21&lt;&gt;""),CONCATENATE(TRIM(DespatchAdvice!F21)," ",TRIM(DespatchAdvice!H21)),"?"))))</f>
      </c>
      <c r="L21" s="1">
        <f>IF(AND(DespatchAdvice!I21&lt;&gt;"",DespatchAdvice!P21="BBIE"),DespatchAdvice!I21,"")</f>
      </c>
      <c r="M21" s="1">
        <f>IF(DespatchAdvice!L21&lt;&gt;"",DespatchAdvice!L21,"")</f>
      </c>
      <c r="N21" s="1">
        <f>IF(DespatchAdvice!M21&lt;&gt;"",DespatchAdvice!M21,"")</f>
      </c>
      <c r="O21" s="3">
        <f>IF(DespatchAdvice!N21&lt;&gt;"",DespatchAdvice!N21,"")</f>
      </c>
      <c r="P21" s="1">
        <f>IF(LEN(DespatchAdvice!N21)=1,TEXT(DespatchAdvice!N21,"#"),IF(MID(DespatchAdvice!N21,2,2)="..",LEFT(DespatchAdvice!N21,1),""))</f>
      </c>
      <c r="Q21" s="1">
        <f>IF(LEN(DespatchAdvice!O21)=1,TEXT(DespatchAdvice!O21,"#"),IF(MID(DespatchAdvice!O21,2,2)="..",IF(RIGHT(DespatchAdvice!O21,1)="n","unbounded",RIGHT(DespatchAdvice!O21,1)),""))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IF(DespatchAdvice!P22&lt;&gt;"",DespatchAdvice!P22,"")</f>
      </c>
      <c r="E22" s="1">
        <f>IF(DespatchAdvice!Q22&lt;&gt;"",DespatchAdvice!Q22,"")</f>
      </c>
      <c r="G22" s="1">
        <f>IF(DespatchAdvice!C22&lt;&gt;"",DespatchAdvice!C22,"")</f>
      </c>
      <c r="H22" s="1">
        <f>IF(DespatchAdvice!D22&lt;&gt;"",DespatchAdvice!D22,"")</f>
      </c>
      <c r="I22" s="1">
        <f>IF(DespatchAdvice!E22&lt;&gt;"",DespatchAdvice!E22,"")</f>
      </c>
      <c r="J22" s="1">
        <f>IF(AND(DespatchAdvice!F22="",DespatchAdvice!H22=""),"",IF(AND(DespatchAdvice!F22="",DespatchAdvice!H22&lt;&gt;""),DespatchAdvice!H22,IF(AND(DespatchAdvice!F22&lt;&gt;"",DespatchAdvice!H22=""),DespatchAdvice!F22,IF(AND(DespatchAdvice!F22&lt;&gt;"",DespatchAdvice!H22&lt;&gt;""),CONCATENATE(TRIM(DespatchAdvice!F22)," ",TRIM(DespatchAdvice!H22)),"?"))))</f>
      </c>
      <c r="L22" s="1">
        <f>IF(AND(DespatchAdvice!I22&lt;&gt;"",DespatchAdvice!P22="BBIE"),DespatchAdvice!I22,"")</f>
      </c>
      <c r="M22" s="1">
        <f>IF(DespatchAdvice!L22&lt;&gt;"",DespatchAdvice!L22,"")</f>
      </c>
      <c r="N22" s="1">
        <f>IF(DespatchAdvice!M22&lt;&gt;"",DespatchAdvice!M22,"")</f>
      </c>
      <c r="O22" s="3">
        <f>IF(DespatchAdvice!N22&lt;&gt;"",DespatchAdvice!N22,"")</f>
      </c>
      <c r="P22" s="1">
        <f>IF(LEN(DespatchAdvice!N22)=1,TEXT(DespatchAdvice!N22,"#"),IF(MID(DespatchAdvice!N22,2,2)="..",LEFT(DespatchAdvice!N22,1),""))</f>
      </c>
      <c r="Q22" s="1">
        <f>IF(LEN(DespatchAdvice!O22)=1,TEXT(DespatchAdvice!O22,"#"),IF(MID(DespatchAdvice!O22,2,2)="..",IF(RIGHT(DespatchAdvice!O22,1)="n","unbounded",RIGHT(DespatchAdvice!O22,1)),""))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IF(DespatchAdvice!P23&lt;&gt;"",DespatchAdvice!P23,"")</f>
      </c>
      <c r="E23" s="1">
        <f>IF(DespatchAdvice!Q23&lt;&gt;"",DespatchAdvice!Q23,"")</f>
      </c>
      <c r="G23" s="1">
        <f>IF(DespatchAdvice!C23&lt;&gt;"",DespatchAdvice!C23,"")</f>
      </c>
      <c r="H23" s="1">
        <f>IF(DespatchAdvice!D23&lt;&gt;"",DespatchAdvice!D23,"")</f>
      </c>
      <c r="I23" s="1">
        <f>IF(DespatchAdvice!E23&lt;&gt;"",DespatchAdvice!E23,"")</f>
      </c>
      <c r="J23" s="1">
        <f>IF(AND(DespatchAdvice!F23="",DespatchAdvice!H23=""),"",IF(AND(DespatchAdvice!F23="",DespatchAdvice!H23&lt;&gt;""),DespatchAdvice!H23,IF(AND(DespatchAdvice!F23&lt;&gt;"",DespatchAdvice!H23=""),DespatchAdvice!F23,IF(AND(DespatchAdvice!F23&lt;&gt;"",DespatchAdvice!H23&lt;&gt;""),CONCATENATE(TRIM(DespatchAdvice!F23)," ",TRIM(DespatchAdvice!H23)),"?"))))</f>
      </c>
      <c r="L23" s="1">
        <f>IF(AND(DespatchAdvice!I23&lt;&gt;"",DespatchAdvice!P23="BBIE"),DespatchAdvice!I23,"")</f>
      </c>
      <c r="M23" s="1">
        <f>IF(DespatchAdvice!L23&lt;&gt;"",DespatchAdvice!L23,"")</f>
      </c>
      <c r="N23" s="1">
        <f>IF(DespatchAdvice!M23&lt;&gt;"",DespatchAdvice!M23,"")</f>
      </c>
      <c r="O23" s="3">
        <f>IF(DespatchAdvice!N23&lt;&gt;"",DespatchAdvice!N23,"")</f>
      </c>
      <c r="P23" s="1">
        <f>IF(LEN(DespatchAdvice!N23)=1,TEXT(DespatchAdvice!N23,"#"),IF(MID(DespatchAdvice!N23,2,2)="..",LEFT(DespatchAdvice!N23,1),""))</f>
      </c>
      <c r="Q23" s="1">
        <f>IF(LEN(DespatchAdvice!O23)=1,TEXT(DespatchAdvice!O23,"#"),IF(MID(DespatchAdvice!O23,2,2)="..",IF(RIGHT(DespatchAdvice!O23,1)="n","unbounded",RIGHT(DespatchAdvice!O23,1)),""))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IF(DespatchAdvice!P24&lt;&gt;"",DespatchAdvice!P24,"")</f>
      </c>
      <c r="E24" s="1">
        <f>IF(DespatchAdvice!Q24&lt;&gt;"",DespatchAdvice!Q24,"")</f>
      </c>
      <c r="G24" s="1">
        <f>IF(DespatchAdvice!C24&lt;&gt;"",DespatchAdvice!C24,"")</f>
      </c>
      <c r="H24" s="1">
        <f>IF(DespatchAdvice!D24&lt;&gt;"",DespatchAdvice!D24,"")</f>
      </c>
      <c r="I24" s="1">
        <f>IF(DespatchAdvice!E24&lt;&gt;"",DespatchAdvice!E24,"")</f>
      </c>
      <c r="J24" s="1">
        <f>IF(AND(DespatchAdvice!F24="",DespatchAdvice!H24=""),"",IF(AND(DespatchAdvice!F24="",DespatchAdvice!H24&lt;&gt;""),DespatchAdvice!H24,IF(AND(DespatchAdvice!F24&lt;&gt;"",DespatchAdvice!H24=""),DespatchAdvice!F24,IF(AND(DespatchAdvice!F24&lt;&gt;"",DespatchAdvice!H24&lt;&gt;""),CONCATENATE(TRIM(DespatchAdvice!F24)," ",TRIM(DespatchAdvice!H24)),"?"))))</f>
      </c>
      <c r="L24" s="1">
        <f>IF(AND(DespatchAdvice!I24&lt;&gt;"",DespatchAdvice!P24="BBIE"),DespatchAdvice!I24,"")</f>
      </c>
      <c r="M24" s="1">
        <f>IF(DespatchAdvice!L24&lt;&gt;"",DespatchAdvice!L24,"")</f>
      </c>
      <c r="N24" s="1">
        <f>IF(DespatchAdvice!M24&lt;&gt;"",DespatchAdvice!M24,"")</f>
      </c>
      <c r="O24" s="3">
        <f>IF(DespatchAdvice!N24&lt;&gt;"",DespatchAdvice!N24,"")</f>
      </c>
      <c r="P24" s="1">
        <f>IF(LEN(DespatchAdvice!N24)=1,TEXT(DespatchAdvice!N24,"#"),IF(MID(DespatchAdvice!N24,2,2)="..",LEFT(DespatchAdvice!N24,1),""))</f>
      </c>
      <c r="Q24" s="1">
        <f>IF(LEN(DespatchAdvice!O24)=1,TEXT(DespatchAdvice!O24,"#"),IF(MID(DespatchAdvice!O24,2,2)="..",IF(RIGHT(DespatchAdvice!O24,1)="n","unbounded",RIGHT(DespatchAdvice!O24,1)),""))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2004-06-16T11:22:59Z</cp:lastPrinted>
  <dcterms:created xsi:type="dcterms:W3CDTF">2001-08-30T01:59:20Z</dcterms:created>
  <dcterms:modified xsi:type="dcterms:W3CDTF">2004-06-16T11:23:02Z</dcterms:modified>
  <cp:category/>
  <cp:version/>
  <cp:contentType/>
  <cp:contentStatus/>
  <cp:revision>40</cp:revision>
</cp:coreProperties>
</file>