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ResponseSimple (Japanese)" sheetId="1" r:id="rId1"/>
    <sheet name="OrderResponseSimple" sheetId="2" r:id="rId2"/>
    <sheet name="TBG17 UBL OrderResponseSimple" sheetId="3" r:id="rId3"/>
  </sheets>
  <definedNames>
    <definedName name="BuiltIn_AutoFilter___1">'OrderResponseSimple'!#REF!</definedName>
    <definedName name="Excel_BuiltIn_Print_Area_1___0">'OrderResponseSimple'!$A$2:$AI$13</definedName>
    <definedName name="Excel_BuiltIn_Print_Titles_1___0">'OrderResponseSimple'!#REF!</definedName>
    <definedName name="_xlnm.Print_Area" localSheetId="1">'OrderResponseSimple'!$A$2:$AI$13</definedName>
    <definedName name="_xlnm.Print_Titles" localSheetId="1">'OrderResponseSimple'!$2:$2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<sst xmlns="http://schemas.openxmlformats.org/spreadsheetml/2006/main" count="233" uniqueCount="186">
  <si>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</si>
  <si>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</si>
  <si>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</si>
  <si>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</si>
  <si>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</si>
  <si>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</si>
  <si>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</si>
  <si>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</si>
  <si>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</si>
  <si>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</si>
  <si>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</si>
  <si>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</si>
  <si>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</si>
  <si>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</si>
  <si>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</si>
  <si>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</si>
  <si>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</si>
  <si>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</si>
  <si>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</si>
  <si>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</si>
  <si>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</si>
  <si>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</si>
  <si>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</si>
  <si>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</si>
  <si>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</si>
  <si>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</si>
  <si>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</si>
  <si>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</si>
  <si>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</si>
  <si>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</si>
  <si>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</si>
  <si>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</si>
  <si>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</si>
  <si>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</si>
  <si>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</si>
  <si>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 Simple</t>
  </si>
  <si>
    <r>
      <rPr>
        <sz val="10"/>
        <color indexed="8"/>
        <rFont val="Arial"/>
        <family val="2"/>
      </rPr>
      <t>Order Acknowledgement, PO Response</t>
    </r>
  </si>
  <si>
    <t>ABIE</t>
  </si>
  <si>
    <t>the document responding to the Buyer to indicate simple acceptance or rejection of the entire Order.</t>
  </si>
  <si>
    <t>Order Response Simple</t>
  </si>
  <si>
    <t>Identifier</t>
  </si>
  <si>
    <t>Identifier</t>
  </si>
  <si>
    <t>BBIE</t>
  </si>
  <si>
    <r>
      <rPr>
        <sz val="10"/>
        <rFont val="Arial"/>
        <family val="2"/>
      </rPr>
      <t>The Order Response Id element is a unique number assigned to the OrderResponse by the Seller.</t>
    </r>
  </si>
  <si>
    <t>Order Response Simple</t>
  </si>
  <si>
    <t>Copy</t>
  </si>
  <si>
    <t>Indicator</t>
  </si>
  <si>
    <t>0..1</t>
  </si>
  <si>
    <t>BBIE</t>
  </si>
  <si>
    <t>Indicates whether a document is a copy (true) or not (false)</t>
  </si>
  <si>
    <t>Order Response Simple</t>
  </si>
  <si>
    <t>Globally Unique</t>
  </si>
  <si>
    <t>Identifier</t>
  </si>
  <si>
    <t>Identifier</t>
  </si>
  <si>
    <t>0..1</t>
  </si>
  <si>
    <t>BBIE</t>
  </si>
  <si>
    <t>a computer generated unique identifier for the document, which is guaranteed to be unique</t>
  </si>
  <si>
    <t>Order Response Simple</t>
  </si>
  <si>
    <t>Issue</t>
  </si>
  <si>
    <t>Date</t>
  </si>
  <si>
    <t>Date</t>
  </si>
  <si>
    <t>BBIE</t>
  </si>
  <si>
    <t>a date (and potentially time) stamp denoting when the order response was issued.</t>
  </si>
  <si>
    <t>Order Response Simple</t>
  </si>
  <si>
    <t>Document</t>
  </si>
  <si>
    <t>Status</t>
  </si>
  <si>
    <t>Code</t>
  </si>
  <si>
    <t>Document Status</t>
  </si>
  <si>
    <t>0..1</t>
  </si>
  <si>
    <t>BBIE</t>
  </si>
  <si>
    <t>Identifies the status of the document with regard to its original state</t>
  </si>
  <si>
    <t>Order Response Simple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</si>
  <si>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</si>
  <si>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</si>
  <si>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</si>
  <si>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</si>
  <si>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</si>
  <si>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 Simple</t>
  </si>
  <si>
    <t>Accepted</t>
  </si>
  <si>
    <t>Indicator</t>
  </si>
  <si>
    <t>BBIE</t>
  </si>
  <si>
    <t>indicates whether the order was accepted (true) or not (false).</t>
  </si>
  <si>
    <t>Order Response Simple</t>
  </si>
  <si>
    <t>Rejection</t>
  </si>
  <si>
    <t>Note</t>
  </si>
  <si>
    <t>Text</t>
  </si>
  <si>
    <t>0..1</t>
  </si>
  <si>
    <t>BBIE</t>
  </si>
  <si>
    <t>the reason for rejection if the order was not accepted.</t>
  </si>
  <si>
    <r>
      <rPr>
        <sz val="10"/>
        <rFont val="Arial"/>
        <family val="2"/>
      </rPr>
      <t>"Out of Stock","Not able to supply","Unable to fulfill within the contracted conditions", "Buyer Account not Recognised"</t>
    </r>
  </si>
  <si>
    <t>Order Response Simple</t>
  </si>
  <si>
    <t>Order Reference</t>
  </si>
  <si>
    <t>ASBIE</t>
  </si>
  <si>
    <t>associates the Order Response (Simple) with the Order it refers to.</t>
  </si>
  <si>
    <t>Order Response Simple</t>
  </si>
  <si>
    <t>Buyer Party</t>
  </si>
  <si>
    <t>ASBIE</t>
  </si>
  <si>
    <t>associates the Order with information about the buyer involved in the transaction.</t>
  </si>
  <si>
    <t>Order Response Simple</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</si>
  <si>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</si>
  <si>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</si>
  <si>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</si>
  <si>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</si>
  <si>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</si>
  <si>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</si>
  <si>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</si>
  <si>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</si>
  <si>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</si>
  <si>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</si>
  <si>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</si>
  <si>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</si>
  <si>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</si>
  <si>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</si>
  <si>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</si>
  <si>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</si>
  <si>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</si>
  <si>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</si>
  <si>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</si>
  <si>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</si>
  <si>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</si>
  <si>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</si>
  <si>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</si>
  <si>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</si>
  <si>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</si>
  <si>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</si>
  <si>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</si>
  <si>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</si>
  <si>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</si>
  <si>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</si>
  <si>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</si>
  <si>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</si>
  <si>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</si>
  <si>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END</t>
  </si>
  <si>
    <t>OrderResponseSimple</t>
  </si>
  <si>
    <t>Order Response Simple. Details</t>
  </si>
  <si>
    <t>ID</t>
  </si>
  <si>
    <t>Order Response Simple. Identifier</t>
  </si>
  <si>
    <t>The Order Response Id element is a unique number assigned to the OrderResponse by the Seller.</t>
  </si>
  <si>
    <t>CopyIndicator</t>
  </si>
  <si>
    <t>Order Response Simple. Copy. Indicator</t>
  </si>
  <si>
    <t>GUID</t>
  </si>
  <si>
    <t>Order Response Simple. Globally Unique_  Identifier. Identifier</t>
  </si>
  <si>
    <t>IssueDate</t>
  </si>
  <si>
    <t>Order Response Simple. Issue Date. Date</t>
  </si>
  <si>
    <t>DocumentStatusCode</t>
  </si>
  <si>
    <t>Order Response Simple. Document Status. Code</t>
  </si>
  <si>
    <t>Order Response Simple. Note. Text</t>
  </si>
  <si>
    <t>AcceptedIndicator</t>
  </si>
  <si>
    <t>Order Response Simple. Accepted. Indicator</t>
  </si>
  <si>
    <t>RejectionNote</t>
  </si>
  <si>
    <t>Order Response Simple. Rejection Note. Text</t>
  </si>
  <si>
    <t>OrderReference</t>
  </si>
  <si>
    <t xml:space="preserve">Order Response Simple. Order Reference. </t>
  </si>
  <si>
    <t>BuyerParty</t>
  </si>
  <si>
    <t xml:space="preserve">Order Response Simple. Buyer Party. </t>
  </si>
  <si>
    <t>SellerParty</t>
  </si>
  <si>
    <t xml:space="preserve">Order Response Simple. Seller Party. </t>
  </si>
  <si>
    <t>UBL OrderResponseSimple V1.0 Japanese</t>
  </si>
  <si>
    <t>No.</t>
  </si>
  <si>
    <t>Business Terms
(Japanese)</t>
  </si>
  <si>
    <t>Translated Definition
(Japanese)</t>
  </si>
  <si>
    <t>2004-06-04</t>
  </si>
  <si>
    <t>注文回答（簡易）</t>
  </si>
  <si>
    <t>注文回答（簡易）ID</t>
  </si>
  <si>
    <t>正／副区分</t>
  </si>
  <si>
    <t>この文書がコピー（正）か否（副）かの表示</t>
  </si>
  <si>
    <t>メッセージID</t>
  </si>
  <si>
    <t>コンピュータが生成した文書の固有識別子（固有であることが保証されている）</t>
  </si>
  <si>
    <t>注文回答日</t>
  </si>
  <si>
    <t>注文回答が行われた時点を表示する日付（可能であれば時刻）</t>
  </si>
  <si>
    <t>文書改訂コード</t>
  </si>
  <si>
    <t>文書の改訂状況を示す識別子</t>
  </si>
  <si>
    <t>備考</t>
  </si>
  <si>
    <t>文書全体、もしくは文書の文言に関する形式自由のテキスト。この項目は異なる構造でほかにないことが明らかであれば、備考や類似の情報を入れることが出来る。</t>
  </si>
  <si>
    <t>注文参照</t>
  </si>
  <si>
    <t>発注者</t>
  </si>
  <si>
    <t>本注文取引の発注者情報</t>
  </si>
  <si>
    <t>受注者</t>
  </si>
  <si>
    <t>本注文取引の受注者情報</t>
  </si>
  <si>
    <t>注文回答（簡易）に関する１または複数注文への参照</t>
  </si>
  <si>
    <t>注文全体の受諾か辞退を発注者に回答する文書</t>
  </si>
  <si>
    <r>
      <t>受注者によって注文回答に割り当てられた固有番号</t>
    </r>
    <r>
      <rPr>
        <sz val="10"/>
        <rFont val="Arial"/>
        <family val="2"/>
      </rPr>
      <t xml:space="preserve"> </t>
    </r>
  </si>
  <si>
    <t>受注表示</t>
  </si>
  <si>
    <t>この注文が受諾されたか辞退されたかの表示</t>
  </si>
  <si>
    <t>辞退理由</t>
  </si>
  <si>
    <t>この注文を辞退した理由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</si>
</sst>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quotePrefix="1">
      <alignment horizontal="right"/>
    </xf>
    <xf numFmtId="0" fontId="6" fillId="0" borderId="0" xfId="0" applyFont="1" applyAlignment="1">
      <alignment/>
    </xf>
    <xf numFmtId="0" fontId="4"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0" fillId="0" borderId="5" xfId="0" applyBorder="1" applyAlignment="1">
      <alignment vertical="center" wrapText="1"/>
    </xf>
    <xf numFmtId="0" fontId="7"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tabSelected="1" zoomScale="75" zoomScaleNormal="75" workbookViewId="0" topLeftCell="A1">
      <selection activeCell="H12" sqref="H12"/>
    </sheetView>
  </sheetViews>
  <sheetFormatPr defaultColWidth="9.140625" defaultRowHeight="12.75"/>
  <cols>
    <col min="1" max="1" width="4.140625" style="0" customWidth="1"/>
    <col min="2" max="2" width="14.7109375" style="0" customWidth="1"/>
    <col min="3" max="3" width="30.140625" style="0" customWidth="1"/>
    <col min="4" max="4" width="10.140625" style="0" customWidth="1"/>
    <col min="5" max="5" width="6.28125" style="0" customWidth="1"/>
    <col min="6" max="6" width="8.140625" style="0" customWidth="1"/>
    <col min="7" max="7" width="25.00390625" style="0" customWidth="1"/>
    <col min="8" max="8" width="46.00390625" style="0" customWidth="1"/>
    <col min="9" max="9" width="45.7109375" style="0" customWidth="1"/>
  </cols>
  <sheetData>
    <row r="1" spans="1:9" ht="18">
      <c r="A1" s="46" t="s">
        <v>157</v>
      </c>
      <c r="I1" s="45" t="s">
        <v>161</v>
      </c>
    </row>
    <row r="3" spans="1:9" s="47" customFormat="1" ht="43.5" customHeight="1">
      <c r="A3" s="48" t="s">
        <v>158</v>
      </c>
      <c r="B3" s="48" t="s">
        <v>0</v>
      </c>
      <c r="C3" s="48" t="s">
        <v>1</v>
      </c>
      <c r="D3" s="48" t="s">
        <v>8</v>
      </c>
      <c r="E3" s="48" t="s">
        <v>14</v>
      </c>
      <c r="F3" s="48" t="s">
        <v>15</v>
      </c>
      <c r="G3" s="48" t="s">
        <v>159</v>
      </c>
      <c r="H3" s="48" t="s">
        <v>160</v>
      </c>
      <c r="I3" s="48" t="s">
        <v>16</v>
      </c>
    </row>
    <row r="4" spans="1:9" ht="41.25" customHeight="1">
      <c r="A4" s="49">
        <v>1</v>
      </c>
      <c r="B4" s="49" t="s">
        <v>133</v>
      </c>
      <c r="C4" s="49" t="s">
        <v>134</v>
      </c>
      <c r="D4" s="51"/>
      <c r="E4" s="49"/>
      <c r="F4" s="49" t="s">
        <v>37</v>
      </c>
      <c r="G4" s="52" t="s">
        <v>162</v>
      </c>
      <c r="H4" s="52" t="s">
        <v>180</v>
      </c>
      <c r="I4" s="49" t="s">
        <v>38</v>
      </c>
    </row>
    <row r="5" spans="1:9" ht="41.25" customHeight="1">
      <c r="A5" s="49">
        <f>A4+1</f>
        <v>2</v>
      </c>
      <c r="B5" s="49" t="s">
        <v>135</v>
      </c>
      <c r="C5" s="49" t="s">
        <v>136</v>
      </c>
      <c r="D5" s="51" t="s">
        <v>40</v>
      </c>
      <c r="E5" s="49">
        <v>1</v>
      </c>
      <c r="F5" s="49" t="s">
        <v>42</v>
      </c>
      <c r="G5" s="52" t="s">
        <v>163</v>
      </c>
      <c r="H5" s="52" t="s">
        <v>181</v>
      </c>
      <c r="I5" s="49" t="s">
        <v>137</v>
      </c>
    </row>
    <row r="6" spans="1:9" ht="25.5">
      <c r="A6" s="49">
        <f aca="true" t="shared" si="0" ref="A6:A15">A5+1</f>
        <v>3</v>
      </c>
      <c r="B6" s="49" t="s">
        <v>138</v>
      </c>
      <c r="C6" s="49" t="s">
        <v>139</v>
      </c>
      <c r="D6" s="51" t="s">
        <v>46</v>
      </c>
      <c r="E6" s="49" t="s">
        <v>47</v>
      </c>
      <c r="F6" s="49" t="s">
        <v>42</v>
      </c>
      <c r="G6" s="52" t="s">
        <v>164</v>
      </c>
      <c r="H6" s="52" t="s">
        <v>165</v>
      </c>
      <c r="I6" s="49" t="s">
        <v>49</v>
      </c>
    </row>
    <row r="7" spans="1:9" ht="25.5">
      <c r="A7" s="49">
        <f t="shared" si="0"/>
        <v>4</v>
      </c>
      <c r="B7" s="49" t="s">
        <v>140</v>
      </c>
      <c r="C7" s="49" t="s">
        <v>141</v>
      </c>
      <c r="D7" s="51" t="s">
        <v>40</v>
      </c>
      <c r="E7" s="49" t="s">
        <v>47</v>
      </c>
      <c r="F7" s="49" t="s">
        <v>42</v>
      </c>
      <c r="G7" s="52" t="s">
        <v>166</v>
      </c>
      <c r="H7" s="52" t="s">
        <v>167</v>
      </c>
      <c r="I7" s="49" t="s">
        <v>56</v>
      </c>
    </row>
    <row r="8" spans="1:9" ht="25.5">
      <c r="A8" s="49">
        <f t="shared" si="0"/>
        <v>5</v>
      </c>
      <c r="B8" s="49" t="s">
        <v>142</v>
      </c>
      <c r="C8" s="49" t="s">
        <v>143</v>
      </c>
      <c r="D8" s="51" t="s">
        <v>59</v>
      </c>
      <c r="E8" s="49">
        <v>1</v>
      </c>
      <c r="F8" s="49" t="s">
        <v>42</v>
      </c>
      <c r="G8" s="52" t="s">
        <v>168</v>
      </c>
      <c r="H8" s="52" t="s">
        <v>169</v>
      </c>
      <c r="I8" s="49" t="s">
        <v>62</v>
      </c>
    </row>
    <row r="9" spans="1:9" ht="25.5">
      <c r="A9" s="49">
        <f t="shared" si="0"/>
        <v>6</v>
      </c>
      <c r="B9" s="49" t="s">
        <v>144</v>
      </c>
      <c r="C9" s="49" t="s">
        <v>145</v>
      </c>
      <c r="D9" s="51" t="s">
        <v>66</v>
      </c>
      <c r="E9" s="49" t="s">
        <v>47</v>
      </c>
      <c r="F9" s="49" t="s">
        <v>42</v>
      </c>
      <c r="G9" s="52" t="s">
        <v>170</v>
      </c>
      <c r="H9" s="52" t="s">
        <v>171</v>
      </c>
      <c r="I9" s="49" t="s">
        <v>70</v>
      </c>
    </row>
    <row r="10" spans="1:9" ht="72" customHeight="1">
      <c r="A10" s="49">
        <f t="shared" si="0"/>
        <v>7</v>
      </c>
      <c r="B10" s="49" t="s">
        <v>72</v>
      </c>
      <c r="C10" s="49" t="s">
        <v>146</v>
      </c>
      <c r="D10" s="51" t="s">
        <v>73</v>
      </c>
      <c r="E10" s="49" t="s">
        <v>47</v>
      </c>
      <c r="F10" s="49" t="s">
        <v>42</v>
      </c>
      <c r="G10" s="52" t="s">
        <v>172</v>
      </c>
      <c r="H10" s="52" t="s">
        <v>173</v>
      </c>
      <c r="I10" s="49" t="s">
        <v>76</v>
      </c>
    </row>
    <row r="11" spans="1:9" ht="25.5">
      <c r="A11" s="49">
        <f t="shared" si="0"/>
        <v>8</v>
      </c>
      <c r="B11" s="49" t="s">
        <v>147</v>
      </c>
      <c r="C11" s="49" t="s">
        <v>148</v>
      </c>
      <c r="D11" s="51" t="s">
        <v>46</v>
      </c>
      <c r="E11" s="49">
        <v>1</v>
      </c>
      <c r="F11" s="49" t="s">
        <v>42</v>
      </c>
      <c r="G11" s="52" t="s">
        <v>182</v>
      </c>
      <c r="H11" s="52" t="s">
        <v>183</v>
      </c>
      <c r="I11" s="49" t="s">
        <v>81</v>
      </c>
    </row>
    <row r="12" spans="1:9" ht="25.5">
      <c r="A12" s="49">
        <f t="shared" si="0"/>
        <v>9</v>
      </c>
      <c r="B12" s="49" t="s">
        <v>149</v>
      </c>
      <c r="C12" s="49" t="s">
        <v>150</v>
      </c>
      <c r="D12" s="51" t="s">
        <v>73</v>
      </c>
      <c r="E12" s="49" t="s">
        <v>47</v>
      </c>
      <c r="F12" s="49" t="s">
        <v>42</v>
      </c>
      <c r="G12" s="52" t="s">
        <v>184</v>
      </c>
      <c r="H12" s="52" t="s">
        <v>185</v>
      </c>
      <c r="I12" s="49" t="s">
        <v>88</v>
      </c>
    </row>
    <row r="13" spans="1:9" ht="25.5">
      <c r="A13" s="49">
        <f t="shared" si="0"/>
        <v>10</v>
      </c>
      <c r="B13" s="49" t="s">
        <v>151</v>
      </c>
      <c r="C13" s="49" t="s">
        <v>152</v>
      </c>
      <c r="D13" s="51" t="s">
        <v>91</v>
      </c>
      <c r="E13" s="49">
        <v>1</v>
      </c>
      <c r="F13" s="49" t="s">
        <v>92</v>
      </c>
      <c r="G13" s="52" t="s">
        <v>174</v>
      </c>
      <c r="H13" s="52" t="s">
        <v>179</v>
      </c>
      <c r="I13" s="49" t="s">
        <v>93</v>
      </c>
    </row>
    <row r="14" spans="1:9" ht="25.5">
      <c r="A14" s="49">
        <f t="shared" si="0"/>
        <v>11</v>
      </c>
      <c r="B14" s="49" t="s">
        <v>153</v>
      </c>
      <c r="C14" s="49" t="s">
        <v>154</v>
      </c>
      <c r="D14" s="51" t="s">
        <v>95</v>
      </c>
      <c r="E14" s="49">
        <v>1</v>
      </c>
      <c r="F14" s="49" t="s">
        <v>92</v>
      </c>
      <c r="G14" s="52" t="s">
        <v>175</v>
      </c>
      <c r="H14" s="52" t="s">
        <v>176</v>
      </c>
      <c r="I14" s="49" t="s">
        <v>97</v>
      </c>
    </row>
    <row r="15" spans="1:9" ht="25.5">
      <c r="A15" s="49">
        <f t="shared" si="0"/>
        <v>12</v>
      </c>
      <c r="B15" s="49" t="s">
        <v>155</v>
      </c>
      <c r="C15" s="49" t="s">
        <v>156</v>
      </c>
      <c r="D15" s="51" t="s">
        <v>99</v>
      </c>
      <c r="E15" s="49">
        <v>1</v>
      </c>
      <c r="F15" s="49" t="s">
        <v>92</v>
      </c>
      <c r="G15" s="52" t="s">
        <v>177</v>
      </c>
      <c r="H15" s="52" t="s">
        <v>178</v>
      </c>
      <c r="I15" s="49" t="s">
        <v>101</v>
      </c>
    </row>
    <row r="16" spans="1:9" ht="12.75">
      <c r="A16" s="50"/>
      <c r="B16" s="50"/>
      <c r="C16" s="50"/>
      <c r="D16" s="50"/>
      <c r="E16" s="50"/>
      <c r="F16" s="50" t="s">
        <v>102</v>
      </c>
      <c r="G16" s="50"/>
      <c r="H16" s="50"/>
      <c r="I16" s="50"/>
    </row>
  </sheetData>
  <printOptions/>
  <pageMargins left="0.44" right="0.19" top="0.57" bottom="0.69" header="0.24" footer="0.3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4"/>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OrderResponseSimple</v>
      </c>
      <c r="B2" s="13" t="str">
        <f>CONCATENATE(IF(C2="","",CONCATENATE(C2,"_ ")),"",D2,". Details")</f>
        <v>Order Response Simple.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10">SUBSTITUTE(SUBSTITUTE(CONCATENATE(IF(E3="Globally Unique","GU",E3),IF(G3&lt;&gt;I3,H3,F3),CONCATENATE(IF(I3="Identifier","ID",IF(I3="Text","",I3))))," ",""),"'","")</f>
        <v>ID</v>
      </c>
      <c r="B3" s="18" t="str">
        <f aca="true" t="shared" si="1" ref="B3:B10">CONCATENATE(IF(C3&lt;&gt;"",CONCATENATE(C3,"_ ",D3),D3),". ",E3,IF(E3&lt;&gt;"",CONCATENATE("_ "," ",H3),H3),IF(H3&lt;&gt;I3,CONCATENATE(". ",I3),IF(AND(E3="",F3=""),"",CONCATENATE(". ",I3))))</f>
        <v>Order Response Simple.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row>
    <row r="4" spans="1:17" ht="12.75">
      <c r="A4" s="18" t="str">
        <f t="shared" si="0"/>
        <v>CopyIndicator</v>
      </c>
      <c r="B4" s="18" t="str">
        <f t="shared" si="1"/>
        <v>Order Response Simple. Copy. Indicator</v>
      </c>
      <c r="D4" s="1" t="s">
        <v>44</v>
      </c>
      <c r="G4" s="1" t="s">
        <v>45</v>
      </c>
      <c r="H4" s="1" t="str">
        <f t="shared" si="2"/>
        <v>Copy</v>
      </c>
      <c r="I4" s="1" t="s">
        <v>46</v>
      </c>
      <c r="K4" s="1" t="str">
        <f t="shared" si="3"/>
        <v>Indicator. Type</v>
      </c>
      <c r="O4" s="2" t="s">
        <v>47</v>
      </c>
      <c r="P4" s="1" t="s">
        <v>48</v>
      </c>
      <c r="Q4" s="3" t="s">
        <v>49</v>
      </c>
    </row>
    <row r="5" spans="1:17" ht="25.5">
      <c r="A5" s="18" t="str">
        <f t="shared" si="0"/>
        <v>GUID</v>
      </c>
      <c r="B5" s="18" t="str">
        <f t="shared" si="1"/>
        <v>Order Response Simple. Globally Unique_  Identifier. Identifier</v>
      </c>
      <c r="D5" s="1" t="s">
        <v>50</v>
      </c>
      <c r="E5" s="1" t="s">
        <v>51</v>
      </c>
      <c r="G5" s="1" t="s">
        <v>52</v>
      </c>
      <c r="H5" s="1" t="str">
        <f t="shared" si="2"/>
        <v>Identifier</v>
      </c>
      <c r="I5" s="1" t="s">
        <v>53</v>
      </c>
      <c r="K5" s="1" t="str">
        <f t="shared" si="3"/>
        <v>Identifier. Type</v>
      </c>
      <c r="O5" s="2" t="s">
        <v>54</v>
      </c>
      <c r="P5" s="1" t="s">
        <v>55</v>
      </c>
      <c r="Q5" s="3" t="s">
        <v>56</v>
      </c>
    </row>
    <row r="6" spans="1:17" ht="12.75">
      <c r="A6" s="18" t="str">
        <f t="shared" si="0"/>
        <v>IssueDate</v>
      </c>
      <c r="B6" s="18" t="str">
        <f t="shared" si="1"/>
        <v>Order Response Simple. Issue Date. Date</v>
      </c>
      <c r="D6" s="1" t="s">
        <v>57</v>
      </c>
      <c r="F6" s="1" t="s">
        <v>58</v>
      </c>
      <c r="G6" s="1" t="s">
        <v>59</v>
      </c>
      <c r="H6" s="1" t="str">
        <f t="shared" si="2"/>
        <v>Issue Date</v>
      </c>
      <c r="I6" s="1" t="s">
        <v>60</v>
      </c>
      <c r="K6" s="1" t="str">
        <f t="shared" si="3"/>
        <v>Date. Type</v>
      </c>
      <c r="O6" s="2">
        <v>1</v>
      </c>
      <c r="P6" s="1" t="s">
        <v>61</v>
      </c>
      <c r="Q6" s="3" t="s">
        <v>62</v>
      </c>
    </row>
    <row r="7" spans="1:17" ht="12.75">
      <c r="A7" s="18" t="str">
        <f t="shared" si="0"/>
        <v>DocumentStatusCode</v>
      </c>
      <c r="B7" s="18" t="str">
        <f t="shared" si="1"/>
        <v>Order Response Simple.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row>
    <row r="8" spans="1:169" ht="38.25">
      <c r="A8" s="18" t="str">
        <f t="shared" si="0"/>
        <v>Note</v>
      </c>
      <c r="B8" s="18" t="str">
        <f t="shared" si="1"/>
        <v>Order Response Simple. Note. Text</v>
      </c>
      <c r="D8" s="1" t="s">
        <v>71</v>
      </c>
      <c r="G8" s="1" t="s">
        <v>72</v>
      </c>
      <c r="H8" s="1" t="str">
        <f t="shared" si="2"/>
        <v>Note</v>
      </c>
      <c r="I8" s="1" t="s">
        <v>73</v>
      </c>
      <c r="K8" s="1" t="str">
        <f t="shared" si="3"/>
        <v>Text. Type</v>
      </c>
      <c r="O8" s="2" t="s">
        <v>74</v>
      </c>
      <c r="P8" s="1" t="s">
        <v>75</v>
      </c>
      <c r="Q8" s="3" t="s">
        <v>76</v>
      </c>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row>
    <row r="9" spans="1:169" ht="12.75">
      <c r="A9" s="18" t="str">
        <f t="shared" si="0"/>
        <v>AcceptedIndicator</v>
      </c>
      <c r="B9" s="18" t="str">
        <f t="shared" si="1"/>
        <v>Order Response Simple. Accepted. Indicator</v>
      </c>
      <c r="D9" s="1" t="s">
        <v>77</v>
      </c>
      <c r="G9" s="1" t="s">
        <v>78</v>
      </c>
      <c r="H9" s="1" t="str">
        <f t="shared" si="2"/>
        <v>Accepted</v>
      </c>
      <c r="I9" s="1" t="s">
        <v>79</v>
      </c>
      <c r="K9" s="1" t="str">
        <f t="shared" si="3"/>
        <v>Indicator. Type</v>
      </c>
      <c r="O9" s="2">
        <v>1</v>
      </c>
      <c r="P9" s="1" t="s">
        <v>80</v>
      </c>
      <c r="Q9" s="3" t="s">
        <v>81</v>
      </c>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row>
    <row r="10" spans="1:169" ht="12.75">
      <c r="A10" s="18" t="str">
        <f t="shared" si="0"/>
        <v>RejectionNote</v>
      </c>
      <c r="B10" s="18" t="str">
        <f t="shared" si="1"/>
        <v>Order Response Simple. Rejection Note. Text</v>
      </c>
      <c r="D10" s="1" t="s">
        <v>82</v>
      </c>
      <c r="F10" s="1" t="s">
        <v>83</v>
      </c>
      <c r="G10" s="1" t="s">
        <v>84</v>
      </c>
      <c r="H10" s="1" t="str">
        <f t="shared" si="2"/>
        <v>Rejection Note</v>
      </c>
      <c r="I10" s="1" t="s">
        <v>85</v>
      </c>
      <c r="K10" s="1" t="str">
        <f t="shared" si="3"/>
        <v>Text. Type</v>
      </c>
      <c r="O10" s="2" t="s">
        <v>86</v>
      </c>
      <c r="P10" s="1" t="s">
        <v>87</v>
      </c>
      <c r="Q10" s="3" t="s">
        <v>88</v>
      </c>
      <c r="R10" s="1" t="s">
        <v>89</v>
      </c>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row>
    <row r="11" spans="1:169" ht="25.5">
      <c r="A11" s="20" t="str">
        <f>SUBSTITUTE(SUBSTITUTE(CONCATENATE(IF(E11="Globally Unique","GU",E11),F11,IF(H11&lt;&gt;I11,H11,""),CONCATENATE(IF(I11="Identifier","ID",IF(I11="Text","",I11))))," ",""),"'","")</f>
        <v>OrderReference</v>
      </c>
      <c r="B11" s="20" t="str">
        <f>CONCATENATE(IF(C11&lt;&gt;"",CONCATENATE(C11,"_ ",D11),D11),". ",E11,IF(E11&lt;&gt;"",CONCATENATE("_ ",F11," ",H11),IF(F11&lt;&gt;"",CONCATENATE(F11," ",H11),H11)),IF(H11&lt;&gt;K11,CONCATENATE(". ",K11),IF(AND(E11="",F11=""),"",CONCATENATE(". ",K11))))</f>
        <v>Order Response Simple. Order Reference. </v>
      </c>
      <c r="C11" s="21"/>
      <c r="D11" s="21" t="s">
        <v>90</v>
      </c>
      <c r="E11" s="21"/>
      <c r="F11" s="21"/>
      <c r="G11" s="21"/>
      <c r="H11" s="20" t="str">
        <f>M11</f>
        <v>Order Reference</v>
      </c>
      <c r="I11" s="20" t="str">
        <f>M11</f>
        <v>Order Reference</v>
      </c>
      <c r="J11" s="20"/>
      <c r="K11" s="21"/>
      <c r="L11" s="21"/>
      <c r="M11" s="22" t="s">
        <v>91</v>
      </c>
      <c r="N11" s="21"/>
      <c r="O11" s="23">
        <v>1</v>
      </c>
      <c r="P11" s="21" t="s">
        <v>92</v>
      </c>
      <c r="Q11" s="24" t="s">
        <v>93</v>
      </c>
      <c r="R11" s="24"/>
      <c r="S11" s="25"/>
      <c r="T11" s="23"/>
      <c r="U11" s="21"/>
      <c r="V11" s="21"/>
      <c r="W11" s="21"/>
      <c r="X11" s="21"/>
      <c r="Y11" s="21"/>
      <c r="Z11" s="21"/>
      <c r="AA11" s="21"/>
      <c r="AB11" s="21"/>
      <c r="AC11" s="21"/>
      <c r="AD11" s="21"/>
      <c r="AE11" s="21"/>
      <c r="AF11" s="21"/>
      <c r="AG11" s="21"/>
      <c r="AH11" s="21"/>
      <c r="AI11" s="21"/>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row>
    <row r="12" spans="1:169" ht="25.5">
      <c r="A12" s="20" t="str">
        <f>SUBSTITUTE(SUBSTITUTE(CONCATENATE(IF(E12="Globally Unique","GU",E12),F12,IF(H12&lt;&gt;I12,H12,""),CONCATENATE(IF(I12="Identifier","ID",IF(I12="Text","",I12))))," ",""),"'","")</f>
        <v>BuyerParty</v>
      </c>
      <c r="B12" s="20" t="str">
        <f>CONCATENATE(IF(C12&lt;&gt;"",CONCATENATE(C12,"_ ",D12),D12),". ",E12,IF(E12&lt;&gt;"",CONCATENATE("_ ",F12," ",H12),IF(F12&lt;&gt;"",CONCATENATE(F12," ",H12),H12)),IF(H12&lt;&gt;K12,CONCATENATE(". ",K12),IF(AND(E12="",F12=""),"",CONCATENATE(". ",K12))))</f>
        <v>Order Response Simple. Buyer Party. </v>
      </c>
      <c r="C12" s="21"/>
      <c r="D12" s="21" t="s">
        <v>94</v>
      </c>
      <c r="E12" s="21"/>
      <c r="F12" s="21"/>
      <c r="G12" s="21"/>
      <c r="H12" s="20" t="str">
        <f>M12</f>
        <v>Buyer Party</v>
      </c>
      <c r="I12" s="20" t="str">
        <f>M12</f>
        <v>Buyer Party</v>
      </c>
      <c r="J12" s="20"/>
      <c r="K12" s="21"/>
      <c r="L12" s="21"/>
      <c r="M12" s="22" t="s">
        <v>95</v>
      </c>
      <c r="N12" s="21"/>
      <c r="O12" s="23">
        <v>1</v>
      </c>
      <c r="P12" s="21" t="s">
        <v>96</v>
      </c>
      <c r="Q12" s="24" t="s">
        <v>97</v>
      </c>
      <c r="R12" s="24"/>
      <c r="S12" s="25"/>
      <c r="T12" s="23"/>
      <c r="U12" s="21"/>
      <c r="V12" s="21"/>
      <c r="W12" s="21"/>
      <c r="X12" s="21"/>
      <c r="Y12" s="21"/>
      <c r="Z12" s="21"/>
      <c r="AA12" s="21"/>
      <c r="AB12" s="21"/>
      <c r="AC12" s="21"/>
      <c r="AD12" s="21"/>
      <c r="AE12" s="21"/>
      <c r="AF12" s="21"/>
      <c r="AG12" s="21"/>
      <c r="AH12" s="21"/>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row>
    <row r="13" spans="1:169" ht="25.5">
      <c r="A13" s="20" t="str">
        <f>SUBSTITUTE(SUBSTITUTE(CONCATENATE(IF(E13="Globally Unique","GU",E13),F13,IF(H13&lt;&gt;I13,H13,""),CONCATENATE(IF(I13="Identifier","ID",IF(I13="Text","",I13))))," ",""),"'","")</f>
        <v>SellerParty</v>
      </c>
      <c r="B13" s="20" t="str">
        <f>CONCATENATE(IF(C13&lt;&gt;"",CONCATENATE(C13,"_ ",D13),D13),". ",E13,IF(E13&lt;&gt;"",CONCATENATE("_ ",F13," ",H13),IF(F13&lt;&gt;"",CONCATENATE(F13," ",H13),H13)),IF(H13&lt;&gt;K13,CONCATENATE(". ",K13),IF(AND(E13="",F13=""),"",CONCATENATE(". ",K13))))</f>
        <v>Order Response Simple. Seller Party. </v>
      </c>
      <c r="C13" s="21"/>
      <c r="D13" s="21" t="s">
        <v>98</v>
      </c>
      <c r="E13" s="21"/>
      <c r="F13" s="21"/>
      <c r="G13" s="21"/>
      <c r="H13" s="20" t="str">
        <f>M13</f>
        <v>Seller Party</v>
      </c>
      <c r="I13" s="20" t="str">
        <f>M13</f>
        <v>Seller Party</v>
      </c>
      <c r="J13" s="20"/>
      <c r="K13" s="21"/>
      <c r="L13" s="21"/>
      <c r="M13" s="22" t="s">
        <v>99</v>
      </c>
      <c r="N13" s="21"/>
      <c r="O13" s="23">
        <v>1</v>
      </c>
      <c r="P13" s="21" t="s">
        <v>100</v>
      </c>
      <c r="Q13" s="24" t="s">
        <v>101</v>
      </c>
      <c r="R13" s="24"/>
      <c r="S13" s="25"/>
      <c r="T13" s="23"/>
      <c r="U13" s="21"/>
      <c r="V13" s="21"/>
      <c r="W13" s="21"/>
      <c r="X13" s="21"/>
      <c r="Y13" s="21"/>
      <c r="Z13" s="21"/>
      <c r="AA13" s="21"/>
      <c r="AB13" s="21"/>
      <c r="AC13" s="21"/>
      <c r="AD13" s="21"/>
      <c r="AE13" s="21"/>
      <c r="AF13" s="21"/>
      <c r="AG13" s="21"/>
      <c r="AH13" s="21"/>
      <c r="AI13" s="21"/>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row>
    <row r="14" spans="1:35" ht="12.75">
      <c r="A14" s="26"/>
      <c r="B14" s="26"/>
      <c r="C14" s="26"/>
      <c r="D14" s="26"/>
      <c r="E14" s="26"/>
      <c r="F14" s="26"/>
      <c r="G14" s="26"/>
      <c r="H14" s="26"/>
      <c r="I14" s="26"/>
      <c r="J14" s="26"/>
      <c r="K14" s="26"/>
      <c r="L14" s="26"/>
      <c r="M14" s="26"/>
      <c r="N14" s="27"/>
      <c r="O14" s="28"/>
      <c r="P14" s="27" t="s">
        <v>102</v>
      </c>
      <c r="Q14" s="29"/>
      <c r="R14" s="29"/>
      <c r="S14" s="30"/>
      <c r="T14" s="29"/>
      <c r="U14" s="26"/>
      <c r="V14" s="26"/>
      <c r="W14" s="26"/>
      <c r="X14" s="26"/>
      <c r="Y14" s="26"/>
      <c r="Z14" s="26"/>
      <c r="AA14" s="26"/>
      <c r="AB14" s="26"/>
      <c r="AC14" s="26"/>
      <c r="AD14" s="26"/>
      <c r="AE14" s="26"/>
      <c r="AF14" s="26"/>
      <c r="AG14" s="26"/>
      <c r="AH14" s="26"/>
      <c r="AI14" s="26"/>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4"/>
  <sheetViews>
    <sheetView workbookViewId="0" topLeftCell="I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1" t="s">
        <v>103</v>
      </c>
      <c r="B1" s="31" t="s">
        <v>104</v>
      </c>
      <c r="C1" s="31" t="s">
        <v>105</v>
      </c>
      <c r="D1" s="31" t="s">
        <v>106</v>
      </c>
      <c r="E1" s="31" t="s">
        <v>107</v>
      </c>
      <c r="F1" s="31" t="s">
        <v>108</v>
      </c>
      <c r="G1" s="31" t="s">
        <v>109</v>
      </c>
      <c r="H1" s="31" t="s">
        <v>110</v>
      </c>
      <c r="I1" s="31" t="s">
        <v>111</v>
      </c>
      <c r="J1" s="31" t="s">
        <v>112</v>
      </c>
      <c r="K1" s="31" t="s">
        <v>113</v>
      </c>
      <c r="L1" s="31" t="s">
        <v>114</v>
      </c>
      <c r="M1" s="31" t="s">
        <v>115</v>
      </c>
      <c r="N1" s="31" t="s">
        <v>116</v>
      </c>
      <c r="O1" s="31" t="s">
        <v>117</v>
      </c>
      <c r="P1" s="53" t="s">
        <v>118</v>
      </c>
      <c r="Q1" s="53"/>
      <c r="R1" s="54" t="s">
        <v>119</v>
      </c>
      <c r="S1" s="54"/>
      <c r="T1" s="54"/>
      <c r="U1" s="54"/>
      <c r="V1" s="54"/>
      <c r="W1" s="54"/>
      <c r="X1" s="54"/>
      <c r="Y1" s="54"/>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2" t="s">
        <v>120</v>
      </c>
      <c r="B2" s="32">
        <v>591</v>
      </c>
      <c r="C2" s="32" t="str">
        <f>IF(OrderResponseSimple!B2&lt;&gt;"",OrderResponseSimple!B2,"")</f>
        <v>Order Response Simple. Details</v>
      </c>
      <c r="D2" s="32" t="str">
        <f>IF(OrderResponseSimple!P2&lt;&gt;"",OrderResponseSimple!P2,"")</f>
        <v>ABIE</v>
      </c>
      <c r="E2" s="33" t="str">
        <f>IF(OrderResponseSimple!Q2&lt;&gt;"",OrderResponseSimple!Q2,"")</f>
        <v>the document responding to the Buyer to indicate simple acceptance or rejection of the entire Order.</v>
      </c>
      <c r="F2" s="33"/>
      <c r="G2" s="34">
        <f>IF(OrderResponseSimple!C2&lt;&gt;"",OrderResponseSimple!C2,"")</f>
      </c>
      <c r="H2" s="34" t="str">
        <f>IF(OrderResponseSimple!D2&lt;&gt;"",OrderResponseSimple!D2,"")</f>
        <v>Order Response Simple</v>
      </c>
      <c r="I2" s="35">
        <f>IF(OrderResponseSimple!E2&lt;&gt;"",OrderResponseSimple!E2,"")</f>
      </c>
      <c r="J2" s="35">
        <f>IF(OrderResponseSimple!H2&lt;&gt;"",OrderResponseSimple!H2,"")</f>
      </c>
      <c r="K2" s="35">
        <f>IF(AND(OrderResponseSimple!K2&lt;&gt;"",OrderResponseSimple!P2="BBIE"),OrderResponseSimple!K2,"")</f>
      </c>
      <c r="L2" s="35">
        <f>IF(AND(OrderResponseSimple!I2&lt;&gt;"",OrderResponseSimple!P2="BBIE"),OrderResponseSimple!I2,"")</f>
      </c>
      <c r="M2" s="35">
        <f>IF(OrderResponseSimple!L2&lt;&gt;"",OrderResponseSimple!L2,"")</f>
      </c>
      <c r="N2" s="35">
        <f>IF(OrderResponseSimple!M2&lt;&gt;"",OrderResponseSimple!M2,"")</f>
      </c>
      <c r="O2" s="34" t="str">
        <f>IF(OrderResponseSimple!N2&lt;&gt;"",OrderResponseSimple!N2,"")</f>
        <v>Order Acknowledgement, PO Response</v>
      </c>
      <c r="P2" s="35">
        <f>IF(LEN(OrderResponseSimple!O2)=1,TEXT(OrderResponseSimple!O2,"#"),IF(MID(OrderResponseSimple!O2,2,2)="..",LEFT(OrderResponseSimple!O2,1),""))</f>
      </c>
      <c r="Q2" s="35">
        <f>IF(LEN(OrderResponseSimple!O2)=1,TEXT(OrderResponseSimple!O2,"#"),IF(MID(OrderResponseSimple!O2,2,2)="..",IF(RIGHT(OrderResponseSimple!O2,1)="n","unbounded",RIGHT(OrderResponseSimple!O2,1)),""))</f>
      </c>
      <c r="R2" s="34"/>
      <c r="S2" s="34"/>
      <c r="T2" s="34"/>
      <c r="U2" s="34"/>
      <c r="V2" s="34"/>
      <c r="W2" s="34"/>
      <c r="X2" s="34"/>
      <c r="Y2" s="34"/>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6" t="s">
        <v>121</v>
      </c>
      <c r="B3" s="36">
        <v>592</v>
      </c>
      <c r="C3" s="36" t="str">
        <f>IF(OrderResponseSimple!B3&lt;&gt;"",OrderResponseSimple!B3,"")</f>
        <v>Order Response Simple. Identifier</v>
      </c>
      <c r="D3" s="36" t="str">
        <f>IF(OrderResponseSimple!P3&lt;&gt;"",OrderResponseSimple!P3,"")</f>
        <v>BBIE</v>
      </c>
      <c r="E3" s="37" t="str">
        <f>IF(OrderResponseSimple!Q3&lt;&gt;"",OrderResponseSimple!Q3,"")</f>
        <v>The Order Response Id element is a unique number assigned to the OrderResponse by the Seller.</v>
      </c>
      <c r="F3" s="37"/>
      <c r="G3" s="38">
        <f>IF(OrderResponseSimple!C3&lt;&gt;"",OrderResponseSimple!C3,"")</f>
      </c>
      <c r="H3" s="38" t="str">
        <f>IF(OrderResponseSimple!D3&lt;&gt;"",OrderResponseSimple!D3,"")</f>
        <v>Order Response Simple</v>
      </c>
      <c r="I3" s="38">
        <f>IF(OrderResponseSimple!E3&lt;&gt;"",OrderResponseSimple!E3,"")</f>
      </c>
      <c r="J3" s="38" t="str">
        <f>IF(OrderResponseSimple!H3&lt;&gt;"",OrderResponseSimple!H3,"")</f>
        <v>Identifier</v>
      </c>
      <c r="K3" s="38" t="str">
        <f>IF(AND(OrderResponseSimple!K3&lt;&gt;"",OrderResponseSimple!P3="BBIE"),OrderResponseSimple!K3,"")</f>
        <v>Identifier. Type</v>
      </c>
      <c r="L3" s="38" t="str">
        <f>IF(AND(OrderResponseSimple!I3&lt;&gt;"",OrderResponseSimple!P3="BBIE"),OrderResponseSimple!I3,"")</f>
        <v>Identifier</v>
      </c>
      <c r="M3" s="39">
        <f>IF(OrderResponseSimple!L3&lt;&gt;"",OrderResponseSimple!L3,"")</f>
      </c>
      <c r="N3" s="39">
        <f>IF(OrderResponseSimple!M3&lt;&gt;"",OrderResponseSimple!M3,"")</f>
      </c>
      <c r="O3" s="38">
        <f>IF(OrderResponseSimple!N3&lt;&gt;"",OrderResponseSimple!N3,"")</f>
      </c>
      <c r="P3" s="38" t="str">
        <f>IF(LEN(OrderResponseSimple!O3)=1,TEXT(OrderResponseSimple!O3,"#"),IF(MID(OrderResponseSimple!O3,2,2)="..",LEFT(OrderResponseSimple!O3,1),""))</f>
        <v>1</v>
      </c>
      <c r="Q3" s="38" t="str">
        <f>IF(LEN(OrderResponseSimple!O3)=1,TEXT(OrderResponseSimple!O3,"#"),IF(MID(OrderResponseSimple!O3,2,2)="..",IF(RIGHT(OrderResponseSimple!O3,1)="n","unbounded",RIGHT(OrderResponseSimple!O3,1)),""))</f>
        <v>1</v>
      </c>
      <c r="R3" s="38"/>
      <c r="S3" s="38"/>
      <c r="T3" s="38"/>
      <c r="U3" s="38"/>
      <c r="V3" s="38"/>
      <c r="W3" s="38"/>
      <c r="X3" s="38"/>
      <c r="Y3" s="38"/>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6" t="s">
        <v>122</v>
      </c>
      <c r="B4" s="36">
        <v>593</v>
      </c>
      <c r="C4" s="36" t="str">
        <f>IF(OrderResponseSimple!B4&lt;&gt;"",OrderResponseSimple!B4,"")</f>
        <v>Order Response Simple. Copy. Indicator</v>
      </c>
      <c r="D4" s="36" t="str">
        <f>IF(OrderResponseSimple!P4&lt;&gt;"",OrderResponseSimple!P4,"")</f>
        <v>BBIE</v>
      </c>
      <c r="E4" s="37" t="str">
        <f>IF(OrderResponseSimple!Q4&lt;&gt;"",OrderResponseSimple!Q4,"")</f>
        <v>Indicates whether a document is a copy (true) or not (false)</v>
      </c>
      <c r="F4" s="37"/>
      <c r="G4" s="38">
        <f>IF(OrderResponseSimple!C4&lt;&gt;"",OrderResponseSimple!C4,"")</f>
      </c>
      <c r="H4" s="38" t="str">
        <f>IF(OrderResponseSimple!D4&lt;&gt;"",OrderResponseSimple!D4,"")</f>
        <v>Order Response Simple</v>
      </c>
      <c r="I4" s="38">
        <f>IF(OrderResponseSimple!E4&lt;&gt;"",OrderResponseSimple!E4,"")</f>
      </c>
      <c r="J4" s="38" t="str">
        <f>IF(OrderResponseSimple!H4&lt;&gt;"",OrderResponseSimple!H4,"")</f>
        <v>Copy</v>
      </c>
      <c r="K4" s="38" t="str">
        <f>IF(AND(OrderResponseSimple!K4&lt;&gt;"",OrderResponseSimple!P4="BBIE"),OrderResponseSimple!K4,"")</f>
        <v>Indicator. Type</v>
      </c>
      <c r="L4" s="38" t="str">
        <f>IF(AND(OrderResponseSimple!I4&lt;&gt;"",OrderResponseSimple!P4="BBIE"),OrderResponseSimple!I4,"")</f>
        <v>Indicator</v>
      </c>
      <c r="M4" s="39">
        <f>IF(OrderResponseSimple!L4&lt;&gt;"",OrderResponseSimple!L4,"")</f>
      </c>
      <c r="N4" s="39">
        <f>IF(OrderResponseSimple!M4&lt;&gt;"",OrderResponseSimple!M4,"")</f>
      </c>
      <c r="O4" s="38">
        <f>IF(OrderResponseSimple!N4&lt;&gt;"",OrderResponseSimple!N4,"")</f>
      </c>
      <c r="P4" s="38" t="str">
        <f>IF(LEN(OrderResponseSimple!O4)=1,TEXT(OrderResponseSimple!O4,"#"),IF(MID(OrderResponseSimple!O4,2,2)="..",LEFT(OrderResponseSimple!O4,1),""))</f>
        <v>0</v>
      </c>
      <c r="Q4" s="38" t="str">
        <f>IF(LEN(OrderResponseSimple!O4)=1,TEXT(OrderResponseSimple!O4,"#"),IF(MID(OrderResponseSimple!O4,2,2)="..",IF(RIGHT(OrderResponseSimple!O4,1)="n","unbounded",RIGHT(OrderResponseSimple!O4,1)),""))</f>
        <v>1</v>
      </c>
      <c r="R4" s="38"/>
      <c r="S4" s="38"/>
      <c r="T4" s="38"/>
      <c r="U4" s="38"/>
      <c r="V4" s="38"/>
      <c r="W4" s="38"/>
      <c r="X4" s="38"/>
      <c r="Y4" s="38"/>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6" t="s">
        <v>123</v>
      </c>
      <c r="B5" s="36">
        <v>594</v>
      </c>
      <c r="C5" s="36" t="str">
        <f>IF(OrderResponseSimple!B5&lt;&gt;"",OrderResponseSimple!B5,"")</f>
        <v>Order Response Simple. Globally Unique_  Identifier. Identifier</v>
      </c>
      <c r="D5" s="36" t="str">
        <f>IF(OrderResponseSimple!P5&lt;&gt;"",OrderResponseSimple!P5,"")</f>
        <v>BBIE</v>
      </c>
      <c r="E5" s="37" t="str">
        <f>IF(OrderResponseSimple!Q5&lt;&gt;"",OrderResponseSimple!Q5,"")</f>
        <v>a computer generated unique identifier for the document, which is guaranteed to be unique</v>
      </c>
      <c r="F5" s="37"/>
      <c r="G5" s="38">
        <f>IF(OrderResponseSimple!C5&lt;&gt;"",OrderResponseSimple!C5,"")</f>
      </c>
      <c r="H5" s="38" t="str">
        <f>IF(OrderResponseSimple!D5&lt;&gt;"",OrderResponseSimple!D5,"")</f>
        <v>Order Response Simple</v>
      </c>
      <c r="I5" s="38" t="str">
        <f>IF(OrderResponseSimple!E5&lt;&gt;"",OrderResponseSimple!E5,"")</f>
        <v>Globally Unique</v>
      </c>
      <c r="J5" s="38" t="str">
        <f>IF(OrderResponseSimple!H5&lt;&gt;"",OrderResponseSimple!H5,"")</f>
        <v>Identifier</v>
      </c>
      <c r="K5" s="38" t="str">
        <f>IF(AND(OrderResponseSimple!K5&lt;&gt;"",OrderResponseSimple!P5="BBIE"),OrderResponseSimple!K5,"")</f>
        <v>Identifier. Type</v>
      </c>
      <c r="L5" s="38" t="str">
        <f>IF(AND(OrderResponseSimple!I5&lt;&gt;"",OrderResponseSimple!P5="BBIE"),OrderResponseSimple!I5,"")</f>
        <v>Identifier</v>
      </c>
      <c r="M5" s="39">
        <f>IF(OrderResponseSimple!L5&lt;&gt;"",OrderResponseSimple!L5,"")</f>
      </c>
      <c r="N5" s="39">
        <f>IF(OrderResponseSimple!M5&lt;&gt;"",OrderResponseSimple!M5,"")</f>
      </c>
      <c r="O5" s="38">
        <f>IF(OrderResponseSimple!N5&lt;&gt;"",OrderResponseSimple!N5,"")</f>
      </c>
      <c r="P5" s="38" t="str">
        <f>IF(LEN(OrderResponseSimple!O5)=1,TEXT(OrderResponseSimple!O5,"#"),IF(MID(OrderResponseSimple!O5,2,2)="..",LEFT(OrderResponseSimple!O5,1),""))</f>
        <v>0</v>
      </c>
      <c r="Q5" s="38" t="str">
        <f>IF(LEN(OrderResponseSimple!O5)=1,TEXT(OrderResponseSimple!O5,"#"),IF(MID(OrderResponseSimple!O5,2,2)="..",IF(RIGHT(OrderResponseSimple!O5,1)="n","unbounded",RIGHT(OrderResponseSimple!O5,1)),""))</f>
        <v>1</v>
      </c>
      <c r="R5" s="38"/>
      <c r="S5" s="38"/>
      <c r="T5" s="38"/>
      <c r="U5" s="38"/>
      <c r="V5" s="38"/>
      <c r="W5" s="38"/>
      <c r="X5" s="38"/>
      <c r="Y5" s="38"/>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6" t="s">
        <v>124</v>
      </c>
      <c r="B6" s="36">
        <v>595</v>
      </c>
      <c r="C6" s="36" t="str">
        <f>IF(OrderResponseSimple!B6&lt;&gt;"",OrderResponseSimple!B6,"")</f>
        <v>Order Response Simple. Issue Date. Date</v>
      </c>
      <c r="D6" s="36" t="str">
        <f>IF(OrderResponseSimple!P6&lt;&gt;"",OrderResponseSimple!P6,"")</f>
        <v>BBIE</v>
      </c>
      <c r="E6" s="37" t="str">
        <f>IF(OrderResponseSimple!Q6&lt;&gt;"",OrderResponseSimple!Q6,"")</f>
        <v>a date (and potentially time) stamp denoting when the order response was issued.</v>
      </c>
      <c r="F6" s="37"/>
      <c r="G6" s="38">
        <f>IF(OrderResponseSimple!C6&lt;&gt;"",OrderResponseSimple!C6,"")</f>
      </c>
      <c r="H6" s="38" t="str">
        <f>IF(OrderResponseSimple!D6&lt;&gt;"",OrderResponseSimple!D6,"")</f>
        <v>Order Response Simple</v>
      </c>
      <c r="I6" s="38">
        <f>IF(OrderResponseSimple!E6&lt;&gt;"",OrderResponseSimple!E6,"")</f>
      </c>
      <c r="J6" s="38" t="str">
        <f>IF(OrderResponseSimple!H6&lt;&gt;"",OrderResponseSimple!H6,"")</f>
        <v>Issue Date</v>
      </c>
      <c r="K6" s="38" t="str">
        <f>IF(AND(OrderResponseSimple!K6&lt;&gt;"",OrderResponseSimple!P6="BBIE"),OrderResponseSimple!K6,"")</f>
        <v>Date. Type</v>
      </c>
      <c r="L6" s="38" t="str">
        <f>IF(AND(OrderResponseSimple!I6&lt;&gt;"",OrderResponseSimple!P6="BBIE"),OrderResponseSimple!I6,"")</f>
        <v>Date</v>
      </c>
      <c r="M6" s="39">
        <f>IF(OrderResponseSimple!L6&lt;&gt;"",OrderResponseSimple!L6,"")</f>
      </c>
      <c r="N6" s="39">
        <f>IF(OrderResponseSimple!M6&lt;&gt;"",OrderResponseSimple!M6,"")</f>
      </c>
      <c r="O6" s="38">
        <f>IF(OrderResponseSimple!N6&lt;&gt;"",OrderResponseSimple!N6,"")</f>
      </c>
      <c r="P6" s="38" t="str">
        <f>IF(LEN(OrderResponseSimple!O6)=1,TEXT(OrderResponseSimple!O6,"#"),IF(MID(OrderResponseSimple!O6,2,2)="..",LEFT(OrderResponseSimple!O6,1),""))</f>
        <v>1</v>
      </c>
      <c r="Q6" s="38" t="str">
        <f>IF(LEN(OrderResponseSimple!O6)=1,TEXT(OrderResponseSimple!O6,"#"),IF(MID(OrderResponseSimple!O6,2,2)="..",IF(RIGHT(OrderResponseSimple!O6,1)="n","unbounded",RIGHT(OrderResponseSimple!O6,1)),""))</f>
        <v>1</v>
      </c>
      <c r="R6" s="38"/>
      <c r="S6" s="38"/>
      <c r="T6" s="38"/>
      <c r="U6" s="38"/>
      <c r="V6" s="38"/>
      <c r="W6" s="38"/>
      <c r="X6" s="38"/>
      <c r="Y6" s="38"/>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6" t="s">
        <v>125</v>
      </c>
      <c r="B7" s="36">
        <v>596</v>
      </c>
      <c r="C7" s="36" t="str">
        <f>IF(OrderResponseSimple!B7&lt;&gt;"",OrderResponseSimple!B7,"")</f>
        <v>Order Response Simple. Document Status. Code</v>
      </c>
      <c r="D7" s="36" t="str">
        <f>IF(OrderResponseSimple!P7&lt;&gt;"",OrderResponseSimple!P7,"")</f>
        <v>BBIE</v>
      </c>
      <c r="E7" s="37" t="str">
        <f>IF(OrderResponseSimple!Q7&lt;&gt;"",OrderResponseSimple!Q7,"")</f>
        <v>Identifies the status of the document with regard to its original state</v>
      </c>
      <c r="F7" s="37"/>
      <c r="G7" s="38">
        <f>IF(OrderResponseSimple!C7&lt;&gt;"",OrderResponseSimple!C7,"")</f>
      </c>
      <c r="H7" s="38" t="str">
        <f>IF(OrderResponseSimple!D7&lt;&gt;"",OrderResponseSimple!D7,"")</f>
        <v>Order Response Simple</v>
      </c>
      <c r="I7" s="38">
        <f>IF(OrderResponseSimple!E7&lt;&gt;"",OrderResponseSimple!E7,"")</f>
      </c>
      <c r="J7" s="38" t="str">
        <f>IF(OrderResponseSimple!H7&lt;&gt;"",OrderResponseSimple!H7,"")</f>
        <v>Document Status</v>
      </c>
      <c r="K7" s="38" t="str">
        <f>IF(AND(OrderResponseSimple!K7&lt;&gt;"",OrderResponseSimple!P7="BBIE"),OrderResponseSimple!K7,"")</f>
        <v>Document Status_ Code. Type</v>
      </c>
      <c r="L7" s="38" t="str">
        <f>IF(AND(OrderResponseSimple!I7&lt;&gt;"",OrderResponseSimple!P7="BBIE"),OrderResponseSimple!I7,"")</f>
        <v>Code</v>
      </c>
      <c r="M7" s="39">
        <f>IF(OrderResponseSimple!L7&lt;&gt;"",OrderResponseSimple!L7,"")</f>
      </c>
      <c r="N7" s="39">
        <f>IF(OrderResponseSimple!M7&lt;&gt;"",OrderResponseSimple!M7,"")</f>
      </c>
      <c r="O7" s="38">
        <f>IF(OrderResponseSimple!N7&lt;&gt;"",OrderResponseSimple!N7,"")</f>
      </c>
      <c r="P7" s="38" t="str">
        <f>IF(LEN(OrderResponseSimple!O7)=1,TEXT(OrderResponseSimple!O7,"#"),IF(MID(OrderResponseSimple!O7,2,2)="..",LEFT(OrderResponseSimple!O7,1),""))</f>
        <v>0</v>
      </c>
      <c r="Q7" s="38" t="str">
        <f>IF(LEN(OrderResponseSimple!O7)=1,TEXT(OrderResponseSimple!O7,"#"),IF(MID(OrderResponseSimple!O7,2,2)="..",IF(RIGHT(OrderResponseSimple!O7,1)="n","unbounded",RIGHT(OrderResponseSimple!O7,1)),""))</f>
        <v>1</v>
      </c>
      <c r="R7" s="38"/>
      <c r="S7" s="38"/>
      <c r="T7" s="38"/>
      <c r="U7" s="38"/>
      <c r="V7" s="38"/>
      <c r="W7" s="38"/>
      <c r="X7" s="38"/>
      <c r="Y7" s="38"/>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6" t="s">
        <v>126</v>
      </c>
      <c r="B8" s="36">
        <v>597</v>
      </c>
      <c r="C8" s="36" t="str">
        <f>IF(OrderResponseSimple!B8&lt;&gt;"",OrderResponseSimple!B8,"")</f>
        <v>Order Response Simple. Note. Text</v>
      </c>
      <c r="D8" s="36" t="str">
        <f>IF(OrderResponseSimple!P8&lt;&gt;"",OrderResponseSimple!P8,"")</f>
        <v>BBIE</v>
      </c>
      <c r="E8" s="37" t="str">
        <f>IF(OrderResponseSimple!Q8&lt;&gt;"",OrderResponseSimple!Q8,"")</f>
        <v>contains any free form text pertinent to the entire document or to the document message itself. This element may contain notes or any other similar information that is not contained explicitly in another structure.</v>
      </c>
      <c r="F8" s="37"/>
      <c r="G8" s="38">
        <f>IF(OrderResponseSimple!C8&lt;&gt;"",OrderResponseSimple!C8,"")</f>
      </c>
      <c r="H8" s="38" t="str">
        <f>IF(OrderResponseSimple!D8&lt;&gt;"",OrderResponseSimple!D8,"")</f>
        <v>Order Response Simple</v>
      </c>
      <c r="I8" s="38">
        <f>IF(OrderResponseSimple!E8&lt;&gt;"",OrderResponseSimple!E8,"")</f>
      </c>
      <c r="J8" s="38" t="str">
        <f>IF(OrderResponseSimple!H8&lt;&gt;"",OrderResponseSimple!H8,"")</f>
        <v>Note</v>
      </c>
      <c r="K8" s="38" t="str">
        <f>IF(AND(OrderResponseSimple!K8&lt;&gt;"",OrderResponseSimple!P8="BBIE"),OrderResponseSimple!K8,"")</f>
        <v>Text. Type</v>
      </c>
      <c r="L8" s="38" t="str">
        <f>IF(AND(OrderResponseSimple!I8&lt;&gt;"",OrderResponseSimple!P8="BBIE"),OrderResponseSimple!I8,"")</f>
        <v>Text</v>
      </c>
      <c r="M8" s="39">
        <f>IF(OrderResponseSimple!L8&lt;&gt;"",OrderResponseSimple!L8,"")</f>
      </c>
      <c r="N8" s="39">
        <f>IF(OrderResponseSimple!M8&lt;&gt;"",OrderResponseSimple!M8,"")</f>
      </c>
      <c r="O8" s="38">
        <f>IF(OrderResponseSimple!N8&lt;&gt;"",OrderResponseSimple!N8,"")</f>
      </c>
      <c r="P8" s="38" t="str">
        <f>IF(LEN(OrderResponseSimple!O8)=1,TEXT(OrderResponseSimple!O8,"#"),IF(MID(OrderResponseSimple!O8,2,2)="..",LEFT(OrderResponseSimple!O8,1),""))</f>
        <v>0</v>
      </c>
      <c r="Q8" s="38" t="str">
        <f>IF(LEN(OrderResponseSimple!O8)=1,TEXT(OrderResponseSimple!O8,"#"),IF(MID(OrderResponseSimple!O8,2,2)="..",IF(RIGHT(OrderResponseSimple!O8,1)="n","unbounded",RIGHT(OrderResponseSimple!O8,1)),""))</f>
        <v>1</v>
      </c>
      <c r="R8" s="38"/>
      <c r="S8" s="38"/>
      <c r="T8" s="38"/>
      <c r="U8" s="38"/>
      <c r="V8" s="38"/>
      <c r="W8" s="38"/>
      <c r="X8" s="38"/>
      <c r="Y8" s="38"/>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6" t="s">
        <v>127</v>
      </c>
      <c r="B9" s="36">
        <v>598</v>
      </c>
      <c r="C9" s="36" t="str">
        <f>IF(OrderResponseSimple!B9&lt;&gt;"",OrderResponseSimple!B9,"")</f>
        <v>Order Response Simple. Accepted. Indicator</v>
      </c>
      <c r="D9" s="36" t="str">
        <f>IF(OrderResponseSimple!P9&lt;&gt;"",OrderResponseSimple!P9,"")</f>
        <v>BBIE</v>
      </c>
      <c r="E9" s="37" t="str">
        <f>IF(OrderResponseSimple!Q9&lt;&gt;"",OrderResponseSimple!Q9,"")</f>
        <v>indicates whether the order was accepted (true) or not (false).</v>
      </c>
      <c r="F9" s="37"/>
      <c r="G9" s="38">
        <f>IF(OrderResponseSimple!C9&lt;&gt;"",OrderResponseSimple!C9,"")</f>
      </c>
      <c r="H9" s="38" t="str">
        <f>IF(OrderResponseSimple!D9&lt;&gt;"",OrderResponseSimple!D9,"")</f>
        <v>Order Response Simple</v>
      </c>
      <c r="I9" s="38">
        <f>IF(OrderResponseSimple!E9&lt;&gt;"",OrderResponseSimple!E9,"")</f>
      </c>
      <c r="J9" s="38" t="str">
        <f>IF(OrderResponseSimple!H9&lt;&gt;"",OrderResponseSimple!H9,"")</f>
        <v>Accepted</v>
      </c>
      <c r="K9" s="38" t="str">
        <f>IF(AND(OrderResponseSimple!K9&lt;&gt;"",OrderResponseSimple!P9="BBIE"),OrderResponseSimple!K9,"")</f>
        <v>Indicator. Type</v>
      </c>
      <c r="L9" s="38" t="str">
        <f>IF(AND(OrderResponseSimple!I9&lt;&gt;"",OrderResponseSimple!P9="BBIE"),OrderResponseSimple!I9,"")</f>
        <v>Indicator</v>
      </c>
      <c r="M9" s="39">
        <f>IF(OrderResponseSimple!L9&lt;&gt;"",OrderResponseSimple!L9,"")</f>
      </c>
      <c r="N9" s="39">
        <f>IF(OrderResponseSimple!M9&lt;&gt;"",OrderResponseSimple!M9,"")</f>
      </c>
      <c r="O9" s="38">
        <f>IF(OrderResponseSimple!N9&lt;&gt;"",OrderResponseSimple!N9,"")</f>
      </c>
      <c r="P9" s="38" t="str">
        <f>IF(LEN(OrderResponseSimple!O9)=1,TEXT(OrderResponseSimple!O9,"#"),IF(MID(OrderResponseSimple!O9,2,2)="..",LEFT(OrderResponseSimple!O9,1),""))</f>
        <v>1</v>
      </c>
      <c r="Q9" s="38" t="str">
        <f>IF(LEN(OrderResponseSimple!O9)=1,TEXT(OrderResponseSimple!O9,"#"),IF(MID(OrderResponseSimple!O9,2,2)="..",IF(RIGHT(OrderResponseSimple!O9,1)="n","unbounded",RIGHT(OrderResponseSimple!O9,1)),""))</f>
        <v>1</v>
      </c>
      <c r="R9" s="38"/>
      <c r="S9" s="38"/>
      <c r="T9" s="38"/>
      <c r="U9" s="38"/>
      <c r="V9" s="38"/>
      <c r="W9" s="38"/>
      <c r="X9" s="38"/>
      <c r="Y9" s="38"/>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6" t="s">
        <v>128</v>
      </c>
      <c r="B10" s="36">
        <v>599</v>
      </c>
      <c r="C10" s="36" t="str">
        <f>IF(OrderResponseSimple!B10&lt;&gt;"",OrderResponseSimple!B10,"")</f>
        <v>Order Response Simple. Rejection Note. Text</v>
      </c>
      <c r="D10" s="36" t="str">
        <f>IF(OrderResponseSimple!P10&lt;&gt;"",OrderResponseSimple!P10,"")</f>
        <v>BBIE</v>
      </c>
      <c r="E10" s="37" t="str">
        <f>IF(OrderResponseSimple!Q10&lt;&gt;"",OrderResponseSimple!Q10,"")</f>
        <v>the reason for rejection if the order was not accepted.</v>
      </c>
      <c r="F10" s="37"/>
      <c r="G10" s="38">
        <f>IF(OrderResponseSimple!C10&lt;&gt;"",OrderResponseSimple!C10,"")</f>
      </c>
      <c r="H10" s="38" t="str">
        <f>IF(OrderResponseSimple!D10&lt;&gt;"",OrderResponseSimple!D10,"")</f>
        <v>Order Response Simple</v>
      </c>
      <c r="I10" s="38">
        <f>IF(OrderResponseSimple!E10&lt;&gt;"",OrderResponseSimple!E10,"")</f>
      </c>
      <c r="J10" s="38" t="str">
        <f>IF(OrderResponseSimple!H10&lt;&gt;"",OrderResponseSimple!H10,"")</f>
        <v>Rejection Note</v>
      </c>
      <c r="K10" s="38" t="str">
        <f>IF(AND(OrderResponseSimple!K10&lt;&gt;"",OrderResponseSimple!P10="BBIE"),OrderResponseSimple!K10,"")</f>
        <v>Text. Type</v>
      </c>
      <c r="L10" s="38" t="str">
        <f>IF(AND(OrderResponseSimple!I10&lt;&gt;"",OrderResponseSimple!P10="BBIE"),OrderResponseSimple!I10,"")</f>
        <v>Text</v>
      </c>
      <c r="M10" s="39">
        <f>IF(OrderResponseSimple!L10&lt;&gt;"",OrderResponseSimple!L10,"")</f>
      </c>
      <c r="N10" s="39">
        <f>IF(OrderResponseSimple!M10&lt;&gt;"",OrderResponseSimple!M10,"")</f>
      </c>
      <c r="O10" s="38">
        <f>IF(OrderResponseSimple!N10&lt;&gt;"",OrderResponseSimple!N10,"")</f>
      </c>
      <c r="P10" s="38" t="str">
        <f>IF(LEN(OrderResponseSimple!O10)=1,TEXT(OrderResponseSimple!O10,"#"),IF(MID(OrderResponseSimple!O10,2,2)="..",LEFT(OrderResponseSimple!O10,1),""))</f>
        <v>0</v>
      </c>
      <c r="Q10" s="38" t="str">
        <f>IF(LEN(OrderResponseSimple!O10)=1,TEXT(OrderResponseSimple!O10,"#"),IF(MID(OrderResponseSimple!O10,2,2)="..",IF(RIGHT(OrderResponseSimple!O10,1)="n","unbounded",RIGHT(OrderResponseSimple!O10,1)),""))</f>
        <v>1</v>
      </c>
      <c r="R10" s="38"/>
      <c r="S10" s="38"/>
      <c r="T10" s="38"/>
      <c r="U10" s="38"/>
      <c r="V10" s="38"/>
      <c r="W10" s="38"/>
      <c r="X10" s="38"/>
      <c r="Y10" s="38"/>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0" t="s">
        <v>129</v>
      </c>
      <c r="B11" s="40">
        <v>600</v>
      </c>
      <c r="C11" s="40" t="str">
        <f>IF(OrderResponseSimple!B11&lt;&gt;"",OrderResponseSimple!B11,"")</f>
        <v>Order Response Simple. Order Reference. </v>
      </c>
      <c r="D11" s="40" t="str">
        <f>IF(OrderResponseSimple!P11&lt;&gt;"",OrderResponseSimple!P11,"")</f>
        <v>ASBIE</v>
      </c>
      <c r="E11" s="41" t="str">
        <f>IF(OrderResponseSimple!Q11&lt;&gt;"",OrderResponseSimple!Q11,"")</f>
        <v>associates the Order Response (Simple) with the Order it refers to.</v>
      </c>
      <c r="F11" s="41"/>
      <c r="G11" s="42">
        <f>IF(OrderResponseSimple!C11&lt;&gt;"",OrderResponseSimple!C11,"")</f>
      </c>
      <c r="H11" s="42" t="str">
        <f>IF(OrderResponseSimple!D11&lt;&gt;"",OrderResponseSimple!D11,"")</f>
        <v>Order Response Simple</v>
      </c>
      <c r="I11" s="42">
        <f>IF(OrderResponseSimple!E11&lt;&gt;"",OrderResponseSimple!E11,"")</f>
      </c>
      <c r="J11" s="42" t="str">
        <f>IF(OrderResponseSimple!H11&lt;&gt;"",OrderResponseSimple!H11,"")</f>
        <v>Order Reference</v>
      </c>
      <c r="K11" s="43">
        <f>IF(AND(OrderResponseSimple!K11&lt;&gt;"",OrderResponseSimple!P11="BBIE"),OrderResponseSimple!K11,"")</f>
      </c>
      <c r="L11" s="43">
        <f>IF(AND(OrderResponseSimple!I11&lt;&gt;"",OrderResponseSimple!P11="BBIE"),OrderResponseSimple!I11,"")</f>
      </c>
      <c r="M11" s="42">
        <f>IF(OrderResponseSimple!L11&lt;&gt;"",OrderResponseSimple!L11,"")</f>
      </c>
      <c r="N11" s="42" t="str">
        <f>IF(OrderResponseSimple!M11&lt;&gt;"",OrderResponseSimple!M11,"")</f>
        <v>Order Reference</v>
      </c>
      <c r="O11" s="42">
        <f>IF(OrderResponseSimple!N11&lt;&gt;"",OrderResponseSimple!N11,"")</f>
      </c>
      <c r="P11" s="42" t="str">
        <f>IF(LEN(OrderResponseSimple!O11)=1,TEXT(OrderResponseSimple!O11,"#"),IF(MID(OrderResponseSimple!O11,2,2)="..",LEFT(OrderResponseSimple!O11,1),""))</f>
        <v>1</v>
      </c>
      <c r="Q11" s="42" t="str">
        <f>IF(LEN(OrderResponseSimple!O11)=1,TEXT(OrderResponseSimple!O11,"#"),IF(MID(OrderResponseSimple!O11,2,2)="..",IF(RIGHT(OrderResponseSimple!O11,1)="n","unbounded",RIGHT(OrderResponseSimple!O11,1)),""))</f>
        <v>1</v>
      </c>
      <c r="R11" s="42"/>
      <c r="S11" s="42"/>
      <c r="T11" s="42"/>
      <c r="U11" s="42"/>
      <c r="V11" s="42"/>
      <c r="W11" s="42"/>
      <c r="X11" s="42"/>
      <c r="Y11" s="4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0" t="s">
        <v>130</v>
      </c>
      <c r="B12" s="40">
        <v>601</v>
      </c>
      <c r="C12" s="40" t="str">
        <f>IF(OrderResponseSimple!B12&lt;&gt;"",OrderResponseSimple!B12,"")</f>
        <v>Order Response Simple. Buyer Party. </v>
      </c>
      <c r="D12" s="40" t="str">
        <f>IF(OrderResponseSimple!P12&lt;&gt;"",OrderResponseSimple!P12,"")</f>
        <v>ASBIE</v>
      </c>
      <c r="E12" s="41" t="str">
        <f>IF(OrderResponseSimple!Q12&lt;&gt;"",OrderResponseSimple!Q12,"")</f>
        <v>associates the Order with information about the buyer involved in the transaction.</v>
      </c>
      <c r="F12" s="41"/>
      <c r="G12" s="42">
        <f>IF(OrderResponseSimple!C12&lt;&gt;"",OrderResponseSimple!C12,"")</f>
      </c>
      <c r="H12" s="42" t="str">
        <f>IF(OrderResponseSimple!D12&lt;&gt;"",OrderResponseSimple!D12,"")</f>
        <v>Order Response Simple</v>
      </c>
      <c r="I12" s="42">
        <f>IF(OrderResponseSimple!E12&lt;&gt;"",OrderResponseSimple!E12,"")</f>
      </c>
      <c r="J12" s="42" t="str">
        <f>IF(OrderResponseSimple!H12&lt;&gt;"",OrderResponseSimple!H12,"")</f>
        <v>Buyer Party</v>
      </c>
      <c r="K12" s="43">
        <f>IF(AND(OrderResponseSimple!K12&lt;&gt;"",OrderResponseSimple!P12="BBIE"),OrderResponseSimple!K12,"")</f>
      </c>
      <c r="L12" s="43">
        <f>IF(AND(OrderResponseSimple!I12&lt;&gt;"",OrderResponseSimple!P12="BBIE"),OrderResponseSimple!I12,"")</f>
      </c>
      <c r="M12" s="42">
        <f>IF(OrderResponseSimple!L12&lt;&gt;"",OrderResponseSimple!L12,"")</f>
      </c>
      <c r="N12" s="42" t="str">
        <f>IF(OrderResponseSimple!M12&lt;&gt;"",OrderResponseSimple!M12,"")</f>
        <v>Buyer Party</v>
      </c>
      <c r="O12" s="42">
        <f>IF(OrderResponseSimple!N12&lt;&gt;"",OrderResponseSimple!N12,"")</f>
      </c>
      <c r="P12" s="42" t="str">
        <f>IF(LEN(OrderResponseSimple!O12)=1,TEXT(OrderResponseSimple!O12,"#"),IF(MID(OrderResponseSimple!O12,2,2)="..",LEFT(OrderResponseSimple!O12,1),""))</f>
        <v>1</v>
      </c>
      <c r="Q12" s="42" t="str">
        <f>IF(LEN(OrderResponseSimple!O12)=1,TEXT(OrderResponseSimple!O12,"#"),IF(MID(OrderResponseSimple!O12,2,2)="..",IF(RIGHT(OrderResponseSimple!O12,1)="n","unbounded",RIGHT(OrderResponseSimple!O12,1)),""))</f>
        <v>1</v>
      </c>
      <c r="R12" s="42"/>
      <c r="S12" s="42"/>
      <c r="T12" s="42"/>
      <c r="U12" s="42"/>
      <c r="V12" s="42"/>
      <c r="W12" s="42"/>
      <c r="X12" s="42"/>
      <c r="Y12" s="4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0" t="s">
        <v>131</v>
      </c>
      <c r="B13" s="40">
        <v>602</v>
      </c>
      <c r="C13" s="40" t="str">
        <f>IF(OrderResponseSimple!B13&lt;&gt;"",OrderResponseSimple!B13,"")</f>
        <v>Order Response Simple. Seller Party. </v>
      </c>
      <c r="D13" s="40" t="str">
        <f>IF(OrderResponseSimple!P13&lt;&gt;"",OrderResponseSimple!P13,"")</f>
        <v>ASBIE</v>
      </c>
      <c r="E13" s="41" t="str">
        <f>IF(OrderResponseSimple!Q13&lt;&gt;"",OrderResponseSimple!Q13,"")</f>
        <v>associates the Order with information about the seller involved in the transaction.</v>
      </c>
      <c r="F13" s="41"/>
      <c r="G13" s="42">
        <f>IF(OrderResponseSimple!C13&lt;&gt;"",OrderResponseSimple!C13,"")</f>
      </c>
      <c r="H13" s="42" t="str">
        <f>IF(OrderResponseSimple!D13&lt;&gt;"",OrderResponseSimple!D13,"")</f>
        <v>Order Response Simple</v>
      </c>
      <c r="I13" s="42">
        <f>IF(OrderResponseSimple!E13&lt;&gt;"",OrderResponseSimple!E13,"")</f>
      </c>
      <c r="J13" s="42" t="str">
        <f>IF(OrderResponseSimple!H13&lt;&gt;"",OrderResponseSimple!H13,"")</f>
        <v>Seller Party</v>
      </c>
      <c r="K13" s="43">
        <f>IF(AND(OrderResponseSimple!K13&lt;&gt;"",OrderResponseSimple!P13="BBIE"),OrderResponseSimple!K13,"")</f>
      </c>
      <c r="L13" s="43">
        <f>IF(AND(OrderResponseSimple!I13&lt;&gt;"",OrderResponseSimple!P13="BBIE"),OrderResponseSimple!I13,"")</f>
      </c>
      <c r="M13" s="42">
        <f>IF(OrderResponseSimple!L13&lt;&gt;"",OrderResponseSimple!L13,"")</f>
      </c>
      <c r="N13" s="42" t="str">
        <f>IF(OrderResponseSimple!M13&lt;&gt;"",OrderResponseSimple!M13,"")</f>
        <v>Seller Party</v>
      </c>
      <c r="O13" s="42">
        <f>IF(OrderResponseSimple!N13&lt;&gt;"",OrderResponseSimple!N13,"")</f>
      </c>
      <c r="P13" s="42" t="str">
        <f>IF(LEN(OrderResponseSimple!O13)=1,TEXT(OrderResponseSimple!O13,"#"),IF(MID(OrderResponseSimple!O13,2,2)="..",LEFT(OrderResponseSimple!O13,1),""))</f>
        <v>1</v>
      </c>
      <c r="Q13" s="42" t="str">
        <f>IF(LEN(OrderResponseSimple!O13)=1,TEXT(OrderResponseSimple!O13,"#"),IF(MID(OrderResponseSimple!O13,2,2)="..",IF(RIGHT(OrderResponseSimple!O13,1)="n","unbounded",RIGHT(OrderResponseSimple!O13,1)),""))</f>
        <v>1</v>
      </c>
      <c r="R13" s="42"/>
      <c r="S13" s="42"/>
      <c r="T13" s="42"/>
      <c r="U13" s="42"/>
      <c r="V13" s="42"/>
      <c r="W13" s="42"/>
      <c r="X13" s="42"/>
      <c r="Y13" s="42"/>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row>
    <row r="14" ht="12.75">
      <c r="D14" s="1" t="s">
        <v>132</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川内晟宏</cp:lastModifiedBy>
  <cp:lastPrinted>2004-05-21T09:27:55Z</cp:lastPrinted>
  <dcterms:created xsi:type="dcterms:W3CDTF">2001-08-30T01:59:20Z</dcterms:created>
  <dcterms:modified xsi:type="dcterms:W3CDTF">2004-06-20T06:00:15Z</dcterms:modified>
  <cp:category/>
  <cp:version/>
  <cp:contentType/>
  <cp:contentStatus/>
  <cp:revision>40</cp:revision>
</cp:coreProperties>
</file>