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521" windowWidth="15225" windowHeight="9420" tabRatio="372" activeTab="0"/>
  </bookViews>
  <sheets>
    <sheet name="Common" sheetId="1" r:id="rId1"/>
  </sheets>
  <definedNames>
    <definedName name="_xlnm.Print_Area" localSheetId="0">'Common'!$A:$O</definedName>
    <definedName name="BuiltIn_AutoFilter___1">"$Common.$#REF!$#REF!:$#REF!$#REF!"</definedName>
    <definedName name="Excel_BuiltIn__FilterDatabase_1">'Common'!#REF!</definedName>
    <definedName name="Excel_BuiltIn__FilterDatabase_1_1">'Common'!#REF!</definedName>
    <definedName name="Excel_BuiltIn_Print_Area_1___0">"$Common.$#REF!$#REF!:$#REF!$#REF!"</definedName>
    <definedName name="Excel_BuiltIn_Print_Titles_1">"$Common.$#REF!$#REF!:$#REF!$#REF!"</definedName>
    <definedName name="Excel_BuiltIn_Print_Titles_1___0">"$Reusable.$#REF!$#REF!:$#REF!$#REF!"</definedName>
  </definedNames>
  <calcPr fullCalcOnLoad="1"/>
</workbook>
</file>

<file path=xl/comments1.xml><?xml version="1.0" encoding="utf-8"?>
<comments xmlns="http://schemas.openxmlformats.org/spreadsheetml/2006/main">
  <authors>
    <author>PLB</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The UN Trade Data Element Dictionary (ISO 7372) code for this BIE.</t>
        </r>
      </text>
    </comment>
    <comment ref="T1" authorId="0">
      <text>
        <r>
          <rPr>
            <sz val="10"/>
            <rFont val="Arial"/>
            <family val="2"/>
          </rPr>
          <t>The version number of this BIE.  Can be used to generate change logs.</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Libray spreadsheet model.</t>
        </r>
      </text>
    </comment>
  </commentList>
</comments>
</file>

<file path=xl/sharedStrings.xml><?xml version="1.0" encoding="utf-8"?>
<sst xmlns="http://schemas.openxmlformats.org/spreadsheetml/2006/main" count="1299" uniqueCount="363">
  <si>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</si>
  <si>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</si>
  <si>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</si>
  <si>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</si>
  <si>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</si>
  <si>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</si>
  <si>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</si>
  <si>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</si>
  <si>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</si>
  <si>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</si>
  <si>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</si>
  <si>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</si>
  <si>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</si>
  <si>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</si>
  <si>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</si>
  <si>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</si>
  <si>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</si>
  <si>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</si>
  <si>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</si>
  <si>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</si>
  <si>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</si>
  <si>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</si>
  <si>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</si>
  <si>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</si>
  <si>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</si>
  <si>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</si>
  <si>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</si>
  <si>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</si>
  <si>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</si>
  <si>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</si>
  <si>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</si>
  <si>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UBL 1.0</t>
  </si>
  <si>
    <t>Change for UBL 2.0 Update Package</t>
  </si>
  <si>
    <t>InstructionForReturnsLine</t>
  </si>
  <si>
    <t>ABIE</t>
  </si>
  <si>
    <t>Information about an Instruction For RetursLine.</t>
  </si>
  <si>
    <t>2.0</t>
  </si>
  <si>
    <t>Marketing &amp; sales</t>
  </si>
  <si>
    <t>Identifier</t>
  </si>
  <si>
    <t>1</t>
  </si>
  <si>
    <t>BBIE</t>
  </si>
  <si>
    <t>Note</t>
  </si>
  <si>
    <t>Text</t>
  </si>
  <si>
    <t>0..n</t>
  </si>
  <si>
    <t>Free-form text applying to the Instruction For Returs Line. This element may contain notes or any other similar information that is not contained explicitly in another structure.</t>
  </si>
  <si>
    <t>1.0</t>
  </si>
  <si>
    <t>Procurement</t>
  </si>
  <si>
    <t>Modified definition text</t>
  </si>
  <si>
    <t>Instruction For Returns. Manufacturer_ Party. Party</t>
  </si>
  <si>
    <t>Instruction For Returns</t>
  </si>
  <si>
    <t>Manufacturer</t>
  </si>
  <si>
    <t>Party</t>
  </si>
  <si>
    <t>0..1</t>
  </si>
  <si>
    <t>ASBIE</t>
  </si>
  <si>
    <t>Associates the goods with its manufacturer.</t>
  </si>
  <si>
    <t>Item</t>
  </si>
  <si>
    <t>An association to an Item.</t>
  </si>
  <si>
    <t>InventoryMovementLine</t>
  </si>
  <si>
    <t>Inventory Movement Line. Details</t>
  </si>
  <si>
    <t>Inventory Movement Line</t>
  </si>
  <si>
    <t>Information about an Inventory Movement Line.</t>
  </si>
  <si>
    <t>Inventory Movement Line. Identifier</t>
  </si>
  <si>
    <t>An identifier for the Inventory Movement Line.</t>
  </si>
  <si>
    <t>Inventory Movement Line. Note. Text</t>
  </si>
  <si>
    <t>Inventory MovementLine</t>
  </si>
  <si>
    <t>Free-form text applying to the Inventory Movement Line. This element may contain notes or any other similar information that is not contained explicitly in another structure.</t>
  </si>
  <si>
    <t>Inventory Movement Line. Quantity</t>
  </si>
  <si>
    <t>Quantity</t>
  </si>
  <si>
    <t>The moved quantity.</t>
  </si>
  <si>
    <t>Inventory Movement Line. Item</t>
  </si>
  <si>
    <t>InventoryReportLine</t>
  </si>
  <si>
    <t>Inventory Report Line. Details</t>
  </si>
  <si>
    <t>Inventory Report Line</t>
  </si>
  <si>
    <t>Information about an Inventory Report Line.</t>
  </si>
  <si>
    <t>Inventory Report Line. Identifier</t>
  </si>
  <si>
    <t>An identifier for the Inventory Report Line.</t>
  </si>
  <si>
    <t>Inventory Report Line. Note. Text</t>
  </si>
  <si>
    <t>Free-form text applying to the Inventory Report Line. This element may contain notes or any other similar information that is not contained explicitly in another structure.</t>
  </si>
  <si>
    <t>Inventory Report Line. Quantity</t>
  </si>
  <si>
    <t>The quantity that is currently on stock.</t>
  </si>
  <si>
    <t>Inventory Report Line. Inventory_ Value. Amount</t>
  </si>
  <si>
    <t>Inventory</t>
  </si>
  <si>
    <t>Value</t>
  </si>
  <si>
    <t>Amount</t>
  </si>
  <si>
    <t>The amount of the stock quantity.</t>
  </si>
  <si>
    <t>Inventory Report  Line. Item</t>
  </si>
  <si>
    <t>Inventory Report  Line</t>
  </si>
  <si>
    <t>SalesItem</t>
  </si>
  <si>
    <t>Sales Item. Details</t>
  </si>
  <si>
    <t>Information about a Sales Item.</t>
  </si>
  <si>
    <t>Sales Item</t>
  </si>
  <si>
    <t>Sales</t>
  </si>
  <si>
    <t>Sales Item. Quantity</t>
  </si>
  <si>
    <t>The sold quantity.</t>
  </si>
  <si>
    <t>Price</t>
  </si>
  <si>
    <t>SalesReportLine</t>
  </si>
  <si>
    <t>Sales Report Line. Details</t>
  </si>
  <si>
    <t>Sales Report Line</t>
  </si>
  <si>
    <t>Information about a Sales Report Line.</t>
  </si>
  <si>
    <t>Sales Report Line. Identifier</t>
  </si>
  <si>
    <t>An identifier for the Sales Report Line.</t>
  </si>
  <si>
    <t>Sales Report Line. Note. Text</t>
  </si>
  <si>
    <t>Free-form text applying to the Sales Report Line. This element may contain notes or any other similar information that is not contained explicitly in another structure.</t>
  </si>
  <si>
    <t>Sales ReportLine. Sales_ Period. Period</t>
  </si>
  <si>
    <t>Period</t>
  </si>
  <si>
    <t>An association to the period the sales are referred to.</t>
  </si>
  <si>
    <t>Sales Report Line. Sales_ Location. Location</t>
  </si>
  <si>
    <t>Location</t>
  </si>
  <si>
    <t>An association to a Sales Location (the place where the goods are been sold).</t>
  </si>
  <si>
    <t>Sales Report Line. Sales Item. Sales Item</t>
  </si>
  <si>
    <t>1..n</t>
  </si>
  <si>
    <t>An association to the sales information.</t>
  </si>
  <si>
    <t>Instruction For Returns Line. Details</t>
  </si>
  <si>
    <t>Instruction For Returns Line. Identifier</t>
  </si>
  <si>
    <t>Instruction For Returns Line. Quantity</t>
  </si>
  <si>
    <t>Instruction For Returns LIne. Note. Text</t>
  </si>
  <si>
    <t>Instruction For Returns Line. Item</t>
  </si>
  <si>
    <t>Instruction For Returns Line</t>
  </si>
  <si>
    <t>Sales Item. Item</t>
  </si>
  <si>
    <t>An identifier for the Instruction For Returns Line.</t>
  </si>
  <si>
    <t>The quantity that has to be returned.</t>
  </si>
  <si>
    <t>Exception Criteria Line</t>
  </si>
  <si>
    <t>Exception Criterion define the threshold for forecast variance, product activity and performance history beyond which an exception message should be triggered.</t>
  </si>
  <si>
    <t>2.1</t>
  </si>
  <si>
    <t>Plan</t>
  </si>
  <si>
    <t>Code</t>
  </si>
  <si>
    <t>A value assigned to an Exception Criterion for the purpose of comparison selected from a list</t>
  </si>
  <si>
    <t>Threshold</t>
  </si>
  <si>
    <t>A value once exceeded that triggers an exception</t>
  </si>
  <si>
    <t>Buyer</t>
  </si>
  <si>
    <t>Customer Party</t>
  </si>
  <si>
    <t>Seller</t>
  </si>
  <si>
    <t>Supplier Party</t>
  </si>
  <si>
    <t>Effective</t>
  </si>
  <si>
    <t>An association to Period.</t>
  </si>
  <si>
    <t>A value once exceeded that triggers an exception.</t>
  </si>
  <si>
    <t>Establishes the criterion for one of the three types of exceptions. This class provides criteria for the kind of forecast exception, the identification of the purpose of the forecast, the source of data and the time basis criteria for the exception.</t>
  </si>
  <si>
    <t>Establishes the criterion for one of the three types of exceptions</t>
  </si>
  <si>
    <t>A code used to identify a measure of performance</t>
  </si>
  <si>
    <t>Forecast Purpose</t>
  </si>
  <si>
    <t>A description of the purpose for the forecast that is assigned to each forecast data item exception criterion</t>
  </si>
  <si>
    <t>Forecast Type</t>
  </si>
  <si>
    <t>A description of a Forecast selected from a list</t>
  </si>
  <si>
    <t>Comparison Data Source</t>
  </si>
  <si>
    <t>Indication of the partner who provides the information</t>
  </si>
  <si>
    <t>Data Source</t>
  </si>
  <si>
    <t>Time Delta Days</t>
  </si>
  <si>
    <t>Time basis in days for the Exception</t>
  </si>
  <si>
    <t>A Exception Notification data item</t>
  </si>
  <si>
    <t>Exception Status</t>
  </si>
  <si>
    <t>Status Information specific to a shipment exception.</t>
  </si>
  <si>
    <t>Changed property term + made mandatory</t>
  </si>
  <si>
    <t>A descriptive priority code assigned through collaboration and selected from a list of codes</t>
  </si>
  <si>
    <t>Resolution</t>
  </si>
  <si>
    <t>A description selected from a list that will provide an understanding as to why an exception is generated</t>
  </si>
  <si>
    <t>An association to the Buyer.</t>
  </si>
  <si>
    <t>An association to the Seller.</t>
  </si>
  <si>
    <t>An association to one or more Goods Item.</t>
  </si>
  <si>
    <t>Compared</t>
  </si>
  <si>
    <t>Measure</t>
  </si>
  <si>
    <t>The value that was compared with the source value that resulted in the exception</t>
  </si>
  <si>
    <t>Description</t>
  </si>
  <si>
    <t>A string of text intended as an explanation or illustration for the exception</t>
  </si>
  <si>
    <t>Source</t>
  </si>
  <si>
    <t>The value used as the basis of comparison</t>
  </si>
  <si>
    <t>Variance</t>
  </si>
  <si>
    <t>The variance of a data item from an expected  value during a particular time interval</t>
  </si>
  <si>
    <t>A code used to identify an operational exception</t>
  </si>
  <si>
    <t>Issue</t>
  </si>
  <si>
    <t>Date</t>
  </si>
  <si>
    <t>The date  the Forecast was issued</t>
  </si>
  <si>
    <t>Time</t>
  </si>
  <si>
    <t>The time that the Forecast was issued</t>
  </si>
  <si>
    <t>Purpose</t>
  </si>
  <si>
    <t>Comparison Data</t>
  </si>
  <si>
    <t>Comparison Forecast Issue</t>
  </si>
  <si>
    <t>The time that the Comparison Forecast was issued.</t>
  </si>
  <si>
    <t>The date  the Comparison Forecast was issued.</t>
  </si>
  <si>
    <t>Forecast Line</t>
  </si>
  <si>
    <t>A forecast line</t>
  </si>
  <si>
    <t>Forecast</t>
  </si>
  <si>
    <t>The type of the forecast</t>
  </si>
  <si>
    <t>seasonal, total</t>
  </si>
  <si>
    <t>Forecast Revision Line. Details</t>
  </si>
  <si>
    <t>Forecast Revision Line</t>
  </si>
  <si>
    <t>A Forecast Revision Line</t>
  </si>
  <si>
    <t>The time the Forecast which is modified by this revision was generated/created.</t>
  </si>
  <si>
    <t>A Performance History data item</t>
  </si>
  <si>
    <t>Performance</t>
  </si>
  <si>
    <t>Value of the attribute measured</t>
  </si>
  <si>
    <t>The measurement of  performance</t>
  </si>
  <si>
    <t>This class links a Time Period, Measurement for the quantity involved, and to Collaborative Trade Item for the required product.</t>
  </si>
  <si>
    <t>Event Comment</t>
  </si>
  <si>
    <t>This information on EventComment for RetailEvent</t>
  </si>
  <si>
    <t>Comment</t>
  </si>
  <si>
    <t>Generic field for communicating additional information on a retail event</t>
  </si>
  <si>
    <t>The date  that comment was made</t>
  </si>
  <si>
    <t>The  time that comment was made</t>
  </si>
  <si>
    <t>Promotional Event</t>
  </si>
  <si>
    <t>This information on promotionalEvent for RetailEvent</t>
  </si>
  <si>
    <t>Promotional Event Type</t>
  </si>
  <si>
    <t>A further refinement of type of promotional event that is being communicated</t>
  </si>
  <si>
    <t>Date that the proposed event or promotion was submitted</t>
  </si>
  <si>
    <t>First Shipment Availibility</t>
  </si>
  <si>
    <t>The first day that a product or products would be available to ship to the Buyer from the Seller for a specific event or promotion</t>
  </si>
  <si>
    <t>Date which marks a deadline for accepting a promotion or event.</t>
  </si>
  <si>
    <t>Promotional Event. Promotional Specification</t>
  </si>
  <si>
    <t>Promotional Specification</t>
  </si>
  <si>
    <t>An association to promotional specification</t>
  </si>
  <si>
    <t>Information about an Promotional Specification</t>
  </si>
  <si>
    <t>Specification</t>
  </si>
  <si>
    <t>A unique identification number to a back system that defines a set of item location 
combinations that share a set of promotion tactics</t>
  </si>
  <si>
    <t>Promotional Event Line Item</t>
  </si>
  <si>
    <t>An association to promotional event line item</t>
  </si>
  <si>
    <t>Event Tactic</t>
  </si>
  <si>
    <t>Information about an event tactic.</t>
  </si>
  <si>
    <t>Miscellaneous Event</t>
  </si>
  <si>
    <t>Information on MiscellenaousEvent for RetailEvent</t>
  </si>
  <si>
    <t>Miscellaneous Event Type</t>
  </si>
  <si>
    <t>A further refinement of type of miscellenaous event that is being communicated</t>
  </si>
  <si>
    <t>Miscellaneous Event. Event Line Item</t>
  </si>
  <si>
    <t>Event Line Item</t>
  </si>
  <si>
    <t>Event Line Item of Miscellaneous Event</t>
  </si>
  <si>
    <t>Information about an Event Line item</t>
  </si>
  <si>
    <t>Line</t>
  </si>
  <si>
    <t>Number</t>
  </si>
  <si>
    <t>Numeric</t>
  </si>
  <si>
    <t>Line Number of Event Line Item</t>
  </si>
  <si>
    <t>1..1</t>
  </si>
  <si>
    <t>Identifies the product.</t>
  </si>
  <si>
    <t>Participating</t>
  </si>
  <si>
    <t>Locations</t>
  </si>
  <si>
    <t>Retail Planned Impact</t>
  </si>
  <si>
    <t>Planned Impact of Event Line Item.</t>
  </si>
  <si>
    <t>Effect of the discrete activity affecting supply or demand in the supply chain (eg. Promotion, inventory policy change)</t>
  </si>
  <si>
    <t>Monetary value assigned to a specific sub line within the planning of the estimated impact of a retail event</t>
  </si>
  <si>
    <t>A description of the purpose for the forecast that is assigned to each forecast data item exception criterion.</t>
  </si>
  <si>
    <t>A description of a forecast selected from a list</t>
  </si>
  <si>
    <t>An association to period</t>
  </si>
  <si>
    <t>Event Tactic Enumeration</t>
  </si>
  <si>
    <t>Information about an event tactic aggregate of enumerated valued aggregates.</t>
  </si>
  <si>
    <t>Generic field to add additional information or to specify mutually defined eventTacticTypes that are not currently listed</t>
  </si>
  <si>
    <t>The currencies, units, etc. that describes what is need for the event or promotion</t>
  </si>
  <si>
    <t xml:space="preserve"> </t>
  </si>
  <si>
    <t>To specify any indicator related to this period of time</t>
  </si>
  <si>
    <t>Consumer lncentive Tactic Type</t>
  </si>
  <si>
    <t>The consumer incentive tactic type, expressed as a code.</t>
  </si>
  <si>
    <t>Display Tactic Type</t>
  </si>
  <si>
    <t>The display tactic type code, expressed as a code.</t>
  </si>
  <si>
    <t>Feature Tactic Type</t>
  </si>
  <si>
    <t>The feature tactic type, expressed as a code.</t>
  </si>
  <si>
    <t>Trade Item Packing Labeling Type</t>
  </si>
  <si>
    <t>The trade item packing labeling type code, expressed as a code.</t>
  </si>
  <si>
    <t>Information about an Promotional Event Line item</t>
  </si>
  <si>
    <t>An association to event line item</t>
  </si>
  <si>
    <t>Quantity of money.</t>
  </si>
  <si>
    <t>A request to trading partner for item information.</t>
  </si>
  <si>
    <t>Activity</t>
  </si>
  <si>
    <t>A code used to identify an operational exception.</t>
  </si>
  <si>
    <t>A description of a forecast selected from a list.</t>
  </si>
  <si>
    <t>A code used to identify a measure of performance.</t>
  </si>
  <si>
    <t>Item Management Profile</t>
  </si>
  <si>
    <t>Profile for one or many items in the item location profile</t>
  </si>
  <si>
    <t>Frozen Period</t>
  </si>
  <si>
    <t>Days</t>
  </si>
  <si>
    <t>The number of days in the future that an Order Forecast quantity automatically 
becomes a confirmed order for a product</t>
  </si>
  <si>
    <t>Minimum</t>
  </si>
  <si>
    <t>An indicator at which point a replenishment order should be placed to avoid 
depleting the safety stock.</t>
  </si>
  <si>
    <t>Multiple</t>
  </si>
  <si>
    <t>Order</t>
  </si>
  <si>
    <t>The order quantity multiples in which the product may be ordered.</t>
  </si>
  <si>
    <t>Order Interval</t>
  </si>
  <si>
    <t>The number of days between regular replenishment orders for a product.</t>
  </si>
  <si>
    <t>Replenishment Owner</t>
  </si>
  <si>
    <t>A description of the trading partner maintaining the item location profile</t>
  </si>
  <si>
    <t>Target Service</t>
  </si>
  <si>
    <t>Percent</t>
  </si>
  <si>
    <t>A  percentage designed to specify what Unit Service Level the trading partners expect to be maintained.</t>
  </si>
  <si>
    <t>Target</t>
  </si>
  <si>
    <t>The target inventory expressed by a qualifier such as turns, total dollar value or
 total quantity</t>
  </si>
  <si>
    <t>Item Location Quantity</t>
  </si>
  <si>
    <t>An association to the Item Location Quantity.</t>
  </si>
  <si>
    <t>Item Information  Request Line</t>
  </si>
  <si>
    <t>Item Information Request Line</t>
  </si>
  <si>
    <t>Tax Exclusive</t>
  </si>
  <si>
    <t>Tax Inclusive</t>
  </si>
  <si>
    <t>Priority</t>
  </si>
  <si>
    <t>Collaboration</t>
  </si>
  <si>
    <t>An identifier for the Exception Criteria Line</t>
  </si>
  <si>
    <t>Free-form text applying to the Exception Criteria Line. This element may contain notes or any other similar information that is not contained explicitly in another structure.</t>
  </si>
  <si>
    <t>Threshold Value Comparison</t>
  </si>
  <si>
    <t>Supply</t>
  </si>
  <si>
    <t>Performance Metric Type</t>
  </si>
  <si>
    <t>Supply Chain Activity Type</t>
  </si>
  <si>
    <t>Forecast Exception Criteria Line</t>
  </si>
  <si>
    <t>Exception Notification Line</t>
  </si>
  <si>
    <t>Exception Observation</t>
  </si>
  <si>
    <t>A list that will provide an understanding as to how to resolve exception</t>
  </si>
  <si>
    <t>If it is a forecast comparison exception, this value indicates the other source of information</t>
  </si>
  <si>
    <t>An association to one Item.</t>
  </si>
  <si>
    <t>Document Reference</t>
  </si>
  <si>
    <t>Identification of a document to which the message makes reference.</t>
  </si>
  <si>
    <t>An identifier for the Exception Notification Line</t>
  </si>
  <si>
    <t>Free-form text applying to the Exception Notification Line. This element may contain notes or any other similar information that is not contained explicitly in another structure.</t>
  </si>
  <si>
    <t>Forecast  Exception</t>
  </si>
  <si>
    <t>Forecast Exception</t>
  </si>
  <si>
    <t>This class identifies the exception as a Forecast Exception</t>
  </si>
  <si>
    <t>Indication of the partner who provides the information in case of Forecase Comparison Exception</t>
  </si>
  <si>
    <t>Indicator</t>
  </si>
  <si>
    <t>Frozen Document</t>
  </si>
  <si>
    <t>An association to Period for which forecast is made.</t>
  </si>
  <si>
    <t>An association to Sales Item.</t>
  </si>
  <si>
    <t>An identifier for the Forecast Line</t>
  </si>
  <si>
    <t>Free-form text applying to the Forecast Line. This element may contain notes or any other similar information that is not contained explicitly in another structure.</t>
  </si>
  <si>
    <t>Revised</t>
  </si>
  <si>
    <t>An association to a Sales Item.</t>
  </si>
  <si>
    <t>An association to Item.</t>
  </si>
  <si>
    <t>AdjustmentReasonCode</t>
  </si>
  <si>
    <t>Adjustment Reason</t>
  </si>
  <si>
    <t>Adjustment Reason Code</t>
  </si>
  <si>
    <t>Code. Type</t>
  </si>
  <si>
    <t>The reason for the adjustment specified by the Forecast Revision Line to the Forecast.</t>
  </si>
  <si>
    <t>An association to Effective Period.</t>
  </si>
  <si>
    <t>Latest</t>
  </si>
  <si>
    <t>Proposal Acceptance</t>
  </si>
  <si>
    <t>Issue Date</t>
  </si>
  <si>
    <t>Date. Type</t>
  </si>
  <si>
    <t>The date the Forecast which is modified by this revision was generated/created.</t>
  </si>
  <si>
    <t>Issue Time</t>
  </si>
  <si>
    <t>Time. Type</t>
  </si>
  <si>
    <t>Source Forecast</t>
  </si>
  <si>
    <t>Activity Data Line</t>
  </si>
  <si>
    <t xml:space="preserve"> Activity Type</t>
  </si>
  <si>
    <t>Supply Chain</t>
  </si>
  <si>
    <t>Performance Data Line</t>
  </si>
  <si>
    <t>Submission</t>
  </si>
  <si>
    <t>Locations of the stores involved in the event</t>
  </si>
  <si>
    <t>Standard period of time, how often the requested information shall be sent to the requester..</t>
  </si>
  <si>
    <t>Time Frequency</t>
  </si>
  <si>
    <t>An association to Period for which the information requested.</t>
  </si>
  <si>
    <t>An association to one or more Sales Item.</t>
  </si>
  <si>
    <t>An association to Forecast Accuracy or Comparison Exception.</t>
  </si>
  <si>
    <t>The purpose for the Forecast that is assigned to each ForecastException Criterion</t>
  </si>
  <si>
    <t>The status of the forecast. Is it either modifiable or not?</t>
  </si>
  <si>
    <t>An association to Period in which the activity is realized.</t>
  </si>
  <si>
    <t>Activity Data Line. Identifier</t>
  </si>
  <si>
    <t>An identifier for the Activity Data Line.</t>
  </si>
  <si>
    <t>Name</t>
  </si>
  <si>
    <t>ActivityProperty</t>
  </si>
  <si>
    <t>Activity Property</t>
  </si>
  <si>
    <t>Activity Property. Details</t>
  </si>
  <si>
    <t>Activity Property. Name</t>
  </si>
  <si>
    <t>Activity Property. Value. Text</t>
  </si>
  <si>
    <t>Information about specific Activity Properties.</t>
  </si>
  <si>
    <t>The name of the Activity Property.</t>
  </si>
  <si>
    <t>The Activity Property value.</t>
  </si>
  <si>
    <t>An association to Item Property Group.</t>
  </si>
  <si>
    <t xml:space="preserve">Sales Item. Activity Property </t>
  </si>
  <si>
    <t>Product Activity</t>
  </si>
  <si>
    <t>Origin</t>
  </si>
  <si>
    <t>Final</t>
  </si>
  <si>
    <t>An association to a Location (the place where the goods are moved to).</t>
  </si>
  <si>
    <t>An association to a Location (the place where  the movement of goods are observed or where the goods are moved from).</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</si>
</sst>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25">
    <font>
      <sz val="10"/>
      <name val="Arial"/>
      <family val="2"/>
    </font>
    <font>
      <b/>
      <sz val="10"/>
      <color indexed="8"/>
      <name val="Arial"/>
      <family val="3"/>
    </font>
    <font>
      <sz val="8"/>
      <color indexed="8"/>
      <name val="Times New Roman"/>
      <family val="1"/>
    </font>
    <font>
      <sz val="10"/>
      <color indexed="8"/>
      <name val="Arial"/>
      <family val="2"/>
    </font>
    <font>
      <sz val="8"/>
      <name val="Arial"/>
      <family val="2"/>
    </font>
    <font>
      <b/>
      <sz val="10"/>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1"/>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43" fontId="0" fillId="0" borderId="0" applyFill="0" applyBorder="0" applyAlignment="0" applyProtection="0"/>
    <xf numFmtId="41" fontId="0" fillId="0" borderId="0" applyFill="0" applyBorder="0" applyAlignment="0" applyProtection="0"/>
    <xf numFmtId="0" fontId="19" fillId="16" borderId="0" applyNumberFormat="0" applyBorder="0" applyAlignment="0" applyProtection="0"/>
    <xf numFmtId="0" fontId="0" fillId="17" borderId="7" applyNumberFormat="0" applyFont="0" applyAlignment="0" applyProtection="0"/>
    <xf numFmtId="0" fontId="20" fillId="2" borderId="8" applyNumberFormat="0" applyAlignment="0" applyProtection="0"/>
    <xf numFmtId="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4" fontId="0" fillId="0" borderId="0" applyFill="0" applyBorder="0" applyAlignment="0" applyProtection="0"/>
    <xf numFmtId="42" fontId="0" fillId="0" borderId="0" applyFill="0" applyBorder="0" applyAlignment="0" applyProtection="0"/>
    <xf numFmtId="0" fontId="23" fillId="0" borderId="0" applyNumberFormat="0" applyFill="0" applyBorder="0" applyAlignment="0" applyProtection="0"/>
  </cellStyleXfs>
  <cellXfs count="155">
    <xf numFmtId="0" fontId="0" fillId="0" borderId="0" xfId="0" applyAlignment="1">
      <alignment/>
    </xf>
    <xf numFmtId="0" fontId="0" fillId="0" borderId="0" xfId="0" applyFont="1" applyAlignment="1">
      <alignment vertical="top" wrapText="1"/>
    </xf>
    <xf numFmtId="49" fontId="0" fillId="0" borderId="0" xfId="0" applyNumberFormat="1" applyFont="1" applyAlignment="1">
      <alignment vertical="top" wrapText="1"/>
    </xf>
    <xf numFmtId="0" fontId="0" fillId="0" borderId="0" xfId="0" applyFont="1" applyAlignment="1">
      <alignment horizontal="center" vertical="top" wrapText="1"/>
    </xf>
    <xf numFmtId="0" fontId="0" fillId="0" borderId="0" xfId="0" applyAlignment="1">
      <alignment vertical="top" wrapText="1"/>
    </xf>
    <xf numFmtId="0" fontId="1" fillId="18" borderId="10" xfId="0" applyFont="1" applyFill="1" applyBorder="1" applyAlignment="1">
      <alignment horizontal="center" vertical="top" wrapText="1"/>
    </xf>
    <xf numFmtId="49" fontId="1" fillId="18" borderId="10" xfId="0" applyNumberFormat="1" applyFont="1" applyFill="1" applyBorder="1" applyAlignment="1">
      <alignment horizontal="center" vertical="top" wrapText="1"/>
    </xf>
    <xf numFmtId="0" fontId="1" fillId="18" borderId="10" xfId="0" applyFont="1" applyFill="1" applyBorder="1" applyAlignment="1">
      <alignment vertical="top" wrapText="1"/>
    </xf>
    <xf numFmtId="49" fontId="1" fillId="18" borderId="10" xfId="0" applyNumberFormat="1" applyFont="1" applyFill="1" applyBorder="1" applyAlignment="1">
      <alignment vertical="top" wrapText="1"/>
    </xf>
    <xf numFmtId="49" fontId="1" fillId="19" borderId="10" xfId="0" applyNumberFormat="1" applyFont="1" applyFill="1" applyBorder="1" applyAlignment="1">
      <alignment vertical="top" wrapText="1"/>
    </xf>
    <xf numFmtId="49" fontId="1" fillId="19" borderId="10" xfId="0" applyNumberFormat="1" applyFont="1" applyFill="1" applyBorder="1" applyAlignment="1">
      <alignment horizontal="center" vertical="top" wrapText="1"/>
    </xf>
    <xf numFmtId="0" fontId="1" fillId="19" borderId="10" xfId="0" applyFont="1" applyFill="1" applyBorder="1" applyAlignment="1">
      <alignment horizontal="center" vertical="top" wrapText="1"/>
    </xf>
    <xf numFmtId="0" fontId="0" fillId="0" borderId="0" xfId="0" applyFont="1" applyBorder="1" applyAlignment="1">
      <alignment vertical="top" wrapText="1"/>
    </xf>
    <xf numFmtId="49" fontId="0" fillId="20" borderId="0" xfId="0" applyNumberFormat="1" applyFont="1" applyFill="1" applyBorder="1" applyAlignment="1">
      <alignment vertical="top" wrapText="1"/>
    </xf>
    <xf numFmtId="0" fontId="0" fillId="20" borderId="0" xfId="0" applyFont="1" applyFill="1" applyAlignment="1">
      <alignment vertical="top" wrapText="1"/>
    </xf>
    <xf numFmtId="49" fontId="0" fillId="20" borderId="0" xfId="0" applyNumberFormat="1" applyFont="1" applyFill="1" applyAlignment="1">
      <alignment vertical="top" wrapText="1"/>
    </xf>
    <xf numFmtId="0" fontId="0" fillId="20" borderId="0" xfId="0" applyFont="1" applyFill="1" applyAlignment="1" applyProtection="1">
      <alignment vertical="top" wrapText="1"/>
      <protection locked="0"/>
    </xf>
    <xf numFmtId="0" fontId="0" fillId="20" borderId="0" xfId="0" applyFont="1" applyFill="1" applyAlignment="1">
      <alignment horizontal="left" vertical="top" wrapText="1"/>
    </xf>
    <xf numFmtId="49" fontId="0" fillId="20" borderId="0" xfId="0" applyNumberFormat="1" applyFont="1" applyFill="1" applyAlignment="1">
      <alignment horizontal="right" vertical="top" wrapText="1"/>
    </xf>
    <xf numFmtId="0" fontId="0" fillId="0" borderId="0" xfId="0" applyFont="1" applyFill="1" applyAlignment="1">
      <alignment vertical="top" wrapText="1"/>
    </xf>
    <xf numFmtId="49" fontId="0" fillId="0" borderId="0" xfId="0" applyNumberFormat="1" applyFont="1" applyAlignment="1">
      <alignment horizontal="right" vertical="top" wrapText="1"/>
    </xf>
    <xf numFmtId="0" fontId="3" fillId="21" borderId="0" xfId="0" applyFont="1" applyFill="1" applyBorder="1" applyAlignment="1">
      <alignment vertical="top" wrapText="1"/>
    </xf>
    <xf numFmtId="0" fontId="0" fillId="21" borderId="0" xfId="0" applyFont="1" applyFill="1" applyBorder="1" applyAlignment="1">
      <alignment vertical="top" wrapText="1"/>
    </xf>
    <xf numFmtId="0" fontId="0" fillId="22" borderId="0" xfId="0" applyFont="1" applyFill="1" applyBorder="1" applyAlignment="1">
      <alignment vertical="top" wrapText="1"/>
    </xf>
    <xf numFmtId="49" fontId="0" fillId="21" borderId="0" xfId="0" applyNumberFormat="1" applyFont="1" applyFill="1" applyBorder="1" applyAlignment="1">
      <alignment vertical="top" wrapText="1"/>
    </xf>
    <xf numFmtId="0" fontId="0" fillId="21" borderId="0" xfId="0" applyFont="1" applyFill="1" applyBorder="1" applyAlignment="1" applyProtection="1">
      <alignment vertical="top" wrapText="1"/>
      <protection locked="0"/>
    </xf>
    <xf numFmtId="49" fontId="0" fillId="21" borderId="0" xfId="0" applyNumberFormat="1" applyFont="1" applyFill="1" applyBorder="1" applyAlignment="1" applyProtection="1">
      <alignment horizontal="right" vertical="top" wrapText="1"/>
      <protection locked="0"/>
    </xf>
    <xf numFmtId="0" fontId="0" fillId="21" borderId="0" xfId="0" applyFont="1" applyFill="1" applyBorder="1" applyAlignment="1">
      <alignment horizontal="left" vertical="top" wrapText="1"/>
    </xf>
    <xf numFmtId="0" fontId="0" fillId="21" borderId="0" xfId="0" applyFont="1" applyFill="1" applyAlignment="1">
      <alignment vertical="top" wrapText="1"/>
    </xf>
    <xf numFmtId="0" fontId="0" fillId="22" borderId="0" xfId="0" applyFont="1" applyFill="1" applyAlignment="1">
      <alignment vertical="top" wrapText="1"/>
    </xf>
    <xf numFmtId="0" fontId="0" fillId="21" borderId="0" xfId="0" applyFont="1" applyFill="1" applyAlignment="1" applyProtection="1">
      <alignment vertical="top" wrapText="1"/>
      <protection locked="0"/>
    </xf>
    <xf numFmtId="49" fontId="0" fillId="21" borderId="0" xfId="0" applyNumberFormat="1" applyFont="1" applyFill="1" applyAlignment="1" applyProtection="1">
      <alignment horizontal="right" vertical="top" wrapText="1"/>
      <protection locked="0"/>
    </xf>
    <xf numFmtId="0" fontId="0" fillId="21" borderId="0" xfId="0" applyFont="1" applyFill="1" applyAlignment="1">
      <alignment horizontal="left" vertical="top" wrapText="1"/>
    </xf>
    <xf numFmtId="49" fontId="0" fillId="21" borderId="0" xfId="0" applyNumberFormat="1" applyFont="1" applyFill="1" applyAlignment="1">
      <alignment vertical="top" wrapText="1"/>
    </xf>
    <xf numFmtId="49" fontId="0" fillId="0" borderId="0" xfId="0" applyNumberFormat="1" applyFont="1" applyBorder="1" applyAlignment="1">
      <alignment vertical="top" wrapText="1"/>
    </xf>
    <xf numFmtId="49" fontId="0" fillId="0" borderId="0" xfId="0" applyNumberFormat="1" applyFont="1" applyBorder="1" applyAlignment="1">
      <alignment horizontal="right" vertical="top" wrapText="1"/>
    </xf>
    <xf numFmtId="0" fontId="0" fillId="0" borderId="0" xfId="0" applyNumberFormat="1" applyAlignment="1">
      <alignment vertical="top" wrapText="1"/>
    </xf>
    <xf numFmtId="0" fontId="3" fillId="21" borderId="0" xfId="0" applyFont="1" applyFill="1" applyAlignment="1">
      <alignment vertical="top" wrapText="1"/>
    </xf>
    <xf numFmtId="0" fontId="3" fillId="22" borderId="0" xfId="0" applyFont="1" applyFill="1" applyAlignment="1">
      <alignment vertical="top" wrapText="1"/>
    </xf>
    <xf numFmtId="49" fontId="3" fillId="21" borderId="0" xfId="0" applyNumberFormat="1" applyFont="1" applyFill="1" applyAlignment="1">
      <alignment vertical="top" wrapText="1"/>
    </xf>
    <xf numFmtId="0" fontId="3" fillId="22" borderId="0" xfId="0" applyFont="1" applyFill="1" applyAlignment="1" applyProtection="1">
      <alignment vertical="top" wrapText="1"/>
      <protection locked="0"/>
    </xf>
    <xf numFmtId="0" fontId="3" fillId="21" borderId="0" xfId="0" applyFont="1" applyFill="1" applyAlignment="1" applyProtection="1">
      <alignment vertical="top" wrapText="1"/>
      <protection locked="0"/>
    </xf>
    <xf numFmtId="0" fontId="3" fillId="21" borderId="0" xfId="0" applyFont="1" applyFill="1" applyAlignment="1">
      <alignment horizontal="left" vertical="top" wrapText="1"/>
    </xf>
    <xf numFmtId="49" fontId="3" fillId="21" borderId="0" xfId="0" applyNumberFormat="1" applyFont="1" applyFill="1" applyAlignment="1">
      <alignment horizontal="right" vertical="top" wrapText="1"/>
    </xf>
    <xf numFmtId="49" fontId="0" fillId="20" borderId="0" xfId="0" applyNumberFormat="1" applyFill="1" applyBorder="1" applyAlignment="1">
      <alignment vertical="top" wrapText="1"/>
    </xf>
    <xf numFmtId="0" fontId="0" fillId="21" borderId="0" xfId="0" applyFill="1" applyBorder="1" applyAlignment="1">
      <alignment vertical="top" wrapText="1"/>
    </xf>
    <xf numFmtId="0" fontId="0" fillId="21" borderId="0" xfId="0" applyFill="1" applyAlignment="1">
      <alignment vertical="top" wrapText="1"/>
    </xf>
    <xf numFmtId="0" fontId="0" fillId="20" borderId="0" xfId="0" applyFill="1" applyAlignment="1">
      <alignment vertical="top" wrapText="1"/>
    </xf>
    <xf numFmtId="0" fontId="0" fillId="0" borderId="0" xfId="0" applyFill="1" applyAlignment="1">
      <alignment vertical="top" wrapText="1"/>
    </xf>
    <xf numFmtId="0" fontId="0" fillId="22" borderId="0" xfId="0" applyFill="1" applyAlignment="1">
      <alignment vertical="top" wrapText="1"/>
    </xf>
    <xf numFmtId="0" fontId="0" fillId="0" borderId="0" xfId="0" applyFont="1" applyAlignment="1">
      <alignment vertical="top"/>
    </xf>
    <xf numFmtId="0" fontId="0" fillId="0" borderId="0" xfId="0" applyFont="1" applyBorder="1" applyAlignment="1">
      <alignment vertical="top"/>
    </xf>
    <xf numFmtId="0" fontId="0" fillId="0" borderId="0" xfId="0" applyFont="1" applyAlignment="1">
      <alignment vertical="top"/>
    </xf>
    <xf numFmtId="49" fontId="0" fillId="0" borderId="0" xfId="0" applyNumberFormat="1" applyFont="1" applyAlignment="1">
      <alignment vertical="top"/>
    </xf>
    <xf numFmtId="0" fontId="3" fillId="0" borderId="0" xfId="0" applyFont="1" applyAlignment="1">
      <alignment/>
    </xf>
    <xf numFmtId="49" fontId="0" fillId="0" borderId="0" xfId="0" applyNumberFormat="1" applyFont="1" applyAlignment="1">
      <alignment horizontal="right" vertical="top"/>
    </xf>
    <xf numFmtId="0" fontId="0" fillId="0" borderId="0" xfId="0" applyFont="1" applyBorder="1" applyAlignment="1">
      <alignment vertical="top"/>
    </xf>
    <xf numFmtId="0" fontId="3" fillId="23" borderId="0" xfId="0" applyFont="1" applyFill="1" applyBorder="1" applyAlignment="1">
      <alignment vertical="top" wrapText="1"/>
    </xf>
    <xf numFmtId="0" fontId="3" fillId="23" borderId="11" xfId="0" applyFont="1" applyFill="1" applyBorder="1" applyAlignment="1">
      <alignment vertical="top" wrapText="1"/>
    </xf>
    <xf numFmtId="0" fontId="0" fillId="23" borderId="0" xfId="0" applyFont="1" applyFill="1" applyAlignment="1">
      <alignment vertical="top"/>
    </xf>
    <xf numFmtId="49" fontId="3" fillId="23" borderId="0" xfId="0" applyNumberFormat="1" applyFont="1" applyFill="1" applyBorder="1" applyAlignment="1">
      <alignment vertical="top" wrapText="1"/>
    </xf>
    <xf numFmtId="0" fontId="3" fillId="23" borderId="0" xfId="0" applyFont="1" applyFill="1" applyAlignment="1">
      <alignment vertical="top" wrapText="1"/>
    </xf>
    <xf numFmtId="49" fontId="3" fillId="23" borderId="0" xfId="0" applyNumberFormat="1" applyFont="1" applyFill="1" applyBorder="1" applyAlignment="1">
      <alignment horizontal="right" vertical="top" wrapText="1"/>
    </xf>
    <xf numFmtId="49" fontId="3" fillId="23" borderId="0" xfId="0" applyNumberFormat="1" applyFont="1" applyFill="1" applyAlignment="1">
      <alignment vertical="top" wrapText="1"/>
    </xf>
    <xf numFmtId="49" fontId="3" fillId="23" borderId="0" xfId="0" applyNumberFormat="1" applyFont="1" applyFill="1" applyAlignment="1">
      <alignment horizontal="right" vertical="top" wrapText="1"/>
    </xf>
    <xf numFmtId="0" fontId="3" fillId="24" borderId="0" xfId="0" applyFont="1" applyFill="1" applyAlignment="1">
      <alignment vertical="top" wrapText="1"/>
    </xf>
    <xf numFmtId="0" fontId="3" fillId="24" borderId="0" xfId="0" applyFont="1" applyFill="1" applyAlignment="1" applyProtection="1">
      <alignment vertical="top" wrapText="1"/>
      <protection locked="0"/>
    </xf>
    <xf numFmtId="0" fontId="0" fillId="23" borderId="0" xfId="0" applyFont="1" applyFill="1" applyBorder="1" applyAlignment="1">
      <alignment vertical="top"/>
    </xf>
    <xf numFmtId="0" fontId="0" fillId="23" borderId="0" xfId="0" applyFont="1" applyFill="1" applyBorder="1" applyAlignment="1">
      <alignment vertical="top" wrapText="1"/>
    </xf>
    <xf numFmtId="0" fontId="0" fillId="23" borderId="0" xfId="0" applyFont="1" applyFill="1" applyBorder="1" applyAlignment="1">
      <alignment vertical="top" wrapText="1"/>
    </xf>
    <xf numFmtId="0" fontId="3" fillId="0" borderId="0" xfId="0" applyFont="1" applyBorder="1" applyAlignment="1">
      <alignment/>
    </xf>
    <xf numFmtId="0" fontId="3" fillId="0" borderId="0" xfId="0" applyFont="1" applyAlignment="1">
      <alignment vertical="top"/>
    </xf>
    <xf numFmtId="0" fontId="0" fillId="0" borderId="0" xfId="0" applyFont="1" applyAlignment="1">
      <alignment vertical="top" wrapText="1"/>
    </xf>
    <xf numFmtId="0" fontId="0" fillId="0" borderId="0" xfId="0" applyFont="1" applyAlignment="1">
      <alignment wrapText="1"/>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Fill="1" applyBorder="1" applyAlignment="1">
      <alignment vertical="top" wrapText="1"/>
    </xf>
    <xf numFmtId="49" fontId="3" fillId="20" borderId="0" xfId="0" applyNumberFormat="1" applyFont="1" applyFill="1" applyBorder="1" applyAlignment="1">
      <alignment vertical="top" wrapText="1"/>
    </xf>
    <xf numFmtId="0" fontId="3" fillId="20" borderId="0" xfId="0" applyFont="1" applyFill="1" applyBorder="1" applyAlignment="1">
      <alignment vertical="top" wrapText="1"/>
    </xf>
    <xf numFmtId="0" fontId="3" fillId="20" borderId="0" xfId="0" applyFont="1" applyFill="1" applyBorder="1" applyAlignment="1" applyProtection="1">
      <alignment vertical="top" wrapText="1"/>
      <protection locked="0"/>
    </xf>
    <xf numFmtId="49" fontId="3" fillId="20" borderId="0" xfId="0" applyNumberFormat="1" applyFont="1" applyFill="1" applyBorder="1" applyAlignment="1" applyProtection="1">
      <alignment horizontal="right" vertical="top" wrapText="1"/>
      <protection locked="0"/>
    </xf>
    <xf numFmtId="0" fontId="3" fillId="20" borderId="0" xfId="0" applyFont="1" applyFill="1" applyBorder="1" applyAlignment="1">
      <alignment horizontal="left" vertical="top" wrapText="1"/>
    </xf>
    <xf numFmtId="49" fontId="3" fillId="0" borderId="0" xfId="0" applyNumberFormat="1" applyFont="1" applyAlignment="1">
      <alignment horizontal="right" vertical="top"/>
    </xf>
    <xf numFmtId="0" fontId="3" fillId="24" borderId="0" xfId="0" applyFont="1" applyFill="1" applyBorder="1" applyAlignment="1">
      <alignment vertical="top" wrapText="1"/>
    </xf>
    <xf numFmtId="49" fontId="3" fillId="24" borderId="0" xfId="0" applyNumberFormat="1" applyFont="1" applyFill="1" applyAlignment="1">
      <alignment vertical="top" wrapText="1"/>
    </xf>
    <xf numFmtId="49" fontId="3" fillId="24" borderId="0" xfId="0" applyNumberFormat="1" applyFont="1" applyFill="1" applyAlignment="1" applyProtection="1">
      <alignment horizontal="right" vertical="top" wrapText="1"/>
      <protection locked="0"/>
    </xf>
    <xf numFmtId="0" fontId="3" fillId="24" borderId="0" xfId="0" applyFont="1" applyFill="1" applyAlignment="1">
      <alignment horizontal="left" vertical="top" wrapText="1"/>
    </xf>
    <xf numFmtId="49" fontId="3" fillId="24" borderId="0" xfId="0" applyNumberFormat="1" applyFont="1" applyFill="1" applyBorder="1" applyAlignment="1">
      <alignment vertical="top" wrapText="1"/>
    </xf>
    <xf numFmtId="49" fontId="3" fillId="24" borderId="0" xfId="0" applyNumberFormat="1" applyFont="1" applyFill="1" applyAlignment="1">
      <alignment horizontal="right" vertical="top" wrapText="1"/>
    </xf>
    <xf numFmtId="0" fontId="3" fillId="0" borderId="0" xfId="0" applyFont="1" applyAlignment="1">
      <alignment wrapText="1"/>
    </xf>
    <xf numFmtId="0" fontId="3" fillId="0" borderId="0" xfId="0" applyFont="1" applyFill="1" applyAlignment="1">
      <alignment vertical="top" wrapText="1"/>
    </xf>
    <xf numFmtId="0" fontId="3" fillId="0" borderId="0" xfId="0" applyFont="1" applyFill="1" applyBorder="1" applyAlignment="1">
      <alignment vertical="top" wrapText="1"/>
    </xf>
    <xf numFmtId="49" fontId="3" fillId="0" borderId="0" xfId="0" applyNumberFormat="1" applyFont="1" applyFill="1" applyBorder="1" applyAlignment="1">
      <alignment vertical="top" wrapText="1"/>
    </xf>
    <xf numFmtId="0" fontId="3" fillId="0" borderId="0" xfId="0" applyFont="1" applyFill="1" applyAlignment="1" applyProtection="1">
      <alignment vertical="top" wrapText="1"/>
      <protection locked="0"/>
    </xf>
    <xf numFmtId="0" fontId="3" fillId="0" borderId="0" xfId="0" applyFont="1" applyFill="1" applyAlignment="1">
      <alignment horizontal="left" vertical="top" wrapText="1"/>
    </xf>
    <xf numFmtId="49" fontId="3" fillId="0" borderId="0" xfId="0" applyNumberFormat="1" applyFont="1" applyFill="1" applyAlignment="1">
      <alignment horizontal="right" vertical="top" wrapText="1"/>
    </xf>
    <xf numFmtId="49" fontId="0" fillId="23" borderId="0" xfId="0" applyNumberFormat="1" applyFont="1" applyFill="1" applyAlignment="1">
      <alignment vertical="top"/>
    </xf>
    <xf numFmtId="0" fontId="0" fillId="23" borderId="0" xfId="0" applyFont="1" applyFill="1" applyAlignment="1">
      <alignment vertical="top" wrapText="1"/>
    </xf>
    <xf numFmtId="0" fontId="5" fillId="20" borderId="0" xfId="0" applyFont="1" applyFill="1" applyBorder="1" applyAlignment="1">
      <alignment vertical="top" wrapText="1"/>
    </xf>
    <xf numFmtId="49" fontId="3" fillId="20" borderId="0" xfId="0" applyNumberFormat="1" applyFont="1" applyFill="1" applyBorder="1" applyAlignment="1">
      <alignment horizontal="left" vertical="top" wrapText="1"/>
    </xf>
    <xf numFmtId="172" fontId="3" fillId="20" borderId="0" xfId="0" applyNumberFormat="1" applyFont="1" applyFill="1" applyBorder="1" applyAlignment="1">
      <alignment horizontal="right" vertical="top" wrapText="1"/>
    </xf>
    <xf numFmtId="0" fontId="3" fillId="0" borderId="0" xfId="0" applyFont="1" applyBorder="1" applyAlignment="1">
      <alignment vertical="top"/>
    </xf>
    <xf numFmtId="0" fontId="3" fillId="0" borderId="0" xfId="0" applyFont="1" applyFill="1" applyBorder="1" applyAlignment="1">
      <alignment horizontal="left" vertical="top" wrapText="1"/>
    </xf>
    <xf numFmtId="0" fontId="5" fillId="0" borderId="0" xfId="0" applyFont="1" applyFill="1" applyBorder="1" applyAlignment="1">
      <alignment vertical="top" wrapText="1"/>
    </xf>
    <xf numFmtId="49" fontId="3" fillId="0" borderId="0" xfId="0" applyNumberFormat="1" applyFont="1" applyFill="1" applyBorder="1" applyAlignment="1">
      <alignment horizontal="left" vertical="top" wrapText="1"/>
    </xf>
    <xf numFmtId="172" fontId="3" fillId="0" borderId="0" xfId="0" applyNumberFormat="1" applyFont="1" applyFill="1" applyBorder="1" applyAlignment="1">
      <alignment horizontal="right" vertical="top" wrapText="1"/>
    </xf>
    <xf numFmtId="0" fontId="3" fillId="23" borderId="0" xfId="0" applyFont="1" applyFill="1" applyBorder="1" applyAlignment="1">
      <alignment vertical="center" wrapText="1"/>
    </xf>
    <xf numFmtId="0" fontId="3" fillId="23" borderId="0" xfId="0" applyFont="1" applyFill="1" applyBorder="1" applyAlignment="1">
      <alignment horizontal="left" vertical="top" wrapText="1"/>
    </xf>
    <xf numFmtId="0" fontId="5" fillId="23" borderId="0" xfId="0" applyFont="1" applyFill="1" applyBorder="1" applyAlignment="1">
      <alignment vertical="top" wrapText="1"/>
    </xf>
    <xf numFmtId="49" fontId="3" fillId="23" borderId="0" xfId="0" applyNumberFormat="1" applyFont="1" applyFill="1" applyBorder="1" applyAlignment="1">
      <alignment horizontal="left" vertical="top" wrapText="1"/>
    </xf>
    <xf numFmtId="172" fontId="3" fillId="23" borderId="0" xfId="0" applyNumberFormat="1" applyFont="1" applyFill="1" applyBorder="1" applyAlignment="1">
      <alignment horizontal="right" vertical="top" wrapText="1"/>
    </xf>
    <xf numFmtId="0" fontId="6" fillId="20" borderId="0" xfId="0" applyFont="1" applyFill="1" applyBorder="1" applyAlignment="1">
      <alignment vertical="top" wrapText="1"/>
    </xf>
    <xf numFmtId="0" fontId="3" fillId="0" borderId="0" xfId="0" applyFont="1" applyFill="1" applyBorder="1" applyAlignment="1">
      <alignment vertical="top"/>
    </xf>
    <xf numFmtId="0" fontId="3" fillId="24" borderId="0" xfId="0" applyFont="1" applyFill="1" applyBorder="1" applyAlignment="1">
      <alignment horizontal="left" vertical="top" wrapText="1"/>
    </xf>
    <xf numFmtId="0" fontId="1" fillId="24" borderId="0" xfId="0" applyFont="1" applyFill="1" applyBorder="1" applyAlignment="1">
      <alignment vertical="top" wrapText="1"/>
    </xf>
    <xf numFmtId="49" fontId="3" fillId="24" borderId="0" xfId="0" applyNumberFormat="1" applyFont="1" applyFill="1" applyBorder="1" applyAlignment="1">
      <alignment horizontal="left" vertical="top" wrapText="1"/>
    </xf>
    <xf numFmtId="172" fontId="3" fillId="24" borderId="0" xfId="0" applyNumberFormat="1" applyFont="1" applyFill="1" applyBorder="1" applyAlignment="1">
      <alignment horizontal="right" vertical="top" wrapText="1"/>
    </xf>
    <xf numFmtId="172" fontId="3" fillId="20" borderId="0" xfId="0" applyNumberFormat="1" applyFont="1" applyFill="1" applyBorder="1" applyAlignment="1" applyProtection="1">
      <alignment horizontal="right" vertical="top" wrapText="1"/>
      <protection locked="0"/>
    </xf>
    <xf numFmtId="0" fontId="3" fillId="0" borderId="0" xfId="0" applyFont="1" applyBorder="1" applyAlignment="1">
      <alignment horizontal="left" vertical="top"/>
    </xf>
    <xf numFmtId="0" fontId="3" fillId="0" borderId="0" xfId="0" applyFont="1" applyBorder="1" applyAlignment="1">
      <alignment wrapText="1"/>
    </xf>
    <xf numFmtId="172" fontId="3" fillId="0" borderId="0" xfId="0" applyNumberFormat="1" applyFont="1" applyBorder="1" applyAlignment="1">
      <alignment horizontal="right" vertical="top"/>
    </xf>
    <xf numFmtId="0" fontId="3" fillId="24" borderId="0" xfId="0" applyFont="1" applyFill="1" applyBorder="1" applyAlignment="1">
      <alignment vertical="top"/>
    </xf>
    <xf numFmtId="0" fontId="3" fillId="24" borderId="0" xfId="0" applyFont="1" applyFill="1" applyBorder="1" applyAlignment="1">
      <alignment horizontal="left" vertical="top"/>
    </xf>
    <xf numFmtId="49" fontId="3" fillId="24" borderId="0" xfId="0" applyNumberFormat="1" applyFont="1" applyFill="1" applyBorder="1" applyAlignment="1">
      <alignment vertical="top"/>
    </xf>
    <xf numFmtId="172" fontId="3" fillId="24" borderId="0" xfId="0" applyNumberFormat="1" applyFont="1" applyFill="1" applyBorder="1" applyAlignment="1">
      <alignment horizontal="right" vertical="top"/>
    </xf>
    <xf numFmtId="0" fontId="3" fillId="24" borderId="0" xfId="0" applyFont="1" applyFill="1" applyBorder="1" applyAlignment="1" applyProtection="1">
      <alignment vertical="top" wrapText="1"/>
      <protection locked="0"/>
    </xf>
    <xf numFmtId="0" fontId="1" fillId="20" borderId="0" xfId="0" applyFont="1" applyFill="1" applyBorder="1" applyAlignment="1">
      <alignment vertical="top"/>
    </xf>
    <xf numFmtId="0" fontId="3" fillId="20" borderId="0" xfId="0" applyFont="1" applyFill="1" applyBorder="1" applyAlignment="1">
      <alignment vertical="top"/>
    </xf>
    <xf numFmtId="0" fontId="1" fillId="20" borderId="0" xfId="0" applyFont="1" applyFill="1" applyBorder="1" applyAlignment="1">
      <alignment horizontal="left" vertical="top"/>
    </xf>
    <xf numFmtId="49" fontId="3" fillId="20" borderId="0" xfId="0" applyNumberFormat="1" applyFont="1" applyFill="1" applyBorder="1" applyAlignment="1">
      <alignment vertical="top"/>
    </xf>
    <xf numFmtId="172" fontId="3" fillId="20" borderId="0" xfId="0" applyNumberFormat="1" applyFont="1" applyFill="1" applyBorder="1" applyAlignment="1">
      <alignment horizontal="right" vertical="top"/>
    </xf>
    <xf numFmtId="0" fontId="3" fillId="0" borderId="0" xfId="0" applyNumberFormat="1" applyFont="1" applyBorder="1" applyAlignment="1" applyProtection="1">
      <alignment/>
      <protection/>
    </xf>
    <xf numFmtId="0" fontId="3" fillId="23" borderId="0" xfId="0" applyFont="1" applyFill="1" applyBorder="1" applyAlignment="1">
      <alignment vertical="top"/>
    </xf>
    <xf numFmtId="0" fontId="3" fillId="23" borderId="0" xfId="0" applyFont="1" applyFill="1" applyBorder="1" applyAlignment="1">
      <alignment horizontal="left" vertical="top"/>
    </xf>
    <xf numFmtId="49" fontId="3" fillId="23" borderId="0" xfId="0" applyNumberFormat="1" applyFont="1" applyFill="1" applyBorder="1" applyAlignment="1">
      <alignment vertical="top"/>
    </xf>
    <xf numFmtId="172" fontId="3" fillId="23" borderId="0" xfId="0" applyNumberFormat="1" applyFont="1" applyFill="1" applyBorder="1" applyAlignment="1">
      <alignment horizontal="right" vertical="top"/>
    </xf>
    <xf numFmtId="0" fontId="3" fillId="20" borderId="0" xfId="0" applyFont="1" applyFill="1" applyBorder="1" applyAlignment="1">
      <alignment horizontal="left" vertical="top"/>
    </xf>
    <xf numFmtId="0" fontId="3" fillId="0" borderId="0" xfId="0" applyFont="1" applyFill="1" applyBorder="1" applyAlignment="1">
      <alignment horizontal="left" vertical="top"/>
    </xf>
    <xf numFmtId="49" fontId="3" fillId="0" borderId="0" xfId="0" applyNumberFormat="1" applyFont="1" applyFill="1" applyBorder="1" applyAlignment="1">
      <alignment vertical="top"/>
    </xf>
    <xf numFmtId="172" fontId="3" fillId="0" borderId="0" xfId="0" applyNumberFormat="1" applyFont="1" applyFill="1" applyBorder="1" applyAlignment="1">
      <alignment horizontal="right" vertical="top"/>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ont="1" applyAlignment="1">
      <alignment horizontal="left" vertical="top"/>
    </xf>
    <xf numFmtId="0" fontId="0" fillId="0" borderId="0" xfId="0" applyAlignment="1">
      <alignment horizontal="left" vertical="top" wrapText="1"/>
    </xf>
    <xf numFmtId="49" fontId="0" fillId="21" borderId="0" xfId="0" applyNumberFormat="1" applyFill="1" applyBorder="1" applyAlignment="1">
      <alignment vertical="top" wrapText="1"/>
    </xf>
    <xf numFmtId="0" fontId="3" fillId="25" borderId="0" xfId="0" applyFont="1" applyFill="1" applyAlignment="1">
      <alignment vertical="top" wrapText="1"/>
    </xf>
    <xf numFmtId="0" fontId="0" fillId="0" borderId="0" xfId="0" applyAlignment="1">
      <alignment vertical="top"/>
    </xf>
    <xf numFmtId="49" fontId="0" fillId="0" borderId="0" xfId="0" applyNumberFormat="1" applyAlignment="1">
      <alignment vertical="top"/>
    </xf>
    <xf numFmtId="0" fontId="0" fillId="0" borderId="0" xfId="0" applyFill="1" applyBorder="1" applyAlignment="1">
      <alignment vertical="top" wrapText="1"/>
    </xf>
    <xf numFmtId="0" fontId="3" fillId="0" borderId="0" xfId="0" applyFont="1" applyFill="1" applyAlignment="1">
      <alignment vertical="top"/>
    </xf>
    <xf numFmtId="49" fontId="3" fillId="0" borderId="0" xfId="0" applyNumberFormat="1" applyFont="1" applyAlignment="1">
      <alignment vertical="top"/>
    </xf>
    <xf numFmtId="20" fontId="3" fillId="0" borderId="0" xfId="0" applyNumberFormat="1" applyFont="1" applyAlignment="1">
      <alignment vertical="top"/>
    </xf>
    <xf numFmtId="0" fontId="3" fillId="22" borderId="0" xfId="0" applyFont="1" applyFill="1" applyBorder="1" applyAlignment="1">
      <alignment vertical="top" wrapText="1"/>
    </xf>
    <xf numFmtId="49" fontId="3" fillId="22" borderId="0" xfId="0" applyNumberFormat="1" applyFont="1" applyFill="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Neutral" xfId="52"/>
    <cellStyle name="Note" xfId="53"/>
    <cellStyle name="Output" xfId="54"/>
    <cellStyle name="Percent" xfId="55"/>
    <cellStyle name="Title" xfId="56"/>
    <cellStyle name="Total" xfId="57"/>
    <cellStyle name="Currency" xfId="58"/>
    <cellStyle name="Currency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Right="0"/>
  </sheetPr>
  <dimension ref="A1:IV168"/>
  <sheetViews>
    <sheetView tabSelected="1" zoomScale="90" zoomScaleNormal="90" zoomScalePageLayoutView="0" workbookViewId="0" topLeftCell="A1">
      <pane xSplit="1" ySplit="1" topLeftCell="N2" activePane="bottomRight" state="frozen"/>
      <selection pane="topLeft" activeCell="A1" sqref="A1"/>
      <selection pane="topRight" activeCell="B1" sqref="B1"/>
      <selection pane="bottomLeft" activeCell="A2" sqref="A2"/>
      <selection pane="bottomRight" activeCell="B2" sqref="B2"/>
    </sheetView>
  </sheetViews>
  <sheetFormatPr defaultColWidth="9.00390625" defaultRowHeight="12.75" outlineLevelCol="2"/>
  <cols>
    <col min="1" max="1" width="39.421875" style="1" customWidth="1"/>
    <col min="2" max="2" width="47.28125" style="1" customWidth="1" outlineLevel="1" collapsed="1"/>
    <col min="3" max="3" width="11.8515625" style="1" hidden="1" customWidth="1" outlineLevel="2"/>
    <col min="4" max="4" width="26.421875" style="1" hidden="1" customWidth="1" outlineLevel="2"/>
    <col min="5" max="5" width="18.7109375" style="1" hidden="1" customWidth="1" outlineLevel="2"/>
    <col min="6" max="6" width="24.421875" style="1" hidden="1" customWidth="1" outlineLevel="2"/>
    <col min="7" max="7" width="13.28125" style="1" hidden="1" customWidth="1" outlineLevel="2"/>
    <col min="8" max="8" width="32.00390625" style="1" hidden="1" customWidth="1" outlineLevel="2"/>
    <col min="9" max="9" width="22.28125" style="1" hidden="1" customWidth="1" outlineLevel="2"/>
    <col min="10" max="10" width="21.57421875" style="1" customWidth="1"/>
    <col min="11" max="11" width="27.00390625" style="1" customWidth="1"/>
    <col min="12" max="12" width="13.28125" style="1" customWidth="1"/>
    <col min="13" max="13" width="14.57421875" style="1" customWidth="1"/>
    <col min="14" max="14" width="22.8515625" style="1" customWidth="1"/>
    <col min="15" max="15" width="7.00390625" style="2" customWidth="1"/>
    <col min="16" max="16" width="9.140625" style="1" customWidth="1"/>
    <col min="17" max="17" width="76.57421875" style="1" customWidth="1"/>
    <col min="18" max="18" width="22.140625" style="1" customWidth="1"/>
    <col min="19" max="19" width="14.28125" style="1" customWidth="1"/>
    <col min="20" max="20" width="12.00390625" style="2" customWidth="1"/>
    <col min="21" max="21" width="34.57421875" style="1" customWidth="1"/>
    <col min="22" max="22" width="17.28125" style="3" customWidth="1"/>
    <col min="23" max="23" width="25.421875" style="1" customWidth="1"/>
    <col min="24" max="31" width="14.421875" style="1" customWidth="1"/>
    <col min="32" max="32" width="18.00390625" style="1" customWidth="1"/>
    <col min="33" max="33" width="77.8515625" style="1" customWidth="1"/>
    <col min="34" max="16384" width="9.00390625" style="4" customWidth="1"/>
  </cols>
  <sheetData>
    <row r="1" spans="1:33" s="12" customFormat="1" ht="48" customHeight="1">
      <c r="A1" s="5" t="s">
        <v>0</v>
      </c>
      <c r="B1" s="5" t="s">
        <v>1</v>
      </c>
      <c r="C1" s="5" t="s">
        <v>2</v>
      </c>
      <c r="D1" s="6" t="s">
        <v>3</v>
      </c>
      <c r="E1" s="7" t="s">
        <v>4</v>
      </c>
      <c r="F1" s="8" t="s">
        <v>5</v>
      </c>
      <c r="G1" s="8" t="s">
        <v>6</v>
      </c>
      <c r="H1" s="5" t="s">
        <v>7</v>
      </c>
      <c r="I1" s="5" t="s">
        <v>8</v>
      </c>
      <c r="J1" s="5" t="s">
        <v>9</v>
      </c>
      <c r="K1" s="5" t="s">
        <v>10</v>
      </c>
      <c r="L1" s="5" t="s">
        <v>11</v>
      </c>
      <c r="M1" s="7" t="s">
        <v>12</v>
      </c>
      <c r="N1" s="5" t="s">
        <v>13</v>
      </c>
      <c r="O1" s="6" t="s">
        <v>14</v>
      </c>
      <c r="P1" s="5" t="s">
        <v>15</v>
      </c>
      <c r="Q1" s="8" t="s">
        <v>16</v>
      </c>
      <c r="R1" s="9" t="s">
        <v>17</v>
      </c>
      <c r="S1" s="9" t="s">
        <v>18</v>
      </c>
      <c r="T1" s="9" t="s">
        <v>19</v>
      </c>
      <c r="U1" s="10" t="s">
        <v>20</v>
      </c>
      <c r="V1" s="10" t="s">
        <v>21</v>
      </c>
      <c r="W1" s="11" t="s">
        <v>22</v>
      </c>
      <c r="X1" s="11" t="s">
        <v>23</v>
      </c>
      <c r="Y1" s="11" t="s">
        <v>24</v>
      </c>
      <c r="Z1" s="11" t="s">
        <v>25</v>
      </c>
      <c r="AA1" s="11" t="s">
        <v>26</v>
      </c>
      <c r="AB1" s="11" t="s">
        <v>27</v>
      </c>
      <c r="AC1" s="11" t="s">
        <v>28</v>
      </c>
      <c r="AD1" s="11" t="s">
        <v>29</v>
      </c>
      <c r="AE1" s="11" t="s">
        <v>30</v>
      </c>
      <c r="AF1" s="9" t="s">
        <v>31</v>
      </c>
      <c r="AG1" s="9" t="s">
        <v>32</v>
      </c>
    </row>
    <row r="2" spans="1:32" ht="25.5">
      <c r="A2" s="77" t="str">
        <f>SUBSTITUTE(SUBSTITUTE(CONCATENATE(IF(C2="","",CONCATENATE(C2,"")),"",D2)," ",""),"'","")</f>
        <v>ActivityDataLine</v>
      </c>
      <c r="B2" s="77" t="str">
        <f>CONCATENATE(D2,". Details")</f>
        <v>Activity Data Line. Details</v>
      </c>
      <c r="C2" s="77"/>
      <c r="D2" s="77" t="s">
        <v>331</v>
      </c>
      <c r="E2" s="77"/>
      <c r="F2" s="77"/>
      <c r="G2" s="77"/>
      <c r="H2" s="77"/>
      <c r="I2" s="77"/>
      <c r="J2" s="77"/>
      <c r="K2" s="77"/>
      <c r="L2" s="77"/>
      <c r="M2" s="77"/>
      <c r="N2" s="77"/>
      <c r="O2" s="77"/>
      <c r="P2" s="77" t="s">
        <v>34</v>
      </c>
      <c r="Q2" s="77" t="s">
        <v>191</v>
      </c>
      <c r="R2" s="77"/>
      <c r="S2" s="77"/>
      <c r="T2" s="77" t="s">
        <v>123</v>
      </c>
      <c r="U2" s="77"/>
      <c r="V2" s="77"/>
      <c r="W2" s="77" t="s">
        <v>124</v>
      </c>
      <c r="X2" s="77"/>
      <c r="Y2" s="77"/>
      <c r="Z2" s="77"/>
      <c r="AA2" s="77"/>
      <c r="AB2" s="77"/>
      <c r="AC2" s="77"/>
      <c r="AD2" s="77"/>
      <c r="AE2" s="77"/>
      <c r="AF2" s="77"/>
    </row>
    <row r="3" spans="1:23" ht="12.75">
      <c r="A3" s="1" t="str">
        <f>SUBSTITUTE(SUBSTITUTE(CONCATENATE(IF(E3="Universally Unique","UU",E3),IF(G3&lt;&gt;I3,H3,F3),CONCATENATE(IF(I3="Identifier","ID",IF(I3="Text","",I3))))," ",""),"'","")</f>
        <v>ID</v>
      </c>
      <c r="B3" s="4" t="s">
        <v>345</v>
      </c>
      <c r="D3" s="4" t="s">
        <v>331</v>
      </c>
      <c r="E3" s="4"/>
      <c r="G3" s="4" t="s">
        <v>38</v>
      </c>
      <c r="H3" s="1" t="str">
        <f>IF(F3&lt;&gt;"",CONCATENATE(F3," ",G3),G3)</f>
        <v>Identifier</v>
      </c>
      <c r="I3" s="4" t="s">
        <v>38</v>
      </c>
      <c r="K3" s="1" t="str">
        <f>IF(J3&lt;&gt;"",CONCATENATE(J3,"_ ",I3,". Type"),CONCATENATE(I3,". Type"))</f>
        <v>Identifier. Type</v>
      </c>
      <c r="O3" s="2" t="s">
        <v>39</v>
      </c>
      <c r="P3" s="4" t="s">
        <v>40</v>
      </c>
      <c r="Q3" s="48" t="s">
        <v>346</v>
      </c>
      <c r="T3" s="20"/>
      <c r="V3" s="1"/>
      <c r="W3" s="4" t="s">
        <v>37</v>
      </c>
    </row>
    <row r="4" spans="1:32" ht="12.75">
      <c r="A4" s="54" t="str">
        <f>SUBSTITUTE(SUBSTITUTE(CONCATENATE(IF(E4="Universally Unique","UU",E4),IF(G4&lt;&gt;I4,H4,F4),CONCATENATE(IF(I4="Identifier","ID",IF(I4="Text","",I4))))," ",""),"'","")</f>
        <v>SupplyChainActivityTypeCode</v>
      </c>
      <c r="B4" s="71" t="str">
        <f aca="true" t="shared" si="0" ref="B4:B10">CONCATENATE(D4,". ",IF(E4="",IF(H4=I4,I4,CONCATENATE(H4,". ",I4)),CONCATENATE(E4,"_ ",H4,". ",I4)))</f>
        <v>Activity Data Line. Supply Chain_  Activity Type Code. Code</v>
      </c>
      <c r="C4" s="59"/>
      <c r="D4" s="151" t="s">
        <v>331</v>
      </c>
      <c r="E4" s="59" t="s">
        <v>333</v>
      </c>
      <c r="F4" s="57" t="s">
        <v>332</v>
      </c>
      <c r="G4" s="59" t="s">
        <v>125</v>
      </c>
      <c r="H4" s="54" t="str">
        <f>IF(F4&lt;&gt;"",CONCATENATE(F4," ",G4),G4)</f>
        <v> Activity Type Code</v>
      </c>
      <c r="I4" s="59" t="s">
        <v>125</v>
      </c>
      <c r="J4" s="59"/>
      <c r="K4" s="54" t="str">
        <f>IF(J4&lt;&gt;"",CONCATENATE(J4,"_ ",I4,". Type"),CONCATENATE(I4,". Type"))</f>
        <v>Code. Type</v>
      </c>
      <c r="L4" s="59"/>
      <c r="M4" s="59"/>
      <c r="N4" s="59"/>
      <c r="O4" s="96" t="s">
        <v>39</v>
      </c>
      <c r="P4" s="59" t="s">
        <v>40</v>
      </c>
      <c r="Q4" s="97" t="s">
        <v>167</v>
      </c>
      <c r="R4" s="59"/>
      <c r="S4" s="59"/>
      <c r="T4" s="55" t="s">
        <v>123</v>
      </c>
      <c r="U4" s="59"/>
      <c r="V4" s="59"/>
      <c r="W4" s="59" t="s">
        <v>124</v>
      </c>
      <c r="X4" s="59"/>
      <c r="Y4" s="59"/>
      <c r="Z4" s="59"/>
      <c r="AA4" s="59"/>
      <c r="AB4" s="59"/>
      <c r="AC4" s="59"/>
      <c r="AD4" s="59"/>
      <c r="AE4" s="59"/>
      <c r="AF4" s="59"/>
    </row>
    <row r="5" spans="1:32" ht="15.75" customHeight="1">
      <c r="A5" s="83" t="str">
        <f aca="true" t="shared" si="1" ref="A5:A10">SUBSTITUTE(SUBSTITUTE(CONCATENATE(IF(E5="Universally Unique","UU",E5),F5,IF(H5&lt;&gt;I5,H5,""),CONCATENATE(IF(I5="Identifier","ID",IF(I5="Text","",I5))))," ",""),"'","")</f>
        <v>BuyerCustomerParty</v>
      </c>
      <c r="B5" s="83" t="str">
        <f t="shared" si="0"/>
        <v>Activity Data Line. Buyer_ Customer Party. Customer Party</v>
      </c>
      <c r="C5" s="83"/>
      <c r="D5" s="83" t="s">
        <v>331</v>
      </c>
      <c r="E5" s="83" t="s">
        <v>129</v>
      </c>
      <c r="F5" s="83"/>
      <c r="G5" s="83"/>
      <c r="H5" s="83" t="str">
        <f aca="true" t="shared" si="2" ref="H5:H10">M5</f>
        <v>Customer Party</v>
      </c>
      <c r="I5" s="83" t="str">
        <f aca="true" t="shared" si="3" ref="I5:I10">M5</f>
        <v>Customer Party</v>
      </c>
      <c r="J5" s="83"/>
      <c r="K5" s="83"/>
      <c r="L5" s="83"/>
      <c r="M5" s="83" t="s">
        <v>130</v>
      </c>
      <c r="N5" s="83"/>
      <c r="O5" s="83" t="s">
        <v>52</v>
      </c>
      <c r="P5" s="83" t="s">
        <v>53</v>
      </c>
      <c r="Q5" s="83" t="s">
        <v>155</v>
      </c>
      <c r="R5" s="83"/>
      <c r="S5" s="83"/>
      <c r="T5" s="83" t="s">
        <v>45</v>
      </c>
      <c r="U5" s="83"/>
      <c r="V5" s="83"/>
      <c r="W5" s="83" t="s">
        <v>124</v>
      </c>
      <c r="X5" s="83"/>
      <c r="Y5" s="83"/>
      <c r="Z5" s="83"/>
      <c r="AA5" s="83"/>
      <c r="AB5" s="83"/>
      <c r="AC5" s="83"/>
      <c r="AD5" s="83"/>
      <c r="AE5" s="83"/>
      <c r="AF5" s="83"/>
    </row>
    <row r="6" spans="1:32" ht="14.25" customHeight="1">
      <c r="A6" s="83" t="str">
        <f t="shared" si="1"/>
        <v>SellerSupplierParty</v>
      </c>
      <c r="B6" s="83" t="str">
        <f t="shared" si="0"/>
        <v>Activity Data Line. Seller_ Supplier Party. Supplier Party</v>
      </c>
      <c r="C6" s="83"/>
      <c r="D6" s="83" t="s">
        <v>331</v>
      </c>
      <c r="E6" s="83" t="s">
        <v>131</v>
      </c>
      <c r="F6" s="83"/>
      <c r="G6" s="83"/>
      <c r="H6" s="83" t="str">
        <f t="shared" si="2"/>
        <v>Supplier Party</v>
      </c>
      <c r="I6" s="83" t="str">
        <f t="shared" si="3"/>
        <v>Supplier Party</v>
      </c>
      <c r="J6" s="83"/>
      <c r="K6" s="83"/>
      <c r="L6" s="83"/>
      <c r="M6" s="83" t="s">
        <v>132</v>
      </c>
      <c r="N6" s="83"/>
      <c r="O6" s="83" t="s">
        <v>52</v>
      </c>
      <c r="P6" s="83" t="s">
        <v>53</v>
      </c>
      <c r="Q6" s="83" t="s">
        <v>156</v>
      </c>
      <c r="R6" s="83"/>
      <c r="S6" s="83"/>
      <c r="T6" s="83" t="s">
        <v>45</v>
      </c>
      <c r="U6" s="83"/>
      <c r="V6" s="83"/>
      <c r="W6" s="83" t="s">
        <v>124</v>
      </c>
      <c r="X6" s="83"/>
      <c r="Y6" s="83"/>
      <c r="Z6" s="83"/>
      <c r="AA6" s="83"/>
      <c r="AB6" s="83"/>
      <c r="AC6" s="83"/>
      <c r="AD6" s="83"/>
      <c r="AE6" s="83"/>
      <c r="AF6" s="83"/>
    </row>
    <row r="7" spans="1:32" ht="12.75">
      <c r="A7" s="83" t="str">
        <f t="shared" si="1"/>
        <v>ActivityPeriod</v>
      </c>
      <c r="B7" s="83" t="str">
        <f t="shared" si="0"/>
        <v>Activity Data Line. Activity_ Period. Period</v>
      </c>
      <c r="C7" s="83"/>
      <c r="D7" s="83" t="s">
        <v>331</v>
      </c>
      <c r="E7" s="83" t="s">
        <v>257</v>
      </c>
      <c r="F7" s="83"/>
      <c r="G7" s="83"/>
      <c r="H7" s="83" t="str">
        <f t="shared" si="2"/>
        <v>Period</v>
      </c>
      <c r="I7" s="83" t="str">
        <f t="shared" si="3"/>
        <v>Period</v>
      </c>
      <c r="J7" s="83"/>
      <c r="K7" s="83"/>
      <c r="L7" s="83"/>
      <c r="M7" s="83" t="s">
        <v>104</v>
      </c>
      <c r="N7" s="83"/>
      <c r="O7" s="83" t="s">
        <v>52</v>
      </c>
      <c r="P7" s="83" t="s">
        <v>53</v>
      </c>
      <c r="Q7" s="83" t="s">
        <v>344</v>
      </c>
      <c r="R7" s="83"/>
      <c r="S7" s="83"/>
      <c r="T7" s="83" t="s">
        <v>45</v>
      </c>
      <c r="U7" s="83"/>
      <c r="V7" s="83"/>
      <c r="W7" s="83" t="s">
        <v>124</v>
      </c>
      <c r="X7" s="83"/>
      <c r="Y7" s="83"/>
      <c r="Z7" s="83"/>
      <c r="AA7" s="83"/>
      <c r="AB7" s="83"/>
      <c r="AC7" s="83"/>
      <c r="AD7" s="83"/>
      <c r="AE7" s="83"/>
      <c r="AF7" s="83"/>
    </row>
    <row r="8" spans="1:32" s="59" customFormat="1" ht="25.5">
      <c r="A8" s="153" t="str">
        <f t="shared" si="1"/>
        <v>ActivityOriginLocation</v>
      </c>
      <c r="B8" s="153" t="str">
        <f t="shared" si="0"/>
        <v>Product Activity. Activity_ Location. Location</v>
      </c>
      <c r="C8" s="153"/>
      <c r="D8" s="153" t="s">
        <v>358</v>
      </c>
      <c r="E8" s="153" t="s">
        <v>257</v>
      </c>
      <c r="F8" s="153" t="s">
        <v>359</v>
      </c>
      <c r="G8" s="153"/>
      <c r="H8" s="153" t="str">
        <f t="shared" si="2"/>
        <v>Location</v>
      </c>
      <c r="I8" s="153" t="str">
        <f t="shared" si="3"/>
        <v>Location</v>
      </c>
      <c r="J8" s="153"/>
      <c r="K8" s="153"/>
      <c r="L8" s="153"/>
      <c r="M8" s="153" t="s">
        <v>107</v>
      </c>
      <c r="N8" s="153"/>
      <c r="O8" s="153">
        <v>1</v>
      </c>
      <c r="P8" s="153" t="s">
        <v>53</v>
      </c>
      <c r="Q8" s="153" t="s">
        <v>362</v>
      </c>
      <c r="R8" s="153"/>
      <c r="S8" s="153"/>
      <c r="T8" s="154" t="s">
        <v>123</v>
      </c>
      <c r="U8" s="153"/>
      <c r="V8" s="153"/>
      <c r="W8" s="153" t="s">
        <v>124</v>
      </c>
      <c r="X8" s="153"/>
      <c r="Y8" s="153"/>
      <c r="Z8" s="153"/>
      <c r="AA8" s="153"/>
      <c r="AB8" s="153"/>
      <c r="AC8" s="153"/>
      <c r="AD8" s="153"/>
      <c r="AE8" s="153"/>
      <c r="AF8" s="153"/>
    </row>
    <row r="9" spans="1:32" s="59" customFormat="1" ht="12.75">
      <c r="A9" s="153" t="str">
        <f t="shared" si="1"/>
        <v>ActivityFinalLocation</v>
      </c>
      <c r="B9" s="153" t="str">
        <f t="shared" si="0"/>
        <v>Product Activity. Activity_ Location. Location</v>
      </c>
      <c r="C9" s="153"/>
      <c r="D9" s="153" t="s">
        <v>358</v>
      </c>
      <c r="E9" s="153" t="s">
        <v>257</v>
      </c>
      <c r="F9" s="153" t="s">
        <v>360</v>
      </c>
      <c r="G9" s="153"/>
      <c r="H9" s="153" t="str">
        <f t="shared" si="2"/>
        <v>Location</v>
      </c>
      <c r="I9" s="153" t="str">
        <f t="shared" si="3"/>
        <v>Location</v>
      </c>
      <c r="J9" s="153"/>
      <c r="K9" s="153"/>
      <c r="L9" s="153"/>
      <c r="M9" s="153" t="s">
        <v>107</v>
      </c>
      <c r="N9" s="153"/>
      <c r="O9" s="153" t="s">
        <v>52</v>
      </c>
      <c r="P9" s="153" t="s">
        <v>53</v>
      </c>
      <c r="Q9" s="153" t="s">
        <v>361</v>
      </c>
      <c r="R9" s="153"/>
      <c r="S9" s="153"/>
      <c r="T9" s="154" t="s">
        <v>123</v>
      </c>
      <c r="U9" s="153"/>
      <c r="V9" s="153"/>
      <c r="W9" s="153" t="s">
        <v>124</v>
      </c>
      <c r="X9" s="153"/>
      <c r="Y9" s="153"/>
      <c r="Z9" s="153"/>
      <c r="AA9" s="153"/>
      <c r="AB9" s="153"/>
      <c r="AC9" s="153"/>
      <c r="AD9" s="153"/>
      <c r="AE9" s="153"/>
      <c r="AF9" s="153"/>
    </row>
    <row r="10" spans="1:32" ht="12.75">
      <c r="A10" s="83" t="str">
        <f t="shared" si="1"/>
        <v>SalesItem</v>
      </c>
      <c r="B10" s="83" t="str">
        <f t="shared" si="0"/>
        <v>Activity Data Line. Sales Item</v>
      </c>
      <c r="C10" s="83"/>
      <c r="D10" s="83" t="s">
        <v>331</v>
      </c>
      <c r="E10" s="83"/>
      <c r="F10" s="83"/>
      <c r="G10" s="83"/>
      <c r="H10" s="83" t="str">
        <f t="shared" si="2"/>
        <v>Sales Item</v>
      </c>
      <c r="I10" s="83" t="str">
        <f t="shared" si="3"/>
        <v>Sales Item</v>
      </c>
      <c r="J10" s="83"/>
      <c r="K10" s="83"/>
      <c r="L10" s="83"/>
      <c r="M10" s="83" t="s">
        <v>90</v>
      </c>
      <c r="N10" s="83"/>
      <c r="O10" s="83" t="s">
        <v>110</v>
      </c>
      <c r="P10" s="83" t="s">
        <v>53</v>
      </c>
      <c r="Q10" s="83" t="s">
        <v>340</v>
      </c>
      <c r="R10" s="83"/>
      <c r="S10" s="83"/>
      <c r="T10" s="83" t="s">
        <v>45</v>
      </c>
      <c r="U10" s="83"/>
      <c r="V10" s="83"/>
      <c r="W10" s="83" t="s">
        <v>124</v>
      </c>
      <c r="X10" s="83"/>
      <c r="Y10" s="83"/>
      <c r="Z10" s="83"/>
      <c r="AA10" s="83"/>
      <c r="AB10" s="83"/>
      <c r="AC10" s="83"/>
      <c r="AD10" s="83"/>
      <c r="AE10" s="83"/>
      <c r="AF10" s="83"/>
    </row>
    <row r="11" spans="1:33" s="19" customFormat="1" ht="12.75">
      <c r="A11" s="44" t="s">
        <v>348</v>
      </c>
      <c r="B11" s="44" t="s">
        <v>350</v>
      </c>
      <c r="C11" s="14"/>
      <c r="D11" s="47" t="s">
        <v>349</v>
      </c>
      <c r="E11" s="14"/>
      <c r="F11" s="14"/>
      <c r="G11" s="14"/>
      <c r="H11" s="14"/>
      <c r="I11" s="14"/>
      <c r="J11" s="14"/>
      <c r="K11" s="14"/>
      <c r="L11" s="14"/>
      <c r="M11" s="14"/>
      <c r="N11" s="14"/>
      <c r="O11" s="15"/>
      <c r="P11" s="14" t="s">
        <v>34</v>
      </c>
      <c r="Q11" s="47" t="s">
        <v>353</v>
      </c>
      <c r="R11" s="14"/>
      <c r="S11" s="17"/>
      <c r="T11" s="18" t="s">
        <v>36</v>
      </c>
      <c r="U11" s="14"/>
      <c r="V11" s="14"/>
      <c r="W11" s="14"/>
      <c r="X11" s="14"/>
      <c r="Y11" s="14"/>
      <c r="Z11" s="14"/>
      <c r="AA11" s="14"/>
      <c r="AB11" s="14"/>
      <c r="AC11" s="14"/>
      <c r="AD11" s="14"/>
      <c r="AE11" s="14"/>
      <c r="AF11" s="14"/>
      <c r="AG11" s="14"/>
    </row>
    <row r="12" spans="1:22" ht="12.75">
      <c r="A12" s="1" t="str">
        <f>SUBSTITUTE(SUBSTITUTE(CONCATENATE(IF(E12="Universally Unique","UU",E12),IF(G12&lt;&gt;I12,H12,F12),CONCATENATE(IF(I12="Identifier","ID",IF(I12="Text","",I12))))," ",""),"'","")</f>
        <v>Name</v>
      </c>
      <c r="B12" s="4" t="s">
        <v>351</v>
      </c>
      <c r="D12" s="4" t="s">
        <v>349</v>
      </c>
      <c r="G12" s="1" t="s">
        <v>347</v>
      </c>
      <c r="H12" s="1" t="str">
        <f>IF(F12&lt;&gt;"",CONCATENATE(F12," ",G12),G12)</f>
        <v>Name</v>
      </c>
      <c r="I12" s="1" t="s">
        <v>347</v>
      </c>
      <c r="K12" s="1" t="str">
        <f>IF(J12&lt;&gt;"",CONCATENATE(J12,"_ ",I12,". Type"),CONCATENATE(I12,". Type"))</f>
        <v>Name. Type</v>
      </c>
      <c r="O12" s="2" t="s">
        <v>39</v>
      </c>
      <c r="P12" s="1" t="s">
        <v>40</v>
      </c>
      <c r="Q12" s="4" t="s">
        <v>354</v>
      </c>
      <c r="T12" s="20" t="s">
        <v>36</v>
      </c>
      <c r="V12" s="1"/>
    </row>
    <row r="13" spans="1:22" ht="12.75">
      <c r="A13" s="1" t="str">
        <f>SUBSTITUTE(SUBSTITUTE(CONCATENATE(IF(E13="Universally Unique","UU",E13),IF(G13&lt;&gt;I13,H13,F13),CONCATENATE(IF(I13="Identifier","ID",IF(I13="Text","",I13))))," ",""),"'","")</f>
        <v>Value</v>
      </c>
      <c r="B13" s="4" t="s">
        <v>352</v>
      </c>
      <c r="D13" s="4" t="s">
        <v>349</v>
      </c>
      <c r="G13" s="1" t="s">
        <v>82</v>
      </c>
      <c r="H13" s="1" t="str">
        <f>IF(F13&lt;&gt;"",CONCATENATE(F13," ",G13),G13)</f>
        <v>Value</v>
      </c>
      <c r="I13" s="1" t="s">
        <v>42</v>
      </c>
      <c r="K13" s="1" t="str">
        <f>IF(J13&lt;&gt;"",CONCATENATE(J13,"_ ",I13,". Type"),CONCATENATE(I13,". Type"))</f>
        <v>Text. Type</v>
      </c>
      <c r="O13" s="2" t="s">
        <v>39</v>
      </c>
      <c r="P13" s="1" t="s">
        <v>40</v>
      </c>
      <c r="Q13" s="4" t="s">
        <v>355</v>
      </c>
      <c r="T13" s="20" t="s">
        <v>36</v>
      </c>
      <c r="V13" s="1"/>
    </row>
    <row r="14" spans="1:32" ht="12.75">
      <c r="A14" s="77" t="str">
        <f>SUBSTITUTE(SUBSTITUTE(CONCATENATE(IF(C14="","",CONCATENATE(C14,"")),"",D14)," ",""),"'","")</f>
        <v>EventComment</v>
      </c>
      <c r="B14" s="77" t="str">
        <f>CONCATENATE(D14,". Details")</f>
        <v>Event Comment. Details</v>
      </c>
      <c r="C14" s="78"/>
      <c r="D14" s="78" t="s">
        <v>192</v>
      </c>
      <c r="E14" s="81"/>
      <c r="F14" s="78"/>
      <c r="G14" s="78"/>
      <c r="H14" s="78"/>
      <c r="I14" s="78"/>
      <c r="J14" s="78"/>
      <c r="K14" s="78"/>
      <c r="L14" s="78"/>
      <c r="M14" s="78"/>
      <c r="N14" s="98"/>
      <c r="O14" s="99" t="s">
        <v>43</v>
      </c>
      <c r="P14" s="78" t="s">
        <v>34</v>
      </c>
      <c r="Q14" s="77" t="s">
        <v>193</v>
      </c>
      <c r="R14" s="77"/>
      <c r="S14" s="81"/>
      <c r="T14" s="100" t="s">
        <v>123</v>
      </c>
      <c r="U14" s="78"/>
      <c r="V14" s="78"/>
      <c r="W14" s="78" t="s">
        <v>124</v>
      </c>
      <c r="X14" s="78"/>
      <c r="Y14" s="78"/>
      <c r="Z14" s="78"/>
      <c r="AA14" s="78"/>
      <c r="AB14" s="78"/>
      <c r="AC14" s="78"/>
      <c r="AD14" s="78"/>
      <c r="AE14" s="78"/>
      <c r="AF14" s="78"/>
    </row>
    <row r="15" spans="1:32" ht="12.75">
      <c r="A15" s="70" t="str">
        <f>SUBSTITUTE(SUBSTITUTE(CONCATENATE(IF(E15="Universally Unique","UU",E15),IF(G15&lt;&gt;I15,H15,F15),CONCATENATE(IF(I15="Identifier","ID",IF(I15="Text","",I15))))," ",""),"'","")</f>
        <v>Comment</v>
      </c>
      <c r="B15" s="101" t="str">
        <f>CONCATENATE(D15,". ",IF(E15="",IF(H15=I15,I15,CONCATENATE(H15,". ",I15)),CONCATENATE(E15,"_ ",H15,". ",I15)))</f>
        <v>Event Comment. Comment Text. Text</v>
      </c>
      <c r="C15" s="91"/>
      <c r="D15" s="101" t="s">
        <v>192</v>
      </c>
      <c r="E15" s="102"/>
      <c r="F15" s="91" t="s">
        <v>194</v>
      </c>
      <c r="G15" s="91" t="s">
        <v>42</v>
      </c>
      <c r="H15" s="70" t="str">
        <f>IF(F15&lt;&gt;"",CONCATENATE(F15," ",G15),G15)</f>
        <v>Comment Text</v>
      </c>
      <c r="I15" s="91" t="s">
        <v>42</v>
      </c>
      <c r="J15" s="91"/>
      <c r="K15" s="70" t="str">
        <f>IF(J15&lt;&gt;"",CONCATENATE(J15,"_ ",I15,". Type"),CONCATENATE(I15,". Type"))</f>
        <v>Text. Type</v>
      </c>
      <c r="L15" s="91"/>
      <c r="M15" s="91"/>
      <c r="N15" s="103"/>
      <c r="O15" s="104" t="s">
        <v>39</v>
      </c>
      <c r="P15" s="91" t="s">
        <v>40</v>
      </c>
      <c r="Q15" s="92" t="s">
        <v>195</v>
      </c>
      <c r="R15" s="92"/>
      <c r="S15" s="102"/>
      <c r="T15" s="105" t="s">
        <v>123</v>
      </c>
      <c r="U15" s="91"/>
      <c r="V15" s="91"/>
      <c r="W15" s="91" t="s">
        <v>124</v>
      </c>
      <c r="X15" s="91"/>
      <c r="Y15" s="91"/>
      <c r="Z15" s="91"/>
      <c r="AA15" s="91"/>
      <c r="AB15" s="91"/>
      <c r="AC15" s="91"/>
      <c r="AD15" s="91"/>
      <c r="AE15" s="91"/>
      <c r="AF15" s="91"/>
    </row>
    <row r="16" spans="1:32" ht="12.75">
      <c r="A16" s="70" t="str">
        <f>SUBSTITUTE(SUBSTITUTE(CONCATENATE(IF(E16="Universally Unique","UU",E16),IF(G16&lt;&gt;I16,H16,F16),CONCATENATE(IF(I16="Identifier","ID",IF(I16="Text","",I16))))," ",""),"'","")</f>
        <v>IssueDate</v>
      </c>
      <c r="B16" s="101" t="str">
        <f>CONCATENATE(D16,". ",IF(E16="",IF(H16=I16,I16,CONCATENATE(H16,". ",I16)),CONCATENATE(E16,"_ ",H16,". ",I16)))</f>
        <v>Event Comment. Issue Date. Date</v>
      </c>
      <c r="C16" s="106"/>
      <c r="D16" s="101" t="s">
        <v>192</v>
      </c>
      <c r="E16" s="107"/>
      <c r="F16" s="57" t="s">
        <v>168</v>
      </c>
      <c r="G16" s="57" t="s">
        <v>169</v>
      </c>
      <c r="H16" s="70" t="str">
        <f>IF(F16&lt;&gt;"",CONCATENATE(F16," ",G16),G16)</f>
        <v>Issue Date</v>
      </c>
      <c r="I16" s="57" t="s">
        <v>169</v>
      </c>
      <c r="J16" s="57"/>
      <c r="K16" s="70" t="str">
        <f>IF(J16&lt;&gt;"",CONCATENATE(J16,"_ ",I16,". Type"),CONCATENATE(I16,". Type"))</f>
        <v>Date. Type</v>
      </c>
      <c r="L16" s="57"/>
      <c r="M16" s="57"/>
      <c r="N16" s="108"/>
      <c r="O16" s="109" t="s">
        <v>52</v>
      </c>
      <c r="P16" s="57" t="s">
        <v>40</v>
      </c>
      <c r="Q16" s="60" t="s">
        <v>196</v>
      </c>
      <c r="R16" s="60"/>
      <c r="S16" s="107"/>
      <c r="T16" s="110" t="s">
        <v>45</v>
      </c>
      <c r="U16" s="57"/>
      <c r="V16" s="57"/>
      <c r="W16" s="57" t="s">
        <v>124</v>
      </c>
      <c r="X16" s="57"/>
      <c r="Y16" s="57"/>
      <c r="Z16" s="57"/>
      <c r="AA16" s="57"/>
      <c r="AB16" s="57"/>
      <c r="AC16" s="57"/>
      <c r="AD16" s="57"/>
      <c r="AE16" s="57"/>
      <c r="AF16" s="57"/>
    </row>
    <row r="17" spans="1:32" ht="12.75">
      <c r="A17" s="70" t="str">
        <f>SUBSTITUTE(SUBSTITUTE(CONCATENATE(IF(E17="Universally Unique","UU",E17),IF(G17&lt;&gt;I17,H17,F17),CONCATENATE(IF(I17="Identifier","ID",IF(I17="Text","",I17))))," ",""),"'","")</f>
        <v>IssueTime</v>
      </c>
      <c r="B17" s="101" t="str">
        <f>CONCATENATE(D17,". ",IF(E17="",IF(H17=I17,I17,CONCATENATE(H17,". ",I17)),CONCATENATE(E17,"_ ",H17,". ",I17)))</f>
        <v>Event Comment. Issue Time. Time</v>
      </c>
      <c r="C17" s="106"/>
      <c r="D17" s="101" t="s">
        <v>192</v>
      </c>
      <c r="E17" s="107"/>
      <c r="F17" s="57" t="s">
        <v>168</v>
      </c>
      <c r="G17" s="57" t="s">
        <v>171</v>
      </c>
      <c r="H17" s="70" t="str">
        <f>IF(F17&lt;&gt;"",CONCATENATE(F17," ",G17),G17)</f>
        <v>Issue Time</v>
      </c>
      <c r="I17" s="57" t="s">
        <v>171</v>
      </c>
      <c r="J17" s="57"/>
      <c r="K17" s="70" t="str">
        <f>IF(J17&lt;&gt;"",CONCATENATE(J17,"_ ",I17,". Type"),CONCATENATE(I17,". Type"))</f>
        <v>Time. Type</v>
      </c>
      <c r="L17" s="57"/>
      <c r="M17" s="57"/>
      <c r="N17" s="108"/>
      <c r="O17" s="109" t="s">
        <v>52</v>
      </c>
      <c r="P17" s="57" t="s">
        <v>40</v>
      </c>
      <c r="Q17" s="60" t="s">
        <v>197</v>
      </c>
      <c r="R17" s="60"/>
      <c r="S17" s="107"/>
      <c r="T17" s="110" t="s">
        <v>123</v>
      </c>
      <c r="U17" s="57"/>
      <c r="V17" s="57"/>
      <c r="W17" s="57" t="s">
        <v>124</v>
      </c>
      <c r="X17" s="57"/>
      <c r="Y17" s="57"/>
      <c r="Z17" s="57"/>
      <c r="AA17" s="57"/>
      <c r="AB17" s="57"/>
      <c r="AC17" s="57"/>
      <c r="AD17" s="57"/>
      <c r="AE17" s="57"/>
      <c r="AF17" s="57"/>
    </row>
    <row r="18" spans="1:32" ht="12.75">
      <c r="A18" s="77" t="str">
        <f>SUBSTITUTE(SUBSTITUTE(CONCATENATE(IF(C18="","",CONCATENATE(C18,"")),"",D18)," ",""),"'","")</f>
        <v>EventLineItem</v>
      </c>
      <c r="B18" s="77" t="str">
        <f>CONCATENATE(D18,". Details")</f>
        <v>Event Line Item. Details</v>
      </c>
      <c r="C18" s="126"/>
      <c r="D18" s="127" t="s">
        <v>221</v>
      </c>
      <c r="E18" s="128"/>
      <c r="F18" s="126"/>
      <c r="G18" s="126"/>
      <c r="H18" s="126"/>
      <c r="I18" s="126"/>
      <c r="J18" s="126"/>
      <c r="K18" s="126"/>
      <c r="L18" s="126"/>
      <c r="M18" s="126"/>
      <c r="N18" s="126"/>
      <c r="O18" s="129" t="s">
        <v>110</v>
      </c>
      <c r="P18" s="127" t="s">
        <v>34</v>
      </c>
      <c r="Q18" s="78" t="s">
        <v>223</v>
      </c>
      <c r="R18" s="127"/>
      <c r="S18" s="127"/>
      <c r="T18" s="130">
        <v>2.1</v>
      </c>
      <c r="U18" s="127"/>
      <c r="V18" s="127"/>
      <c r="W18" s="127" t="s">
        <v>124</v>
      </c>
      <c r="X18" s="127"/>
      <c r="Y18" s="127"/>
      <c r="Z18" s="127"/>
      <c r="AA18" s="127"/>
      <c r="AB18" s="127"/>
      <c r="AC18" s="126"/>
      <c r="AD18" s="126"/>
      <c r="AE18" s="126"/>
      <c r="AF18" s="126"/>
    </row>
    <row r="19" spans="1:32" ht="12.75">
      <c r="A19" s="70" t="str">
        <f>SUBSTITUTE(SUBSTITUTE(CONCATENATE(IF(E19="Universally Unique","UU",E19),IF(G19&lt;&gt;I19,H19,F19),CONCATENATE(IF(I19="Identifier","ID",IF(I19="Text","",I19))))," ",""),"'","")</f>
        <v>LineNumberNumeric</v>
      </c>
      <c r="B19" s="101" t="str">
        <f>CONCATENATE(D19,". ",IF(E19="",IF(H19=I19,I19,CONCATENATE(H19,". ",I19)),CONCATENATE(E19,"_ ",H19,". ",I19)))</f>
        <v>Event Line Item. Line Number. Numeric</v>
      </c>
      <c r="C19" s="101"/>
      <c r="D19" s="101" t="s">
        <v>221</v>
      </c>
      <c r="E19" s="118"/>
      <c r="F19" s="101" t="s">
        <v>224</v>
      </c>
      <c r="G19" s="101" t="s">
        <v>225</v>
      </c>
      <c r="H19" s="70" t="str">
        <f>IF(F19&lt;&gt;"",CONCATENATE(F19," ",G19),G19)</f>
        <v>Line Number</v>
      </c>
      <c r="I19" s="101" t="s">
        <v>226</v>
      </c>
      <c r="J19" s="101"/>
      <c r="K19" s="70" t="str">
        <f>IF(J19&lt;&gt;"",CONCATENATE(J19,"_ ",I19,". Type"),CONCATENATE(I19,". Type"))</f>
        <v>Numeric. Type</v>
      </c>
      <c r="L19" s="101"/>
      <c r="M19" s="101"/>
      <c r="N19" s="101"/>
      <c r="O19" s="70" t="s">
        <v>52</v>
      </c>
      <c r="P19" s="70" t="s">
        <v>40</v>
      </c>
      <c r="Q19" s="70" t="s">
        <v>227</v>
      </c>
      <c r="R19" s="101"/>
      <c r="S19" s="101"/>
      <c r="T19" s="120">
        <v>1</v>
      </c>
      <c r="U19" s="101"/>
      <c r="V19" s="101"/>
      <c r="W19" s="70" t="s">
        <v>124</v>
      </c>
      <c r="X19" s="101"/>
      <c r="Y19" s="101"/>
      <c r="Z19" s="101"/>
      <c r="AA19" s="101"/>
      <c r="AB19" s="101"/>
      <c r="AC19" s="101"/>
      <c r="AD19" s="101"/>
      <c r="AE19" s="101"/>
      <c r="AF19" s="101"/>
    </row>
    <row r="20" spans="1:32" ht="12.75">
      <c r="A20" s="70" t="str">
        <f>SUBSTITUTE(SUBSTITUTE(CONCATENATE(IF(E20="Universally Unique","UU",E20),IF(G20&lt;&gt;I20,H20,F20),CONCATENATE(IF(I20="Identifier","ID",IF(I20="Text","",I20))))," ",""),"'","")</f>
        <v>ParticipatingLocationsLocation</v>
      </c>
      <c r="B20" s="101" t="str">
        <f>CONCATENATE(D20,". ",IF(E20="",IF(H20=I20,I20,CONCATENATE(H20,". ",I20)),CONCATENATE(E20,"_ ",H20,". ",I20)))</f>
        <v>Event Line Item. Participating Locations. Location</v>
      </c>
      <c r="C20" s="101"/>
      <c r="D20" s="101" t="s">
        <v>221</v>
      </c>
      <c r="E20" s="118"/>
      <c r="F20" s="101" t="s">
        <v>230</v>
      </c>
      <c r="G20" s="101" t="s">
        <v>231</v>
      </c>
      <c r="H20" s="131" t="str">
        <f>IF(F20&lt;&gt;"",CONCATENATE(F20," ",G20),G20)</f>
        <v>Participating Locations</v>
      </c>
      <c r="I20" s="101" t="s">
        <v>107</v>
      </c>
      <c r="J20" s="101"/>
      <c r="K20" s="70" t="str">
        <f>IF(J20&lt;&gt;"",CONCATENATE(J20,"_ ",I20,". Type"),CONCATENATE(I20,". Type"))</f>
        <v>Location. Type</v>
      </c>
      <c r="L20" s="101"/>
      <c r="M20" s="101"/>
      <c r="N20" s="101"/>
      <c r="O20" s="70" t="s">
        <v>52</v>
      </c>
      <c r="P20" s="70" t="s">
        <v>40</v>
      </c>
      <c r="Q20" s="70" t="s">
        <v>336</v>
      </c>
      <c r="R20" s="101"/>
      <c r="S20" s="101"/>
      <c r="T20" s="120">
        <v>1</v>
      </c>
      <c r="U20" s="101"/>
      <c r="V20" s="101"/>
      <c r="W20" s="70" t="s">
        <v>124</v>
      </c>
      <c r="X20" s="101"/>
      <c r="Y20" s="101"/>
      <c r="Z20" s="101"/>
      <c r="AA20" s="101"/>
      <c r="AB20" s="101"/>
      <c r="AC20" s="101"/>
      <c r="AD20" s="101"/>
      <c r="AE20" s="101"/>
      <c r="AF20" s="101"/>
    </row>
    <row r="21" spans="1:32" ht="12.75">
      <c r="A21" s="83" t="str">
        <f>SUBSTITUTE(SUBSTITUTE(CONCATENATE(IF(E21="Universally Unique","UU",E21),F21,IF(H21&lt;&gt;I21,H21,""),CONCATENATE(IF(I21="Identifier","ID",IF(I21="Text","",I21))))," ",""),"'","")</f>
        <v>RetailPlannedImpact</v>
      </c>
      <c r="B21" s="121" t="str">
        <f>CONCATENATE(D21,". ",IF(E21="",IF(H21=I21,I21,CONCATENATE(H21,". ",I21)),CONCATENATE(E21,"_ ",H21,". ",I21)))</f>
        <v>Event Line Item. Retail Planned Impact</v>
      </c>
      <c r="C21" s="121"/>
      <c r="D21" s="83" t="s">
        <v>221</v>
      </c>
      <c r="E21" s="122"/>
      <c r="F21" s="121"/>
      <c r="G21" s="121"/>
      <c r="H21" s="83" t="str">
        <f>M21</f>
        <v>Retail Planned Impact</v>
      </c>
      <c r="I21" s="83" t="str">
        <f>M21</f>
        <v>Retail Planned Impact</v>
      </c>
      <c r="J21" s="121"/>
      <c r="K21" s="121"/>
      <c r="L21" s="121"/>
      <c r="M21" s="121" t="s">
        <v>232</v>
      </c>
      <c r="N21" s="121"/>
      <c r="O21" s="123" t="s">
        <v>43</v>
      </c>
      <c r="P21" s="121" t="s">
        <v>53</v>
      </c>
      <c r="Q21" s="83" t="s">
        <v>233</v>
      </c>
      <c r="R21" s="121"/>
      <c r="S21" s="121"/>
      <c r="T21" s="124">
        <v>2.1</v>
      </c>
      <c r="U21" s="121"/>
      <c r="V21" s="121"/>
      <c r="W21" s="121" t="s">
        <v>124</v>
      </c>
      <c r="X21" s="121"/>
      <c r="Y21" s="121"/>
      <c r="Z21" s="121"/>
      <c r="AA21" s="121"/>
      <c r="AB21" s="121"/>
      <c r="AC21" s="121"/>
      <c r="AD21" s="121"/>
      <c r="AE21" s="121"/>
      <c r="AF21" s="121"/>
    </row>
    <row r="22" spans="1:32" ht="12.75">
      <c r="A22" s="83" t="str">
        <f>SUBSTITUTE(SUBSTITUTE(CONCATENATE(IF(E22="Universally Unique","UU",E22),F22,IF(H22&lt;&gt;I22,H22,""),CONCATENATE(IF(I22="Identifier","ID",IF(I22="Text","",I22))))," ",""),"'","")</f>
        <v>SupplyItem</v>
      </c>
      <c r="B22" s="83" t="str">
        <f>CONCATENATE(D22,". ",IF(E22="",IF(H22=I22,I22,CONCATENATE(H22,". ",I22)),CONCATENATE(E22,"_ ",H22,". ",I22)))</f>
        <v>Event Line Item. Supply_ Item. Item</v>
      </c>
      <c r="C22" s="121"/>
      <c r="D22" s="83" t="s">
        <v>221</v>
      </c>
      <c r="E22" s="122" t="s">
        <v>291</v>
      </c>
      <c r="F22" s="121"/>
      <c r="G22" s="121"/>
      <c r="H22" s="83" t="str">
        <f>M22</f>
        <v>Item</v>
      </c>
      <c r="I22" s="83" t="str">
        <f>M22</f>
        <v>Item</v>
      </c>
      <c r="J22" s="121"/>
      <c r="K22" s="121"/>
      <c r="L22" s="121"/>
      <c r="M22" s="121" t="s">
        <v>55</v>
      </c>
      <c r="N22" s="121"/>
      <c r="O22" s="123" t="s">
        <v>228</v>
      </c>
      <c r="P22" s="121" t="s">
        <v>53</v>
      </c>
      <c r="Q22" s="83" t="s">
        <v>229</v>
      </c>
      <c r="R22" s="121"/>
      <c r="S22" s="121"/>
      <c r="T22" s="124">
        <v>1</v>
      </c>
      <c r="U22" s="121"/>
      <c r="V22" s="121"/>
      <c r="W22" s="121" t="s">
        <v>124</v>
      </c>
      <c r="X22" s="121"/>
      <c r="Y22" s="121"/>
      <c r="Z22" s="121"/>
      <c r="AA22" s="121"/>
      <c r="AB22" s="121"/>
      <c r="AC22" s="121"/>
      <c r="AD22" s="121"/>
      <c r="AE22" s="121"/>
      <c r="AF22" s="121"/>
    </row>
    <row r="23" spans="1:32" ht="12.75">
      <c r="A23" s="77" t="str">
        <f>SUBSTITUTE(SUBSTITUTE(CONCATENATE(IF(C23="","",CONCATENATE(C23,"")),"",D23)," ",""),"'","")</f>
        <v>EventTactic</v>
      </c>
      <c r="B23" s="77" t="str">
        <f>CONCATENATE(D23,". Details")</f>
        <v>Event Tactic. Details</v>
      </c>
      <c r="C23" s="127"/>
      <c r="D23" s="127" t="s">
        <v>214</v>
      </c>
      <c r="E23" s="136"/>
      <c r="F23" s="127"/>
      <c r="G23" s="127"/>
      <c r="H23" s="127"/>
      <c r="I23" s="127"/>
      <c r="J23" s="127"/>
      <c r="K23" s="127"/>
      <c r="L23" s="127"/>
      <c r="M23" s="127"/>
      <c r="N23" s="127"/>
      <c r="O23" s="129" t="s">
        <v>39</v>
      </c>
      <c r="P23" s="127" t="s">
        <v>34</v>
      </c>
      <c r="Q23" s="78" t="s">
        <v>215</v>
      </c>
      <c r="R23" s="127"/>
      <c r="S23" s="127"/>
      <c r="T23" s="130">
        <v>2.1</v>
      </c>
      <c r="U23" s="127"/>
      <c r="V23" s="127"/>
      <c r="W23" s="127" t="s">
        <v>124</v>
      </c>
      <c r="X23" s="127"/>
      <c r="Y23" s="127"/>
      <c r="Z23" s="127"/>
      <c r="AA23" s="127"/>
      <c r="AB23" s="127"/>
      <c r="AC23" s="127"/>
      <c r="AD23" s="127"/>
      <c r="AE23" s="127"/>
      <c r="AF23" s="127"/>
    </row>
    <row r="24" spans="1:32" ht="12.75">
      <c r="A24" s="70" t="str">
        <f>SUBSTITUTE(SUBSTITUTE(CONCATENATE(IF(E24="Universally Unique","UU",E24),IF(G24&lt;&gt;I24,H24,F24),CONCATENATE(IF(I24="Identifier","ID",IF(I24="Text","",I24))))," ",""),"'","")</f>
        <v>Comment</v>
      </c>
      <c r="B24" s="101" t="str">
        <f>CONCATENATE(D24,". ",IF(E24="",IF(H24=I24,I24,CONCATENATE(H24,". ",I24)),CONCATENATE(E24,"_ ",H24,". ",I24)))</f>
        <v>Event Tactic. Comment Text. Text</v>
      </c>
      <c r="C24" s="101"/>
      <c r="D24" s="101" t="str">
        <f>D26</f>
        <v>Event Tactic</v>
      </c>
      <c r="E24" s="118"/>
      <c r="F24" s="101" t="s">
        <v>194</v>
      </c>
      <c r="G24" s="101" t="s">
        <v>42</v>
      </c>
      <c r="H24" s="70" t="str">
        <f>IF(F24&lt;&gt;"",CONCATENATE(F24," ",G24),G24)</f>
        <v>Comment Text</v>
      </c>
      <c r="I24" s="101" t="s">
        <v>42</v>
      </c>
      <c r="J24" s="101"/>
      <c r="K24" s="70" t="str">
        <f>IF(J24&lt;&gt;"",CONCATENATE(J24,"_ ",I24,". Type"),CONCATENATE(I24,". Type"))</f>
        <v>Text. Type</v>
      </c>
      <c r="L24" s="101"/>
      <c r="M24" s="101"/>
      <c r="N24" s="101"/>
      <c r="O24" s="70" t="s">
        <v>52</v>
      </c>
      <c r="P24" s="101" t="s">
        <v>40</v>
      </c>
      <c r="Q24" s="70" t="s">
        <v>241</v>
      </c>
      <c r="R24" s="101"/>
      <c r="S24" s="101"/>
      <c r="T24" s="120">
        <v>2.1</v>
      </c>
      <c r="U24" s="101"/>
      <c r="V24" s="101"/>
      <c r="W24" s="101" t="s">
        <v>124</v>
      </c>
      <c r="X24" s="101"/>
      <c r="Y24" s="101"/>
      <c r="Z24" s="101"/>
      <c r="AA24" s="101"/>
      <c r="AB24" s="101"/>
      <c r="AC24" s="101"/>
      <c r="AD24" s="101"/>
      <c r="AE24" s="101"/>
      <c r="AF24" s="101"/>
    </row>
    <row r="25" spans="1:32" ht="25.5">
      <c r="A25" s="70" t="str">
        <f>SUBSTITUTE(SUBSTITUTE(CONCATENATE(IF(E25="Universally Unique","UU",E25),IF(G25&lt;&gt;I25,H25,F25),CONCATENATE(IF(I25="Identifier","ID",IF(I25="Text","",I25))))," ",""),"'","")</f>
        <v>Quantity</v>
      </c>
      <c r="B25" s="101" t="str">
        <f>CONCATENATE(D25,". ",IF(E25="",IF(H25=I25,I25,CONCATENATE(H25,". ",I25)),CONCATENATE(E25,"_ ",H25,". ",I25)))</f>
        <v>Event Tactic. Quantity</v>
      </c>
      <c r="C25" s="112"/>
      <c r="D25" s="101" t="str">
        <f>D24</f>
        <v>Event Tactic</v>
      </c>
      <c r="E25" s="137"/>
      <c r="F25" s="112"/>
      <c r="G25" s="112" t="s">
        <v>67</v>
      </c>
      <c r="H25" s="70" t="str">
        <f>IF(F25&lt;&gt;"",CONCATENATE(F25," ",G25),G25)</f>
        <v>Quantity</v>
      </c>
      <c r="I25" s="112" t="s">
        <v>67</v>
      </c>
      <c r="J25" s="112"/>
      <c r="K25" s="70" t="str">
        <f>IF(J25&lt;&gt;"",CONCATENATE(J25,"_ ",I25,". Type"),CONCATENATE(I25,". Type"))</f>
        <v>Quantity. Type</v>
      </c>
      <c r="L25" s="112"/>
      <c r="M25" s="112"/>
      <c r="N25" s="112"/>
      <c r="O25" s="138" t="s">
        <v>52</v>
      </c>
      <c r="P25" s="112" t="s">
        <v>40</v>
      </c>
      <c r="Q25" s="91" t="s">
        <v>242</v>
      </c>
      <c r="R25" s="112"/>
      <c r="S25" s="112"/>
      <c r="T25" s="139">
        <v>1</v>
      </c>
      <c r="U25" s="112"/>
      <c r="V25" s="112"/>
      <c r="W25" s="112" t="s">
        <v>124</v>
      </c>
      <c r="X25" s="112"/>
      <c r="Y25" s="112"/>
      <c r="Z25" s="112"/>
      <c r="AA25" s="112"/>
      <c r="AB25" s="112"/>
      <c r="AC25" s="112"/>
      <c r="AD25" s="112"/>
      <c r="AE25" s="112"/>
      <c r="AF25" s="112"/>
    </row>
    <row r="26" spans="1:32" ht="25.5">
      <c r="A26" s="83" t="str">
        <f>SUBSTITUTE(SUBSTITUTE(CONCATENATE(IF(E26="Universally Unique","UU",E26),F26,IF(H26&lt;&gt;I26,H26,""),CONCATENATE(IF(I26="Identifier","ID",IF(I26="Text","",I26))))," ",""),"'","")</f>
        <v>EventTacticEnumeration</v>
      </c>
      <c r="B26" s="83" t="str">
        <f>CONCATENATE(D26,". ",IF(E26="",IF(H26=I26,I26,CONCATENATE(H26,". ",I26)),CONCATENATE(E26,"_ ",H26,". ",I26)))</f>
        <v>Event Tactic. Event Tactic Enumeration</v>
      </c>
      <c r="C26" s="121"/>
      <c r="D26" s="83" t="str">
        <f>D23</f>
        <v>Event Tactic</v>
      </c>
      <c r="E26" s="122"/>
      <c r="F26" s="121"/>
      <c r="G26" s="121"/>
      <c r="H26" s="83" t="str">
        <f>M26</f>
        <v>Event Tactic Enumeration</v>
      </c>
      <c r="I26" s="83" t="str">
        <f>M26</f>
        <v>Event Tactic Enumeration</v>
      </c>
      <c r="J26" s="121"/>
      <c r="K26" s="121"/>
      <c r="L26" s="121"/>
      <c r="M26" s="121" t="s">
        <v>239</v>
      </c>
      <c r="N26" s="121"/>
      <c r="O26" s="123" t="s">
        <v>39</v>
      </c>
      <c r="P26" s="121" t="s">
        <v>53</v>
      </c>
      <c r="Q26" s="83" t="s">
        <v>240</v>
      </c>
      <c r="R26" s="121"/>
      <c r="S26" s="121"/>
      <c r="T26" s="124">
        <v>2.1</v>
      </c>
      <c r="U26" s="121"/>
      <c r="V26" s="121"/>
      <c r="W26" s="121" t="s">
        <v>124</v>
      </c>
      <c r="X26" s="121"/>
      <c r="Y26" s="121"/>
      <c r="Z26" s="121"/>
      <c r="AA26" s="121"/>
      <c r="AB26" s="121"/>
      <c r="AC26" s="121"/>
      <c r="AD26" s="121"/>
      <c r="AE26" s="121"/>
      <c r="AF26" s="121"/>
    </row>
    <row r="27" spans="1:32" ht="12.75">
      <c r="A27" s="83" t="str">
        <f>SUBSTITUTE(SUBSTITUTE(CONCATENATE(IF(E27="Universally Unique","UU",E27),F27,IF(H27&lt;&gt;I27,H27,""),CONCATENATE(IF(I27="Identifier","ID",IF(I27="Text","",I27))))," ",""),"'","")</f>
        <v>Period</v>
      </c>
      <c r="B27" s="83" t="str">
        <f>CONCATENATE(D27,". ",IF(E27="",IF(H27=I27,I27,CONCATENATE(H27,". ",I27)),CONCATENATE(E27,"_ ",H27,". ",I27)))</f>
        <v>Event Tactic. Period</v>
      </c>
      <c r="C27" s="121"/>
      <c r="D27" s="83" t="str">
        <f>D25</f>
        <v>Event Tactic</v>
      </c>
      <c r="E27" s="122"/>
      <c r="F27" s="121" t="s">
        <v>243</v>
      </c>
      <c r="G27" s="121"/>
      <c r="H27" s="83" t="str">
        <f>M27</f>
        <v>Period</v>
      </c>
      <c r="I27" s="83" t="str">
        <f>M27</f>
        <v>Period</v>
      </c>
      <c r="J27" s="121"/>
      <c r="K27" s="121"/>
      <c r="L27" s="121"/>
      <c r="M27" s="121" t="s">
        <v>104</v>
      </c>
      <c r="N27" s="121"/>
      <c r="O27" s="123" t="s">
        <v>52</v>
      </c>
      <c r="P27" s="121" t="s">
        <v>53</v>
      </c>
      <c r="Q27" s="83" t="s">
        <v>244</v>
      </c>
      <c r="R27" s="121"/>
      <c r="S27" s="121"/>
      <c r="T27" s="124">
        <v>1</v>
      </c>
      <c r="U27" s="121"/>
      <c r="V27" s="121"/>
      <c r="W27" s="121" t="s">
        <v>124</v>
      </c>
      <c r="X27" s="121"/>
      <c r="Y27" s="121"/>
      <c r="Z27" s="121"/>
      <c r="AA27" s="121"/>
      <c r="AB27" s="121"/>
      <c r="AC27" s="121"/>
      <c r="AD27" s="121"/>
      <c r="AE27" s="121"/>
      <c r="AF27" s="121"/>
    </row>
    <row r="28" spans="1:32" ht="25.5">
      <c r="A28" s="77" t="str">
        <f>SUBSTITUTE(SUBSTITUTE(CONCATENATE(IF(C28="","",CONCATENATE(C28,"")),"",D28)," ",""),"'","")</f>
        <v>EventTacticEnumeration</v>
      </c>
      <c r="B28" s="77" t="str">
        <f>CONCATENATE(D28,". Details")</f>
        <v>Event Tactic Enumeration. Details</v>
      </c>
      <c r="C28" s="127"/>
      <c r="D28" s="127" t="s">
        <v>239</v>
      </c>
      <c r="E28" s="136"/>
      <c r="F28" s="127"/>
      <c r="G28" s="127"/>
      <c r="H28" s="127"/>
      <c r="I28" s="127"/>
      <c r="J28" s="127"/>
      <c r="K28" s="127"/>
      <c r="L28" s="127"/>
      <c r="M28" s="127"/>
      <c r="N28" s="127"/>
      <c r="O28" s="129"/>
      <c r="P28" s="127" t="s">
        <v>34</v>
      </c>
      <c r="Q28" s="78" t="s">
        <v>240</v>
      </c>
      <c r="R28" s="127"/>
      <c r="S28" s="127"/>
      <c r="T28" s="130">
        <v>2.1</v>
      </c>
      <c r="U28" s="127"/>
      <c r="V28" s="127"/>
      <c r="W28" s="127" t="s">
        <v>124</v>
      </c>
      <c r="X28" s="127"/>
      <c r="Y28" s="127"/>
      <c r="Z28" s="127"/>
      <c r="AA28" s="127"/>
      <c r="AB28" s="127"/>
      <c r="AC28" s="127"/>
      <c r="AD28" s="127"/>
      <c r="AE28" s="127"/>
      <c r="AF28" s="127"/>
    </row>
    <row r="29" spans="1:32" ht="12.75">
      <c r="A29" s="70" t="str">
        <f>SUBSTITUTE(SUBSTITUTE(CONCATENATE(IF(E29="Universally Unique","UU",E29),IF(G29&lt;&gt;I29,H29,F29),CONCATENATE(IF(I29="Identifier","ID",IF(I29="Text","",I29))))," ",""),"'","")</f>
        <v>ConsumerlncentiveTacticTypeCode</v>
      </c>
      <c r="B29" s="101" t="str">
        <f>CONCATENATE(D29,". ",IF(E29="",IF(H29=I29,I29,CONCATENATE(H29,". ",I29)),CONCATENATE(E29,"_ ",H29,". ",I29)))</f>
        <v>Event Tactic Enumeration. Consumer lncentive Tactic Type Code. Code</v>
      </c>
      <c r="C29" s="132"/>
      <c r="D29" s="101" t="str">
        <f>D28</f>
        <v>Event Tactic Enumeration</v>
      </c>
      <c r="E29" s="133"/>
      <c r="F29" s="132" t="s">
        <v>245</v>
      </c>
      <c r="G29" s="132" t="s">
        <v>125</v>
      </c>
      <c r="H29" s="70" t="str">
        <f>IF(F29&lt;&gt;"",CONCATENATE(F29," ",G29),G29)</f>
        <v>Consumer lncentive Tactic Type Code</v>
      </c>
      <c r="I29" s="132" t="s">
        <v>125</v>
      </c>
      <c r="J29" s="132"/>
      <c r="K29" s="70" t="str">
        <f>IF(J29&lt;&gt;"",CONCATENATE(J29,"_ ",I29,". Type"),CONCATENATE(I29,". Type"))</f>
        <v>Code. Type</v>
      </c>
      <c r="L29" s="132"/>
      <c r="M29" s="132"/>
      <c r="N29" s="132"/>
      <c r="O29" s="134" t="s">
        <v>52</v>
      </c>
      <c r="P29" s="132" t="s">
        <v>40</v>
      </c>
      <c r="Q29" s="57" t="s">
        <v>246</v>
      </c>
      <c r="R29" s="132"/>
      <c r="S29" s="132"/>
      <c r="T29" s="135">
        <v>2.1</v>
      </c>
      <c r="U29" s="132"/>
      <c r="V29" s="132"/>
      <c r="W29" s="132" t="s">
        <v>124</v>
      </c>
      <c r="X29" s="132"/>
      <c r="Y29" s="132"/>
      <c r="Z29" s="132"/>
      <c r="AA29" s="132"/>
      <c r="AB29" s="132"/>
      <c r="AC29" s="132"/>
      <c r="AD29" s="132"/>
      <c r="AE29" s="132"/>
      <c r="AF29" s="132"/>
    </row>
    <row r="30" spans="1:32" ht="12.75">
      <c r="A30" s="70" t="str">
        <f>SUBSTITUTE(SUBSTITUTE(CONCATENATE(IF(E30="Universally Unique","UU",E30),IF(G30&lt;&gt;I30,H30,F30),CONCATENATE(IF(I30="Identifier","ID",IF(I30="Text","",I30))))," ",""),"'","")</f>
        <v>DisplayTacticTypeCode</v>
      </c>
      <c r="B30" s="101" t="str">
        <f>CONCATENATE(D30,". ",IF(E30="",IF(H30=I30,I30,CONCATENATE(H30,". ",I30)),CONCATENATE(E30,"_ ",H30,". ",I30)))</f>
        <v>Event Tactic Enumeration. Display Tactic Type Code. Code</v>
      </c>
      <c r="C30" s="132"/>
      <c r="D30" s="101" t="str">
        <f>D29</f>
        <v>Event Tactic Enumeration</v>
      </c>
      <c r="E30" s="133"/>
      <c r="F30" s="132" t="s">
        <v>247</v>
      </c>
      <c r="G30" s="132" t="s">
        <v>125</v>
      </c>
      <c r="H30" s="70" t="str">
        <f>IF(F30&lt;&gt;"",CONCATENATE(F30," ",G30),G30)</f>
        <v>Display Tactic Type Code</v>
      </c>
      <c r="I30" s="132" t="s">
        <v>125</v>
      </c>
      <c r="J30" s="132"/>
      <c r="K30" s="70" t="str">
        <f>IF(J30&lt;&gt;"",CONCATENATE(J30,"_ ",I30,". Type"),CONCATENATE(I30,". Type"))</f>
        <v>Code. Type</v>
      </c>
      <c r="L30" s="132"/>
      <c r="M30" s="132"/>
      <c r="N30" s="132"/>
      <c r="O30" s="134" t="s">
        <v>52</v>
      </c>
      <c r="P30" s="132" t="s">
        <v>40</v>
      </c>
      <c r="Q30" s="57" t="s">
        <v>248</v>
      </c>
      <c r="R30" s="132"/>
      <c r="S30" s="132"/>
      <c r="T30" s="135">
        <v>2.1</v>
      </c>
      <c r="U30" s="132"/>
      <c r="V30" s="132"/>
      <c r="W30" s="132" t="s">
        <v>124</v>
      </c>
      <c r="X30" s="132"/>
      <c r="Y30" s="132"/>
      <c r="Z30" s="132"/>
      <c r="AA30" s="132"/>
      <c r="AB30" s="132"/>
      <c r="AC30" s="132"/>
      <c r="AD30" s="132"/>
      <c r="AE30" s="132"/>
      <c r="AF30" s="132"/>
    </row>
    <row r="31" spans="1:32" ht="12.75">
      <c r="A31" s="70" t="str">
        <f>SUBSTITUTE(SUBSTITUTE(CONCATENATE(IF(E31="Universally Unique","UU",E31),IF(G31&lt;&gt;I31,H31,F31),CONCATENATE(IF(I31="Identifier","ID",IF(I31="Text","",I31))))," ",""),"'","")</f>
        <v>FeatureTacticTypeCode</v>
      </c>
      <c r="B31" s="101" t="str">
        <f>CONCATENATE(D31,". ",IF(E31="",IF(H31=I31,I31,CONCATENATE(H31,". ",I31)),CONCATENATE(E31,"_ ",H31,". ",I31)))</f>
        <v>Event Tactic Enumeration. Feature Tactic Type Code. Code</v>
      </c>
      <c r="C31" s="132"/>
      <c r="D31" s="101" t="str">
        <f>D30</f>
        <v>Event Tactic Enumeration</v>
      </c>
      <c r="E31" s="133"/>
      <c r="F31" s="132" t="s">
        <v>249</v>
      </c>
      <c r="G31" s="132" t="s">
        <v>125</v>
      </c>
      <c r="H31" s="70" t="str">
        <f>IF(F31&lt;&gt;"",CONCATENATE(F31," ",G31),G31)</f>
        <v>Feature Tactic Type Code</v>
      </c>
      <c r="I31" s="132" t="s">
        <v>125</v>
      </c>
      <c r="J31" s="132"/>
      <c r="K31" s="70" t="str">
        <f>IF(J31&lt;&gt;"",CONCATENATE(J31,"_ ",I31,". Type"),CONCATENATE(I31,". Type"))</f>
        <v>Code. Type</v>
      </c>
      <c r="L31" s="132"/>
      <c r="M31" s="132"/>
      <c r="N31" s="132"/>
      <c r="O31" s="134" t="s">
        <v>52</v>
      </c>
      <c r="P31" s="132" t="s">
        <v>40</v>
      </c>
      <c r="Q31" s="57" t="s">
        <v>250</v>
      </c>
      <c r="R31" s="132"/>
      <c r="S31" s="132"/>
      <c r="T31" s="135">
        <v>2.1</v>
      </c>
      <c r="U31" s="132"/>
      <c r="V31" s="132"/>
      <c r="W31" s="132" t="s">
        <v>124</v>
      </c>
      <c r="X31" s="132"/>
      <c r="Y31" s="132"/>
      <c r="Z31" s="132"/>
      <c r="AA31" s="132"/>
      <c r="AB31" s="132"/>
      <c r="AC31" s="132"/>
      <c r="AD31" s="132"/>
      <c r="AE31" s="132"/>
      <c r="AF31" s="132"/>
    </row>
    <row r="32" spans="1:32" ht="12.75">
      <c r="A32" s="70" t="str">
        <f>SUBSTITUTE(SUBSTITUTE(CONCATENATE(IF(E32="Universally Unique","UU",E32),IF(G32&lt;&gt;I32,H32,F32),CONCATENATE(IF(I32="Identifier","ID",IF(I32="Text","",I32))))," ",""),"'","")</f>
        <v>TradeItemPackingLabelingTypeCode</v>
      </c>
      <c r="B32" s="101" t="str">
        <f>CONCATENATE(D32,". ",IF(E32="",IF(H32=I32,I32,CONCATENATE(H32,". ",I32)),CONCATENATE(E32,"_ ",H32,". ",I32)))</f>
        <v>Event Tactic Enumeration. Trade Item Packing Labeling Type Code. Code</v>
      </c>
      <c r="C32" s="101"/>
      <c r="D32" s="101" t="str">
        <f>D31</f>
        <v>Event Tactic Enumeration</v>
      </c>
      <c r="E32" s="118"/>
      <c r="F32" s="101" t="s">
        <v>251</v>
      </c>
      <c r="G32" s="101" t="s">
        <v>125</v>
      </c>
      <c r="H32" s="70" t="str">
        <f>IF(F32&lt;&gt;"",CONCATENATE(F32," ",G32),G32)</f>
        <v>Trade Item Packing Labeling Type Code</v>
      </c>
      <c r="I32" s="101" t="s">
        <v>125</v>
      </c>
      <c r="J32" s="101"/>
      <c r="K32" s="70" t="str">
        <f>IF(J32&lt;&gt;"",CONCATENATE(J32,"_ ",I32,". Type"),CONCATENATE(I32,". Type"))</f>
        <v>Code. Type</v>
      </c>
      <c r="L32" s="101"/>
      <c r="M32" s="101"/>
      <c r="N32" s="101"/>
      <c r="O32" s="70" t="s">
        <v>52</v>
      </c>
      <c r="P32" s="101" t="s">
        <v>40</v>
      </c>
      <c r="Q32" s="70" t="s">
        <v>252</v>
      </c>
      <c r="R32" s="101"/>
      <c r="S32" s="101"/>
      <c r="T32" s="120">
        <v>2.1</v>
      </c>
      <c r="U32" s="101"/>
      <c r="V32" s="101"/>
      <c r="W32" s="101" t="s">
        <v>124</v>
      </c>
      <c r="X32" s="101"/>
      <c r="Y32" s="101"/>
      <c r="Z32" s="101"/>
      <c r="AA32" s="101"/>
      <c r="AB32" s="101"/>
      <c r="AC32" s="101"/>
      <c r="AD32" s="101"/>
      <c r="AE32" s="101"/>
      <c r="AF32" s="101"/>
    </row>
    <row r="33" spans="1:33" ht="38.25">
      <c r="A33" s="13" t="str">
        <f>SUBSTITUTE(SUBSTITUTE(CONCATENATE(IF(C33="","",CONCATENATE(C33,"")),"",D33)," ",""),"'","")</f>
        <v>ExceptionCriteriaLine</v>
      </c>
      <c r="B33" s="13" t="str">
        <f>CONCATENATE(D33,". Details")</f>
        <v>Exception Criteria Line. Details</v>
      </c>
      <c r="C33" s="13"/>
      <c r="D33" s="13" t="s">
        <v>121</v>
      </c>
      <c r="E33" s="13"/>
      <c r="F33" s="13"/>
      <c r="G33" s="13"/>
      <c r="H33" s="13"/>
      <c r="I33" s="13"/>
      <c r="J33" s="13"/>
      <c r="K33" s="13"/>
      <c r="L33" s="13"/>
      <c r="M33" s="13"/>
      <c r="N33" s="13"/>
      <c r="O33" s="13"/>
      <c r="P33" s="13" t="s">
        <v>34</v>
      </c>
      <c r="Q33" s="13" t="s">
        <v>122</v>
      </c>
      <c r="R33" s="13"/>
      <c r="S33" s="13"/>
      <c r="T33" s="13" t="s">
        <v>123</v>
      </c>
      <c r="U33" s="13"/>
      <c r="V33" s="13"/>
      <c r="W33" s="13" t="s">
        <v>124</v>
      </c>
      <c r="X33" s="13"/>
      <c r="Y33" s="13"/>
      <c r="Z33" s="13"/>
      <c r="AA33" s="13"/>
      <c r="AB33" s="13"/>
      <c r="AC33" s="13"/>
      <c r="AD33" s="13"/>
      <c r="AE33" s="13"/>
      <c r="AF33" s="13"/>
      <c r="AG33" s="13"/>
    </row>
    <row r="34" spans="1:23" ht="12.75">
      <c r="A34" s="1" t="str">
        <f aca="true" t="shared" si="4" ref="A34:A42">SUBSTITUTE(SUBSTITUTE(CONCATENATE(IF(E34="Universally Unique","UU",E34),IF(G34&lt;&gt;I34,H34,F34),CONCATENATE(IF(I34="Identifier","ID",IF(I34="Text","",I34))))," ",""),"'","")</f>
        <v>ID</v>
      </c>
      <c r="B34" s="51" t="str">
        <f aca="true" t="shared" si="5" ref="B34:B45">CONCATENATE(D34,". ",IF(E34="",IF(H34=I34,I34,CONCATENATE(H34,". ",I34)),CONCATENATE(E34,"_ ",H34,". ",I34)))</f>
        <v>Exception Criteria Line. Identifier</v>
      </c>
      <c r="D34" s="4" t="s">
        <v>121</v>
      </c>
      <c r="E34" s="4"/>
      <c r="G34" s="4" t="s">
        <v>38</v>
      </c>
      <c r="H34" s="1" t="str">
        <f aca="true" t="shared" si="6" ref="H34:H42">IF(F34&lt;&gt;"",CONCATENATE(F34," ",G34),G34)</f>
        <v>Identifier</v>
      </c>
      <c r="I34" s="4" t="s">
        <v>38</v>
      </c>
      <c r="K34" s="1" t="str">
        <f aca="true" t="shared" si="7" ref="K34:K42">IF(J34&lt;&gt;"",CONCATENATE(J34,"_ ",I34,". Type"),CONCATENATE(I34,". Type"))</f>
        <v>Identifier. Type</v>
      </c>
      <c r="O34" s="2" t="s">
        <v>39</v>
      </c>
      <c r="P34" s="4" t="s">
        <v>40</v>
      </c>
      <c r="Q34" s="48" t="s">
        <v>288</v>
      </c>
      <c r="T34" s="20"/>
      <c r="V34" s="1"/>
      <c r="W34" s="61" t="s">
        <v>124</v>
      </c>
    </row>
    <row r="35" spans="1:32" ht="38.25">
      <c r="A35" s="1" t="str">
        <f t="shared" si="4"/>
        <v>Note</v>
      </c>
      <c r="B35" s="51" t="str">
        <f t="shared" si="5"/>
        <v>Exception Criteria Line. Note. Text</v>
      </c>
      <c r="D35" s="4" t="s">
        <v>121</v>
      </c>
      <c r="E35" s="4"/>
      <c r="G35" s="4" t="s">
        <v>41</v>
      </c>
      <c r="H35" s="1" t="str">
        <f t="shared" si="6"/>
        <v>Note</v>
      </c>
      <c r="I35" s="4" t="s">
        <v>42</v>
      </c>
      <c r="K35" s="1" t="str">
        <f t="shared" si="7"/>
        <v>Text. Type</v>
      </c>
      <c r="O35" s="2" t="s">
        <v>43</v>
      </c>
      <c r="P35" s="4" t="s">
        <v>40</v>
      </c>
      <c r="Q35" s="48" t="s">
        <v>289</v>
      </c>
      <c r="T35" s="20" t="s">
        <v>45</v>
      </c>
      <c r="V35" s="1"/>
      <c r="W35" s="61" t="s">
        <v>124</v>
      </c>
      <c r="AF35" s="1" t="s">
        <v>47</v>
      </c>
    </row>
    <row r="36" spans="1:32" ht="25.5">
      <c r="A36" s="50" t="str">
        <f t="shared" si="4"/>
        <v>ThresholdValueComparisonCode</v>
      </c>
      <c r="B36" s="51" t="str">
        <f t="shared" si="5"/>
        <v>Exception Criteria Line. Threshold Value Comparison Code. Code</v>
      </c>
      <c r="C36" s="50"/>
      <c r="D36" s="4" t="s">
        <v>121</v>
      </c>
      <c r="E36" s="56"/>
      <c r="F36" s="57" t="s">
        <v>290</v>
      </c>
      <c r="G36" s="57" t="s">
        <v>125</v>
      </c>
      <c r="H36" s="50" t="str">
        <f t="shared" si="6"/>
        <v>Threshold Value Comparison Code</v>
      </c>
      <c r="I36" s="57" t="s">
        <v>125</v>
      </c>
      <c r="J36" s="56"/>
      <c r="K36" s="58" t="str">
        <f t="shared" si="7"/>
        <v>Code. Type</v>
      </c>
      <c r="L36" s="59"/>
      <c r="M36" s="51"/>
      <c r="N36" s="51"/>
      <c r="O36" s="60">
        <v>1</v>
      </c>
      <c r="P36" s="61" t="s">
        <v>40</v>
      </c>
      <c r="Q36" s="54" t="s">
        <v>126</v>
      </c>
      <c r="R36" s="50"/>
      <c r="S36" s="51"/>
      <c r="T36" s="62" t="s">
        <v>123</v>
      </c>
      <c r="U36" s="50"/>
      <c r="V36" s="59"/>
      <c r="W36" s="61" t="s">
        <v>124</v>
      </c>
      <c r="X36" s="50"/>
      <c r="Y36" s="50"/>
      <c r="Z36" s="50"/>
      <c r="AA36" s="50"/>
      <c r="AB36" s="50"/>
      <c r="AC36" s="50"/>
      <c r="AD36" s="50"/>
      <c r="AE36" s="50"/>
      <c r="AF36" s="50"/>
    </row>
    <row r="37" spans="1:32" ht="12.75">
      <c r="A37" s="50" t="str">
        <f t="shared" si="4"/>
        <v>ThresholdQuantity</v>
      </c>
      <c r="B37" s="51" t="str">
        <f t="shared" si="5"/>
        <v>Exception Criteria Line. Threshold Quantity. Quantity</v>
      </c>
      <c r="C37" s="50"/>
      <c r="D37" s="4" t="s">
        <v>121</v>
      </c>
      <c r="E37" s="56"/>
      <c r="F37" s="61" t="s">
        <v>127</v>
      </c>
      <c r="G37" s="61" t="s">
        <v>67</v>
      </c>
      <c r="H37" s="50" t="str">
        <f t="shared" si="6"/>
        <v>Threshold Quantity</v>
      </c>
      <c r="I37" s="57" t="s">
        <v>67</v>
      </c>
      <c r="J37" s="52"/>
      <c r="K37" s="61" t="str">
        <f t="shared" si="7"/>
        <v>Quantity. Type</v>
      </c>
      <c r="L37" s="59"/>
      <c r="M37" s="50"/>
      <c r="N37" s="50"/>
      <c r="O37" s="63" t="s">
        <v>39</v>
      </c>
      <c r="P37" s="61" t="s">
        <v>40</v>
      </c>
      <c r="Q37" s="54" t="s">
        <v>128</v>
      </c>
      <c r="R37" s="50"/>
      <c r="S37" s="50"/>
      <c r="T37" s="64" t="s">
        <v>123</v>
      </c>
      <c r="U37" s="146"/>
      <c r="V37" s="59"/>
      <c r="W37" s="61" t="s">
        <v>124</v>
      </c>
      <c r="X37" s="50"/>
      <c r="Y37" s="50"/>
      <c r="Z37" s="50"/>
      <c r="AA37" s="50"/>
      <c r="AB37" s="50"/>
      <c r="AC37" s="50"/>
      <c r="AD37" s="50"/>
      <c r="AE37" s="50"/>
      <c r="AF37" s="50"/>
    </row>
    <row r="38" spans="1:32" ht="12.75">
      <c r="A38" s="54" t="str">
        <f t="shared" si="4"/>
        <v>ExceptionStatusCode</v>
      </c>
      <c r="B38" s="71" t="str">
        <f t="shared" si="5"/>
        <v>Exception Notification Line. Exception Status Code. Code</v>
      </c>
      <c r="C38" s="50"/>
      <c r="D38" s="71" t="s">
        <v>295</v>
      </c>
      <c r="E38" s="52"/>
      <c r="F38" s="52" t="s">
        <v>149</v>
      </c>
      <c r="G38" s="50" t="s">
        <v>125</v>
      </c>
      <c r="H38" s="54" t="str">
        <f t="shared" si="6"/>
        <v>Exception Status Code</v>
      </c>
      <c r="I38" s="50" t="s">
        <v>125</v>
      </c>
      <c r="J38" s="52"/>
      <c r="K38" s="54" t="str">
        <f t="shared" si="7"/>
        <v>Code. Type</v>
      </c>
      <c r="L38" s="50"/>
      <c r="M38" s="50"/>
      <c r="N38" s="50"/>
      <c r="O38" s="53" t="s">
        <v>52</v>
      </c>
      <c r="P38" s="50" t="s">
        <v>40</v>
      </c>
      <c r="Q38" s="72" t="s">
        <v>150</v>
      </c>
      <c r="R38" s="50"/>
      <c r="S38" s="50"/>
      <c r="T38" s="55" t="s">
        <v>123</v>
      </c>
      <c r="U38" s="50"/>
      <c r="V38" s="50"/>
      <c r="W38" s="52" t="s">
        <v>124</v>
      </c>
      <c r="X38" s="50"/>
      <c r="Y38" s="50"/>
      <c r="Z38" s="50"/>
      <c r="AA38" s="50"/>
      <c r="AB38" s="50"/>
      <c r="AC38" s="50"/>
      <c r="AD38" s="50"/>
      <c r="AE38" s="50"/>
      <c r="AF38" s="50" t="s">
        <v>151</v>
      </c>
    </row>
    <row r="39" spans="1:32" ht="25.5">
      <c r="A39" s="54" t="str">
        <f t="shared" si="4"/>
        <v>CollaborationPriorityCode</v>
      </c>
      <c r="B39" s="71" t="str">
        <f t="shared" si="5"/>
        <v>Exception Notification Line. Collaboration_ Priority Code. Code</v>
      </c>
      <c r="C39" s="50"/>
      <c r="D39" s="71" t="s">
        <v>295</v>
      </c>
      <c r="E39" s="52" t="s">
        <v>287</v>
      </c>
      <c r="F39" s="52" t="s">
        <v>286</v>
      </c>
      <c r="G39" s="50" t="s">
        <v>125</v>
      </c>
      <c r="H39" s="54" t="str">
        <f t="shared" si="6"/>
        <v>Priority Code</v>
      </c>
      <c r="I39" s="50" t="s">
        <v>125</v>
      </c>
      <c r="J39" s="52"/>
      <c r="K39" s="54" t="str">
        <f t="shared" si="7"/>
        <v>Code. Type</v>
      </c>
      <c r="L39" s="50"/>
      <c r="M39" s="50"/>
      <c r="N39" s="50"/>
      <c r="O39" s="53" t="s">
        <v>52</v>
      </c>
      <c r="P39" s="50" t="s">
        <v>40</v>
      </c>
      <c r="Q39" s="73" t="s">
        <v>152</v>
      </c>
      <c r="R39" s="50"/>
      <c r="S39" s="50"/>
      <c r="T39" s="55"/>
      <c r="U39" s="50"/>
      <c r="V39" s="50"/>
      <c r="W39" s="52"/>
      <c r="X39" s="50"/>
      <c r="Y39" s="50"/>
      <c r="Z39" s="50"/>
      <c r="AA39" s="50"/>
      <c r="AB39" s="50"/>
      <c r="AC39" s="50"/>
      <c r="AD39" s="50"/>
      <c r="AE39" s="50"/>
      <c r="AF39" s="50"/>
    </row>
    <row r="40" spans="1:32" ht="12.75">
      <c r="A40" s="54" t="str">
        <f t="shared" si="4"/>
        <v>ResolutionCode</v>
      </c>
      <c r="B40" s="71" t="str">
        <f t="shared" si="5"/>
        <v>Exception Criteria Line. Resolution Code. Code</v>
      </c>
      <c r="C40" s="50"/>
      <c r="D40" s="71" t="str">
        <f>D37</f>
        <v>Exception Criteria Line</v>
      </c>
      <c r="E40" s="52"/>
      <c r="F40" s="52" t="s">
        <v>153</v>
      </c>
      <c r="G40" s="50" t="s">
        <v>125</v>
      </c>
      <c r="H40" s="54" t="str">
        <f t="shared" si="6"/>
        <v>Resolution Code</v>
      </c>
      <c r="I40" s="50" t="s">
        <v>125</v>
      </c>
      <c r="J40" s="52"/>
      <c r="K40" s="54" t="str">
        <f t="shared" si="7"/>
        <v>Code. Type</v>
      </c>
      <c r="L40" s="50"/>
      <c r="M40" s="50"/>
      <c r="N40" s="50"/>
      <c r="O40" s="53" t="s">
        <v>43</v>
      </c>
      <c r="P40" s="50" t="s">
        <v>40</v>
      </c>
      <c r="Q40" s="72" t="s">
        <v>297</v>
      </c>
      <c r="R40" s="50"/>
      <c r="S40" s="50"/>
      <c r="T40" s="55" t="s">
        <v>123</v>
      </c>
      <c r="U40" s="50"/>
      <c r="V40" s="50"/>
      <c r="W40" s="52" t="s">
        <v>124</v>
      </c>
      <c r="X40" s="50"/>
      <c r="Y40" s="50"/>
      <c r="Z40" s="50"/>
      <c r="AA40" s="50"/>
      <c r="AB40" s="50"/>
      <c r="AC40" s="50"/>
      <c r="AD40" s="50"/>
      <c r="AE40" s="50"/>
      <c r="AF40" s="50" t="s">
        <v>151</v>
      </c>
    </row>
    <row r="41" spans="1:32" ht="25.5">
      <c r="A41" s="50" t="str">
        <f t="shared" si="4"/>
        <v>SupplyChainActivityTypeCode</v>
      </c>
      <c r="B41" s="51" t="str">
        <f>CONCATENATE(D41,". ",IF(E41="",IF(H41=I41,I41,CONCATENATE(H41,". ",I41)),CONCATENATE(E41,"_ ",H41,". ",I41)))</f>
        <v>Exception Criteria Line. Supply Chain Activity Type Code. Code</v>
      </c>
      <c r="C41" s="51"/>
      <c r="D41" s="4" t="s">
        <v>121</v>
      </c>
      <c r="E41" s="56"/>
      <c r="F41" s="57" t="s">
        <v>293</v>
      </c>
      <c r="G41" s="57" t="s">
        <v>125</v>
      </c>
      <c r="H41" s="50" t="str">
        <f t="shared" si="6"/>
        <v>Supply Chain Activity Type Code</v>
      </c>
      <c r="I41" s="57" t="s">
        <v>125</v>
      </c>
      <c r="J41" s="56"/>
      <c r="K41" s="57" t="str">
        <f t="shared" si="7"/>
        <v>Code. Type</v>
      </c>
      <c r="L41" s="67"/>
      <c r="M41" s="50"/>
      <c r="N41" s="50"/>
      <c r="O41" s="63" t="s">
        <v>52</v>
      </c>
      <c r="P41" s="61" t="s">
        <v>40</v>
      </c>
      <c r="Q41" s="54" t="s">
        <v>137</v>
      </c>
      <c r="R41" s="50"/>
      <c r="S41" s="51"/>
      <c r="T41" s="62" t="s">
        <v>123</v>
      </c>
      <c r="U41" s="50"/>
      <c r="V41" s="67"/>
      <c r="W41" s="57" t="s">
        <v>124</v>
      </c>
      <c r="X41" s="50"/>
      <c r="Y41" s="50"/>
      <c r="Z41" s="50"/>
      <c r="AA41" s="50"/>
      <c r="AB41" s="50"/>
      <c r="AC41" s="50"/>
      <c r="AD41" s="50"/>
      <c r="AE41" s="50"/>
      <c r="AF41" s="50"/>
    </row>
    <row r="42" spans="1:32" ht="12.75">
      <c r="A42" s="50" t="str">
        <f t="shared" si="4"/>
        <v>PerformanceMetricTypeCode</v>
      </c>
      <c r="B42" s="51" t="str">
        <f>CONCATENATE(D42,". ",IF(E42="",IF(H42=I42,I42,CONCATENATE(H42,". ",I42)),CONCATENATE(E42,"_ ",H42,". ",I42)))</f>
        <v>Exception Criteria Line. Performance Metric Type Code. Code</v>
      </c>
      <c r="C42" s="51"/>
      <c r="D42" s="4" t="s">
        <v>121</v>
      </c>
      <c r="E42" s="56"/>
      <c r="F42" s="57" t="s">
        <v>292</v>
      </c>
      <c r="G42" s="57" t="s">
        <v>125</v>
      </c>
      <c r="H42" s="50" t="str">
        <f t="shared" si="6"/>
        <v>Performance Metric Type Code</v>
      </c>
      <c r="I42" s="57" t="s">
        <v>125</v>
      </c>
      <c r="J42" s="56"/>
      <c r="K42" s="57" t="str">
        <f t="shared" si="7"/>
        <v>Code. Type</v>
      </c>
      <c r="L42" s="67"/>
      <c r="M42" s="50"/>
      <c r="N42" s="50"/>
      <c r="O42" s="63" t="s">
        <v>52</v>
      </c>
      <c r="P42" s="61" t="s">
        <v>40</v>
      </c>
      <c r="Q42" s="54" t="s">
        <v>138</v>
      </c>
      <c r="R42" s="50"/>
      <c r="S42" s="51"/>
      <c r="T42" s="62" t="s">
        <v>123</v>
      </c>
      <c r="U42" s="50"/>
      <c r="V42" s="67"/>
      <c r="W42" s="57" t="s">
        <v>124</v>
      </c>
      <c r="X42" s="50"/>
      <c r="Y42" s="50"/>
      <c r="Z42" s="50"/>
      <c r="AA42" s="50"/>
      <c r="AB42" s="50"/>
      <c r="AC42" s="50"/>
      <c r="AD42" s="50"/>
      <c r="AE42" s="50"/>
      <c r="AF42" s="50"/>
    </row>
    <row r="43" spans="1:33" ht="12.75">
      <c r="A43" s="21" t="str">
        <f>SUBSTITUTE(SUBSTITUTE(CONCATENATE(IF(E43="Universally Unique","UU",E43),F43,IF(H43&lt;&gt;I43,H43,""),CONCATENATE(IF(I43="Identifier","ID",IF(I43="Text","",I43))))," ",""),"'","")</f>
        <v>EffectivePeriod</v>
      </c>
      <c r="B43" s="21" t="str">
        <f t="shared" si="5"/>
        <v>Exception Criteria Line. Effective_ Period. Period</v>
      </c>
      <c r="C43" s="21"/>
      <c r="D43" s="21" t="s">
        <v>121</v>
      </c>
      <c r="E43" s="21" t="s">
        <v>133</v>
      </c>
      <c r="F43" s="21"/>
      <c r="G43" s="21"/>
      <c r="H43" s="21" t="str">
        <f>M43</f>
        <v>Period</v>
      </c>
      <c r="I43" s="21" t="str">
        <f>M43</f>
        <v>Period</v>
      </c>
      <c r="J43" s="21"/>
      <c r="K43" s="21"/>
      <c r="L43" s="21"/>
      <c r="M43" s="21" t="s">
        <v>104</v>
      </c>
      <c r="N43" s="21"/>
      <c r="O43" s="21" t="s">
        <v>52</v>
      </c>
      <c r="P43" s="21" t="s">
        <v>53</v>
      </c>
      <c r="Q43" s="21" t="s">
        <v>134</v>
      </c>
      <c r="R43" s="21"/>
      <c r="S43" s="21"/>
      <c r="T43" s="21" t="s">
        <v>45</v>
      </c>
      <c r="U43" s="21"/>
      <c r="V43" s="21"/>
      <c r="W43" s="21" t="s">
        <v>124</v>
      </c>
      <c r="X43" s="21"/>
      <c r="Y43" s="21"/>
      <c r="Z43" s="21"/>
      <c r="AA43" s="21"/>
      <c r="AB43" s="21"/>
      <c r="AC43" s="21"/>
      <c r="AD43" s="21"/>
      <c r="AE43" s="21"/>
      <c r="AF43" s="21"/>
      <c r="AG43" s="21"/>
    </row>
    <row r="44" spans="1:33" ht="12.75">
      <c r="A44" s="21" t="str">
        <f>SUBSTITUTE(SUBSTITUTE(CONCATENATE(IF(E44="Universally Unique","UU",E44),F44,IF(H44&lt;&gt;I44,H44,""),CONCATENATE(IF(I44="Identifier","ID",IF(I44="Text","",I44))))," ",""),"'","")</f>
        <v>SupplyItem</v>
      </c>
      <c r="B44" s="21" t="str">
        <f t="shared" si="5"/>
        <v>Exception Criteria Line. Supply_ Item. Item</v>
      </c>
      <c r="C44" s="21"/>
      <c r="D44" s="21" t="str">
        <f>D43</f>
        <v>Exception Criteria Line</v>
      </c>
      <c r="E44" s="21" t="s">
        <v>291</v>
      </c>
      <c r="F44" s="21"/>
      <c r="G44" s="21"/>
      <c r="H44" s="21" t="str">
        <f>M44</f>
        <v>Item</v>
      </c>
      <c r="I44" s="21" t="str">
        <f>M44</f>
        <v>Item</v>
      </c>
      <c r="J44" s="21"/>
      <c r="K44" s="21"/>
      <c r="L44" s="21"/>
      <c r="M44" s="21" t="s">
        <v>55</v>
      </c>
      <c r="N44" s="21"/>
      <c r="O44" s="21" t="s">
        <v>110</v>
      </c>
      <c r="P44" s="21" t="s">
        <v>53</v>
      </c>
      <c r="Q44" s="21" t="s">
        <v>135</v>
      </c>
      <c r="R44" s="21"/>
      <c r="S44" s="21"/>
      <c r="T44" s="21" t="s">
        <v>45</v>
      </c>
      <c r="U44" s="21"/>
      <c r="V44" s="21"/>
      <c r="W44" s="21" t="s">
        <v>124</v>
      </c>
      <c r="X44" s="21"/>
      <c r="Y44" s="21"/>
      <c r="Z44" s="21"/>
      <c r="AA44" s="21"/>
      <c r="AB44" s="21"/>
      <c r="AC44" s="21"/>
      <c r="AD44" s="21"/>
      <c r="AE44" s="21"/>
      <c r="AF44" s="21"/>
      <c r="AG44" s="21"/>
    </row>
    <row r="45" spans="1:33" ht="23.25" customHeight="1">
      <c r="A45" s="21" t="str">
        <f>SUBSTITUTE(SUBSTITUTE(CONCATENATE(IF(E45="Universally Unique","UU",E45),F45,IF(H45&lt;&gt;I45,H45,""),CONCATENATE(IF(I45="Identifier","ID",IF(I45="Text","",I45))))," ",""),"'","")</f>
        <v>ForecastExceptionCriteriaLine</v>
      </c>
      <c r="B45" s="21" t="str">
        <f t="shared" si="5"/>
        <v>Exception Criteria Line. Forecast Exception Criteria Line</v>
      </c>
      <c r="C45" s="21"/>
      <c r="D45" s="21" t="str">
        <f>D44</f>
        <v>Exception Criteria Line</v>
      </c>
      <c r="E45" s="21"/>
      <c r="F45" s="21"/>
      <c r="G45" s="21"/>
      <c r="H45" s="21" t="str">
        <f>M45</f>
        <v>Forecast Exception Criteria Line</v>
      </c>
      <c r="I45" s="21" t="str">
        <f>M45</f>
        <v>Forecast Exception Criteria Line</v>
      </c>
      <c r="J45" s="21"/>
      <c r="K45" s="21"/>
      <c r="L45" s="21"/>
      <c r="M45" s="21" t="s">
        <v>294</v>
      </c>
      <c r="N45" s="21"/>
      <c r="O45" s="21" t="s">
        <v>52</v>
      </c>
      <c r="P45" s="21" t="s">
        <v>53</v>
      </c>
      <c r="Q45" s="21" t="s">
        <v>136</v>
      </c>
      <c r="R45" s="21"/>
      <c r="S45" s="21"/>
      <c r="T45" s="21" t="s">
        <v>123</v>
      </c>
      <c r="U45" s="21"/>
      <c r="V45" s="21"/>
      <c r="W45" s="21" t="s">
        <v>124</v>
      </c>
      <c r="X45" s="21"/>
      <c r="Y45" s="21"/>
      <c r="Z45" s="21"/>
      <c r="AA45" s="21"/>
      <c r="AB45" s="21"/>
      <c r="AC45" s="21"/>
      <c r="AD45" s="21"/>
      <c r="AE45" s="21"/>
      <c r="AF45" s="21"/>
      <c r="AG45" s="21"/>
    </row>
    <row r="46" spans="1:33" ht="12.75">
      <c r="A46" s="13" t="str">
        <f>SUBSTITUTE(SUBSTITUTE(CONCATENATE(IF(C46="","",CONCATENATE(C46,"")),"",D46)," ",""),"'","")</f>
        <v>ExceptionNotificationLine</v>
      </c>
      <c r="B46" s="13" t="str">
        <f>CONCATENATE(D46,". Details")</f>
        <v>Exception Notification Line. Details</v>
      </c>
      <c r="C46" s="13"/>
      <c r="D46" s="13" t="s">
        <v>295</v>
      </c>
      <c r="E46" s="13"/>
      <c r="F46" s="13"/>
      <c r="G46" s="13"/>
      <c r="H46" s="13"/>
      <c r="I46" s="13"/>
      <c r="J46" s="13"/>
      <c r="K46" s="13"/>
      <c r="L46" s="13"/>
      <c r="M46" s="13"/>
      <c r="N46" s="13"/>
      <c r="O46" s="13"/>
      <c r="P46" s="13" t="s">
        <v>34</v>
      </c>
      <c r="Q46" s="13" t="s">
        <v>148</v>
      </c>
      <c r="R46" s="13"/>
      <c r="S46" s="13"/>
      <c r="T46" s="13" t="s">
        <v>123</v>
      </c>
      <c r="U46" s="13"/>
      <c r="V46" s="13"/>
      <c r="W46" s="13" t="s">
        <v>124</v>
      </c>
      <c r="X46" s="13"/>
      <c r="Y46" s="13"/>
      <c r="Z46" s="13"/>
      <c r="AA46" s="13"/>
      <c r="AB46" s="13"/>
      <c r="AC46" s="13"/>
      <c r="AD46" s="13"/>
      <c r="AE46" s="13"/>
      <c r="AF46" s="13"/>
      <c r="AG46" s="13"/>
    </row>
    <row r="47" spans="1:23" ht="12.75">
      <c r="A47" s="1" t="str">
        <f aca="true" t="shared" si="8" ref="A47:A57">SUBSTITUTE(SUBSTITUTE(CONCATENATE(IF(E47="Universally Unique","UU",E47),IF(G47&lt;&gt;I47,H47,F47),CONCATENATE(IF(I47="Identifier","ID",IF(I47="Text","",I47))))," ",""),"'","")</f>
        <v>ID</v>
      </c>
      <c r="B47" s="51" t="str">
        <f aca="true" t="shared" si="9" ref="B47:B61">CONCATENATE(D47,". ",IF(E47="",IF(H47=I47,I47,CONCATENATE(H47,". ",I47)),CONCATENATE(E47,"_ ",H47,". ",I47)))</f>
        <v>Exception Notification Line. Identifier</v>
      </c>
      <c r="D47" s="71" t="s">
        <v>295</v>
      </c>
      <c r="E47" s="4"/>
      <c r="G47" s="4" t="s">
        <v>38</v>
      </c>
      <c r="H47" s="1" t="str">
        <f aca="true" t="shared" si="10" ref="H47:H57">IF(F47&lt;&gt;"",CONCATENATE(F47," ",G47),G47)</f>
        <v>Identifier</v>
      </c>
      <c r="I47" s="4" t="s">
        <v>38</v>
      </c>
      <c r="K47" s="1" t="str">
        <f aca="true" t="shared" si="11" ref="K47:K57">IF(J47&lt;&gt;"",CONCATENATE(J47,"_ ",I47,". Type"),CONCATENATE(I47,". Type"))</f>
        <v>Identifier. Type</v>
      </c>
      <c r="O47" s="2" t="s">
        <v>39</v>
      </c>
      <c r="P47" s="4" t="s">
        <v>40</v>
      </c>
      <c r="Q47" s="48" t="s">
        <v>302</v>
      </c>
      <c r="T47" s="20"/>
      <c r="V47" s="1"/>
      <c r="W47" s="61" t="s">
        <v>124</v>
      </c>
    </row>
    <row r="48" spans="1:32" ht="13.5" customHeight="1">
      <c r="A48" s="1" t="str">
        <f t="shared" si="8"/>
        <v>Note</v>
      </c>
      <c r="B48" s="51" t="str">
        <f t="shared" si="9"/>
        <v>Exception Notification Line. Note. Text</v>
      </c>
      <c r="D48" s="71" t="s">
        <v>295</v>
      </c>
      <c r="E48" s="4"/>
      <c r="G48" s="4" t="s">
        <v>41</v>
      </c>
      <c r="H48" s="1" t="str">
        <f t="shared" si="10"/>
        <v>Note</v>
      </c>
      <c r="I48" s="4" t="s">
        <v>42</v>
      </c>
      <c r="K48" s="1" t="str">
        <f t="shared" si="11"/>
        <v>Text. Type</v>
      </c>
      <c r="O48" s="2" t="s">
        <v>43</v>
      </c>
      <c r="P48" s="4" t="s">
        <v>40</v>
      </c>
      <c r="Q48" s="48" t="s">
        <v>303</v>
      </c>
      <c r="T48" s="20" t="s">
        <v>45</v>
      </c>
      <c r="V48" s="1"/>
      <c r="W48" s="61" t="s">
        <v>124</v>
      </c>
      <c r="AF48" s="1" t="s">
        <v>47</v>
      </c>
    </row>
    <row r="49" spans="1:32" ht="12.75">
      <c r="A49" s="54" t="str">
        <f t="shared" si="8"/>
        <v>Description</v>
      </c>
      <c r="B49" s="71" t="str">
        <f t="shared" si="9"/>
        <v>Exception Notification Line. Description. Text</v>
      </c>
      <c r="C49" s="50"/>
      <c r="D49" s="71" t="s">
        <v>295</v>
      </c>
      <c r="E49" s="50"/>
      <c r="F49" s="50"/>
      <c r="G49" s="50" t="s">
        <v>161</v>
      </c>
      <c r="H49" s="54" t="str">
        <f t="shared" si="10"/>
        <v>Description</v>
      </c>
      <c r="I49" s="50" t="s">
        <v>42</v>
      </c>
      <c r="J49" s="50"/>
      <c r="K49" s="54" t="str">
        <f t="shared" si="11"/>
        <v>Text. Type</v>
      </c>
      <c r="L49" s="50"/>
      <c r="M49" s="50"/>
      <c r="N49" s="50"/>
      <c r="O49" s="148" t="s">
        <v>52</v>
      </c>
      <c r="P49" s="50" t="s">
        <v>40</v>
      </c>
      <c r="Q49" s="1" t="s">
        <v>162</v>
      </c>
      <c r="R49" s="50"/>
      <c r="S49" s="50"/>
      <c r="T49" s="75" t="s">
        <v>36</v>
      </c>
      <c r="U49" s="50"/>
      <c r="V49" s="50"/>
      <c r="W49" s="50"/>
      <c r="X49" s="50"/>
      <c r="Y49" s="50"/>
      <c r="Z49" s="50"/>
      <c r="AA49" s="50"/>
      <c r="AB49" s="50"/>
      <c r="AC49" s="50"/>
      <c r="AD49" s="50"/>
      <c r="AE49" s="50"/>
      <c r="AF49" s="50"/>
    </row>
    <row r="50" spans="1:32" ht="12.75">
      <c r="A50" s="54" t="str">
        <f t="shared" si="8"/>
        <v>ExceptionStatusCode</v>
      </c>
      <c r="B50" s="71" t="str">
        <f t="shared" si="9"/>
        <v>Exception Notification Line. Exception Status Code. Code</v>
      </c>
      <c r="C50" s="50"/>
      <c r="D50" s="71" t="s">
        <v>295</v>
      </c>
      <c r="E50" s="52"/>
      <c r="F50" s="52" t="s">
        <v>149</v>
      </c>
      <c r="G50" s="50" t="s">
        <v>125</v>
      </c>
      <c r="H50" s="54" t="str">
        <f t="shared" si="10"/>
        <v>Exception Status Code</v>
      </c>
      <c r="I50" s="50" t="s">
        <v>125</v>
      </c>
      <c r="J50" s="52"/>
      <c r="K50" s="54" t="str">
        <f t="shared" si="11"/>
        <v>Code. Type</v>
      </c>
      <c r="L50" s="50"/>
      <c r="M50" s="50"/>
      <c r="N50" s="50"/>
      <c r="O50" s="53" t="s">
        <v>52</v>
      </c>
      <c r="P50" s="50" t="s">
        <v>40</v>
      </c>
      <c r="Q50" s="72" t="s">
        <v>150</v>
      </c>
      <c r="R50" s="50"/>
      <c r="S50" s="50"/>
      <c r="T50" s="55" t="s">
        <v>123</v>
      </c>
      <c r="U50" s="50"/>
      <c r="V50" s="50"/>
      <c r="W50" s="52" t="s">
        <v>124</v>
      </c>
      <c r="X50" s="50"/>
      <c r="Y50" s="50"/>
      <c r="Z50" s="50"/>
      <c r="AA50" s="50"/>
      <c r="AB50" s="50"/>
      <c r="AC50" s="50"/>
      <c r="AD50" s="50"/>
      <c r="AE50" s="50"/>
      <c r="AF50" s="50" t="s">
        <v>151</v>
      </c>
    </row>
    <row r="51" spans="1:32" ht="25.5">
      <c r="A51" s="54" t="str">
        <f t="shared" si="8"/>
        <v>CollaborationPriorityCode</v>
      </c>
      <c r="B51" s="71" t="str">
        <f t="shared" si="9"/>
        <v>Exception Notification Line. Collaboration_ Priority Code. Code</v>
      </c>
      <c r="C51" s="50"/>
      <c r="D51" s="71" t="s">
        <v>295</v>
      </c>
      <c r="E51" s="52" t="s">
        <v>287</v>
      </c>
      <c r="F51" s="52" t="s">
        <v>286</v>
      </c>
      <c r="G51" s="50" t="s">
        <v>125</v>
      </c>
      <c r="H51" s="54" t="str">
        <f t="shared" si="10"/>
        <v>Priority Code</v>
      </c>
      <c r="I51" s="50" t="s">
        <v>125</v>
      </c>
      <c r="J51" s="52"/>
      <c r="K51" s="54" t="str">
        <f t="shared" si="11"/>
        <v>Code. Type</v>
      </c>
      <c r="L51" s="50"/>
      <c r="M51" s="50"/>
      <c r="N51" s="50"/>
      <c r="O51" s="53" t="s">
        <v>52</v>
      </c>
      <c r="P51" s="50" t="s">
        <v>40</v>
      </c>
      <c r="Q51" s="73" t="s">
        <v>152</v>
      </c>
      <c r="R51" s="50"/>
      <c r="S51" s="50"/>
      <c r="T51" s="55"/>
      <c r="U51" s="50"/>
      <c r="V51" s="50"/>
      <c r="W51" s="52"/>
      <c r="X51" s="50"/>
      <c r="Y51" s="50"/>
      <c r="Z51" s="50"/>
      <c r="AA51" s="50"/>
      <c r="AB51" s="50"/>
      <c r="AC51" s="50"/>
      <c r="AD51" s="50"/>
      <c r="AE51" s="50"/>
      <c r="AF51" s="50"/>
    </row>
    <row r="52" spans="1:32" ht="25.5">
      <c r="A52" s="54" t="str">
        <f t="shared" si="8"/>
        <v>ResolutionCode</v>
      </c>
      <c r="B52" s="71" t="str">
        <f t="shared" si="9"/>
        <v>Exception Notification Line. Resolution Code. Code</v>
      </c>
      <c r="C52" s="50"/>
      <c r="D52" s="71" t="s">
        <v>295</v>
      </c>
      <c r="E52" s="52"/>
      <c r="F52" s="52" t="s">
        <v>153</v>
      </c>
      <c r="G52" s="50" t="s">
        <v>125</v>
      </c>
      <c r="H52" s="54" t="str">
        <f t="shared" si="10"/>
        <v>Resolution Code</v>
      </c>
      <c r="I52" s="50" t="s">
        <v>125</v>
      </c>
      <c r="J52" s="52"/>
      <c r="K52" s="54" t="str">
        <f t="shared" si="11"/>
        <v>Code. Type</v>
      </c>
      <c r="L52" s="50"/>
      <c r="M52" s="50"/>
      <c r="N52" s="50"/>
      <c r="O52" s="53" t="s">
        <v>52</v>
      </c>
      <c r="P52" s="50" t="s">
        <v>40</v>
      </c>
      <c r="Q52" s="72" t="s">
        <v>154</v>
      </c>
      <c r="R52" s="50"/>
      <c r="S52" s="50"/>
      <c r="T52" s="55" t="s">
        <v>123</v>
      </c>
      <c r="U52" s="50"/>
      <c r="V52" s="50"/>
      <c r="W52" s="52" t="s">
        <v>124</v>
      </c>
      <c r="X52" s="50"/>
      <c r="Y52" s="50"/>
      <c r="Z52" s="50"/>
      <c r="AA52" s="50"/>
      <c r="AB52" s="50"/>
      <c r="AC52" s="50"/>
      <c r="AD52" s="50"/>
      <c r="AE52" s="50"/>
      <c r="AF52" s="50" t="s">
        <v>151</v>
      </c>
    </row>
    <row r="53" spans="1:32" ht="25.5">
      <c r="A53" s="54" t="str">
        <f t="shared" si="8"/>
        <v>ComparedValueMeasure</v>
      </c>
      <c r="B53" s="71" t="str">
        <f t="shared" si="9"/>
        <v>Exception Notification Line. Compared Value. Measure</v>
      </c>
      <c r="C53" s="50"/>
      <c r="D53" s="71" t="s">
        <v>295</v>
      </c>
      <c r="E53" s="50"/>
      <c r="F53" s="50" t="s">
        <v>158</v>
      </c>
      <c r="G53" s="50" t="s">
        <v>82</v>
      </c>
      <c r="H53" s="54" t="str">
        <f t="shared" si="10"/>
        <v>Compared Value</v>
      </c>
      <c r="I53" s="50" t="s">
        <v>159</v>
      </c>
      <c r="J53" s="50"/>
      <c r="K53" s="54" t="str">
        <f t="shared" si="11"/>
        <v>Measure. Type</v>
      </c>
      <c r="L53" s="50"/>
      <c r="M53" s="50"/>
      <c r="N53" s="50"/>
      <c r="O53" s="74" t="s">
        <v>39</v>
      </c>
      <c r="P53" s="50" t="s">
        <v>40</v>
      </c>
      <c r="Q53" s="73" t="s">
        <v>160</v>
      </c>
      <c r="R53" s="50"/>
      <c r="S53" s="50"/>
      <c r="T53" s="50">
        <v>2.1</v>
      </c>
      <c r="U53" s="50"/>
      <c r="V53" s="50"/>
      <c r="W53" s="50"/>
      <c r="X53" s="50"/>
      <c r="Y53" s="50"/>
      <c r="Z53" s="50"/>
      <c r="AA53" s="50"/>
      <c r="AB53" s="50"/>
      <c r="AC53" s="50"/>
      <c r="AD53" s="50"/>
      <c r="AE53" s="50"/>
      <c r="AF53" s="50"/>
    </row>
    <row r="54" spans="1:32" ht="12.75">
      <c r="A54" s="54" t="str">
        <f t="shared" si="8"/>
        <v>SourceValueMeasure</v>
      </c>
      <c r="B54" s="71" t="str">
        <f t="shared" si="9"/>
        <v>Exception Notification Line. Source Value. Measure</v>
      </c>
      <c r="C54" s="50"/>
      <c r="D54" s="71" t="s">
        <v>295</v>
      </c>
      <c r="E54" s="50"/>
      <c r="F54" s="50" t="s">
        <v>163</v>
      </c>
      <c r="G54" s="50" t="s">
        <v>82</v>
      </c>
      <c r="H54" s="54" t="str">
        <f t="shared" si="10"/>
        <v>Source Value</v>
      </c>
      <c r="I54" s="50" t="s">
        <v>159</v>
      </c>
      <c r="J54" s="50"/>
      <c r="K54" s="54" t="str">
        <f t="shared" si="11"/>
        <v>Measure. Type</v>
      </c>
      <c r="L54" s="50"/>
      <c r="M54" s="50"/>
      <c r="N54" s="50"/>
      <c r="O54" s="74" t="s">
        <v>39</v>
      </c>
      <c r="P54" s="50" t="s">
        <v>40</v>
      </c>
      <c r="Q54" s="1" t="s">
        <v>164</v>
      </c>
      <c r="R54" s="50"/>
      <c r="S54" s="50"/>
      <c r="T54" s="50">
        <v>2.1</v>
      </c>
      <c r="U54" s="50"/>
      <c r="V54" s="50"/>
      <c r="W54" s="50"/>
      <c r="X54" s="50"/>
      <c r="Y54" s="50"/>
      <c r="Z54" s="50"/>
      <c r="AA54" s="50"/>
      <c r="AB54" s="50"/>
      <c r="AC54" s="50"/>
      <c r="AD54" s="50"/>
      <c r="AE54" s="50"/>
      <c r="AF54" s="50"/>
    </row>
    <row r="55" spans="1:32" ht="25.5">
      <c r="A55" s="54" t="str">
        <f t="shared" si="8"/>
        <v>VarianceQuantity</v>
      </c>
      <c r="B55" s="71" t="str">
        <f t="shared" si="9"/>
        <v>Exception Notification Line. Variance. Quantity</v>
      </c>
      <c r="C55" s="50"/>
      <c r="D55" s="71" t="s">
        <v>295</v>
      </c>
      <c r="E55" s="50"/>
      <c r="F55" s="50"/>
      <c r="G55" s="50" t="s">
        <v>165</v>
      </c>
      <c r="H55" s="54" t="str">
        <f t="shared" si="10"/>
        <v>Variance</v>
      </c>
      <c r="I55" s="50" t="s">
        <v>67</v>
      </c>
      <c r="J55" s="50"/>
      <c r="K55" s="54" t="str">
        <f t="shared" si="11"/>
        <v>Quantity. Type</v>
      </c>
      <c r="L55" s="50"/>
      <c r="M55" s="50"/>
      <c r="N55" s="50"/>
      <c r="O55" s="148" t="s">
        <v>52</v>
      </c>
      <c r="P55" s="50" t="s">
        <v>40</v>
      </c>
      <c r="Q55" s="73" t="s">
        <v>166</v>
      </c>
      <c r="R55" s="50"/>
      <c r="S55" s="50"/>
      <c r="T55" s="50"/>
      <c r="U55" s="50"/>
      <c r="V55" s="50"/>
      <c r="W55" s="50"/>
      <c r="X55" s="50"/>
      <c r="Y55" s="50"/>
      <c r="Z55" s="50"/>
      <c r="AA55" s="50"/>
      <c r="AB55" s="50"/>
      <c r="AC55" s="50"/>
      <c r="AD55" s="50"/>
      <c r="AE55" s="50"/>
      <c r="AF55" s="50"/>
    </row>
    <row r="56" spans="1:32" ht="25.5">
      <c r="A56" s="50" t="str">
        <f t="shared" si="8"/>
        <v>SupplyChainActivityTypeCode</v>
      </c>
      <c r="B56" s="51" t="str">
        <f t="shared" si="9"/>
        <v>Exception Notification Line. Supply Chain Activity Type Code. Code</v>
      </c>
      <c r="C56" s="51"/>
      <c r="D56" s="71" t="s">
        <v>295</v>
      </c>
      <c r="E56" s="56"/>
      <c r="F56" s="57" t="s">
        <v>293</v>
      </c>
      <c r="G56" s="57" t="s">
        <v>125</v>
      </c>
      <c r="H56" s="50" t="str">
        <f t="shared" si="10"/>
        <v>Supply Chain Activity Type Code</v>
      </c>
      <c r="I56" s="57" t="s">
        <v>125</v>
      </c>
      <c r="J56" s="56"/>
      <c r="K56" s="57" t="str">
        <f t="shared" si="11"/>
        <v>Code. Type</v>
      </c>
      <c r="L56" s="67"/>
      <c r="M56" s="50"/>
      <c r="N56" s="50"/>
      <c r="O56" s="63" t="s">
        <v>52</v>
      </c>
      <c r="P56" s="61" t="s">
        <v>40</v>
      </c>
      <c r="Q56" s="54" t="s">
        <v>137</v>
      </c>
      <c r="R56" s="50"/>
      <c r="S56" s="51"/>
      <c r="T56" s="62" t="s">
        <v>123</v>
      </c>
      <c r="U56" s="50"/>
      <c r="V56" s="67"/>
      <c r="W56" s="57" t="s">
        <v>124</v>
      </c>
      <c r="X56" s="50"/>
      <c r="Y56" s="50"/>
      <c r="Z56" s="50"/>
      <c r="AA56" s="50"/>
      <c r="AB56" s="50"/>
      <c r="AC56" s="50"/>
      <c r="AD56" s="50"/>
      <c r="AE56" s="50"/>
      <c r="AF56" s="50"/>
    </row>
    <row r="57" spans="1:32" ht="12.75">
      <c r="A57" s="50" t="str">
        <f t="shared" si="8"/>
        <v>PerformanceMetricTypeCode</v>
      </c>
      <c r="B57" s="51" t="str">
        <f t="shared" si="9"/>
        <v>Exception Notification Line. Performance Metric Type Code. Code</v>
      </c>
      <c r="C57" s="51"/>
      <c r="D57" s="71" t="s">
        <v>295</v>
      </c>
      <c r="E57" s="56"/>
      <c r="F57" s="57" t="s">
        <v>292</v>
      </c>
      <c r="G57" s="57" t="s">
        <v>125</v>
      </c>
      <c r="H57" s="50" t="str">
        <f t="shared" si="10"/>
        <v>Performance Metric Type Code</v>
      </c>
      <c r="I57" s="57" t="s">
        <v>125</v>
      </c>
      <c r="J57" s="56"/>
      <c r="K57" s="57" t="str">
        <f t="shared" si="11"/>
        <v>Code. Type</v>
      </c>
      <c r="L57" s="67"/>
      <c r="M57" s="50"/>
      <c r="N57" s="50"/>
      <c r="O57" s="63" t="s">
        <v>52</v>
      </c>
      <c r="P57" s="61" t="s">
        <v>40</v>
      </c>
      <c r="Q57" s="54" t="s">
        <v>138</v>
      </c>
      <c r="R57" s="50"/>
      <c r="S57" s="51"/>
      <c r="T57" s="62" t="s">
        <v>123</v>
      </c>
      <c r="U57" s="50"/>
      <c r="V57" s="67"/>
      <c r="W57" s="57" t="s">
        <v>124</v>
      </c>
      <c r="X57" s="50"/>
      <c r="Y57" s="50"/>
      <c r="Z57" s="50"/>
      <c r="AA57" s="50"/>
      <c r="AB57" s="50"/>
      <c r="AC57" s="50"/>
      <c r="AD57" s="50"/>
      <c r="AE57" s="50"/>
      <c r="AF57" s="50"/>
    </row>
    <row r="58" spans="1:33" ht="25.5">
      <c r="A58" s="21" t="str">
        <f>SUBSTITUTE(SUBSTITUTE(CONCATENATE(IF(E58="Universally Unique","UU",E58),F58,IF(H58&lt;&gt;I58,H58,""),CONCATENATE(IF(I58="Identifier","ID",IF(I58="Text","",I58))))," ",""),"'","")</f>
        <v>ExceptionObservationPeriod</v>
      </c>
      <c r="B58" s="21" t="str">
        <f t="shared" si="9"/>
        <v>Exception Notification Line. Exception Observation_ Period. Period</v>
      </c>
      <c r="C58" s="21"/>
      <c r="D58" s="21" t="s">
        <v>295</v>
      </c>
      <c r="E58" s="21" t="s">
        <v>296</v>
      </c>
      <c r="F58" s="21"/>
      <c r="G58" s="21"/>
      <c r="H58" s="21" t="str">
        <f>M58</f>
        <v>Period</v>
      </c>
      <c r="I58" s="21" t="str">
        <f>M58</f>
        <v>Period</v>
      </c>
      <c r="J58" s="21"/>
      <c r="K58" s="21"/>
      <c r="L58" s="21"/>
      <c r="M58" s="21" t="s">
        <v>104</v>
      </c>
      <c r="N58" s="21"/>
      <c r="O58" s="21" t="s">
        <v>52</v>
      </c>
      <c r="P58" s="21" t="s">
        <v>53</v>
      </c>
      <c r="Q58" s="21" t="s">
        <v>134</v>
      </c>
      <c r="R58" s="21"/>
      <c r="S58" s="21"/>
      <c r="T58" s="21" t="s">
        <v>45</v>
      </c>
      <c r="U58" s="21"/>
      <c r="V58" s="21"/>
      <c r="W58" s="21" t="s">
        <v>124</v>
      </c>
      <c r="X58" s="21"/>
      <c r="Y58" s="21"/>
      <c r="Z58" s="21"/>
      <c r="AA58" s="21"/>
      <c r="AB58" s="21"/>
      <c r="AC58" s="21"/>
      <c r="AD58" s="21"/>
      <c r="AE58" s="21"/>
      <c r="AF58" s="21"/>
      <c r="AG58" s="21"/>
    </row>
    <row r="59" spans="1:238" s="147" customFormat="1" ht="25.5">
      <c r="A59" s="21" t="str">
        <f>SUBSTITUTE(SUBSTITUTE(CONCATENATE(IF(E59="Universally Unique","UU",E59),F59,IF(H59&lt;&gt;I59,H59,""),CONCATENATE(IF(I59="Identifier","ID",IF(I59="Text","",I59))))," ",""),"'","")</f>
        <v>DocumentReference</v>
      </c>
      <c r="B59" s="21" t="str">
        <f t="shared" si="9"/>
        <v>Exception Notification Line. Document Reference</v>
      </c>
      <c r="C59" s="21"/>
      <c r="D59" s="21" t="str">
        <f>D46</f>
        <v>Exception Notification Line</v>
      </c>
      <c r="E59" s="21"/>
      <c r="F59" s="21"/>
      <c r="G59" s="21"/>
      <c r="H59" s="21" t="str">
        <f>M59</f>
        <v>Document Reference</v>
      </c>
      <c r="I59" s="21" t="str">
        <f>M59</f>
        <v>Document Reference</v>
      </c>
      <c r="J59" s="21"/>
      <c r="K59" s="21"/>
      <c r="L59" s="21"/>
      <c r="M59" s="21" t="s">
        <v>300</v>
      </c>
      <c r="N59" s="21"/>
      <c r="O59" s="21" t="s">
        <v>43</v>
      </c>
      <c r="P59" s="21" t="s">
        <v>53</v>
      </c>
      <c r="Q59" s="21" t="s">
        <v>301</v>
      </c>
      <c r="R59" s="21"/>
      <c r="S59" s="21"/>
      <c r="T59" s="21" t="s">
        <v>36</v>
      </c>
      <c r="U59" s="21"/>
      <c r="V59" s="21"/>
      <c r="W59" s="21" t="s">
        <v>124</v>
      </c>
      <c r="X59" s="21"/>
      <c r="Y59" s="21"/>
      <c r="Z59" s="21"/>
      <c r="AA59" s="21"/>
      <c r="AB59" s="21"/>
      <c r="AC59" s="21"/>
      <c r="AD59" s="21"/>
      <c r="AE59" s="21"/>
      <c r="AF59" s="21"/>
      <c r="AG59" s="21"/>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row>
    <row r="60" spans="1:33" ht="25.5">
      <c r="A60" s="21" t="str">
        <f>SUBSTITUTE(SUBSTITUTE(CONCATENATE(IF(E60="Universally Unique","UU",E60),F60,IF(H60&lt;&gt;I60,H60,""),CONCATENATE(IF(I60="Identifier","ID",IF(I60="Text","",I60))))," ",""),"'","")</f>
        <v>ForecastException</v>
      </c>
      <c r="B60" s="21" t="str">
        <f t="shared" si="9"/>
        <v>Exception Notification Line. Forecast  Exception</v>
      </c>
      <c r="C60" s="21"/>
      <c r="D60" s="21" t="s">
        <v>295</v>
      </c>
      <c r="E60" s="21"/>
      <c r="F60" s="21"/>
      <c r="G60" s="21"/>
      <c r="H60" s="21" t="str">
        <f>M60</f>
        <v>Forecast  Exception</v>
      </c>
      <c r="I60" s="21" t="str">
        <f>M60</f>
        <v>Forecast  Exception</v>
      </c>
      <c r="J60" s="21"/>
      <c r="K60" s="21"/>
      <c r="L60" s="21"/>
      <c r="M60" s="21" t="s">
        <v>304</v>
      </c>
      <c r="N60" s="21"/>
      <c r="O60" s="21" t="s">
        <v>52</v>
      </c>
      <c r="P60" s="21" t="s">
        <v>53</v>
      </c>
      <c r="Q60" s="21" t="s">
        <v>341</v>
      </c>
      <c r="R60" s="21"/>
      <c r="S60" s="21"/>
      <c r="T60" s="21" t="s">
        <v>123</v>
      </c>
      <c r="U60" s="21"/>
      <c r="V60" s="21"/>
      <c r="W60" s="21"/>
      <c r="X60" s="21"/>
      <c r="Y60" s="21"/>
      <c r="Z60" s="21"/>
      <c r="AA60" s="21"/>
      <c r="AB60" s="21"/>
      <c r="AC60" s="21"/>
      <c r="AD60" s="21"/>
      <c r="AE60" s="21"/>
      <c r="AF60" s="21"/>
      <c r="AG60" s="21"/>
    </row>
    <row r="61" spans="1:33" ht="12.75">
      <c r="A61" s="21" t="str">
        <f>SUBSTITUTE(SUBSTITUTE(CONCATENATE(IF(E61="Universally Unique","UU",E61),F61,IF(H61&lt;&gt;I61,H61,""),CONCATENATE(IF(I61="Identifier","ID",IF(I61="Text","",I61))))," ",""),"'","")</f>
        <v>SupplyItem</v>
      </c>
      <c r="B61" s="21" t="str">
        <f t="shared" si="9"/>
        <v>Exception Notification Line. Supply_ Item. Item</v>
      </c>
      <c r="C61" s="21"/>
      <c r="D61" s="21" t="s">
        <v>295</v>
      </c>
      <c r="E61" s="21" t="s">
        <v>291</v>
      </c>
      <c r="F61" s="21"/>
      <c r="G61" s="21"/>
      <c r="H61" s="21" t="str">
        <f>M61</f>
        <v>Item</v>
      </c>
      <c r="I61" s="21" t="str">
        <f>M61</f>
        <v>Item</v>
      </c>
      <c r="J61" s="21"/>
      <c r="K61" s="21"/>
      <c r="L61" s="21"/>
      <c r="M61" s="21" t="s">
        <v>55</v>
      </c>
      <c r="N61" s="21"/>
      <c r="O61" s="21" t="s">
        <v>228</v>
      </c>
      <c r="P61" s="21" t="s">
        <v>53</v>
      </c>
      <c r="Q61" s="21" t="s">
        <v>299</v>
      </c>
      <c r="R61" s="21"/>
      <c r="S61" s="21"/>
      <c r="T61" s="21" t="s">
        <v>45</v>
      </c>
      <c r="U61" s="21"/>
      <c r="V61" s="21"/>
      <c r="W61" s="21" t="s">
        <v>124</v>
      </c>
      <c r="X61" s="21"/>
      <c r="Y61" s="21"/>
      <c r="Z61" s="21"/>
      <c r="AA61" s="21"/>
      <c r="AB61" s="21"/>
      <c r="AC61" s="21"/>
      <c r="AD61" s="21"/>
      <c r="AE61" s="21"/>
      <c r="AF61" s="21"/>
      <c r="AG61" s="21"/>
    </row>
    <row r="62" spans="1:32" ht="12.75">
      <c r="A62" s="77" t="str">
        <f>SUBSTITUTE(SUBSTITUTE(CONCATENATE(IF(C62="","",CONCATENATE(C62,"")),"",D62)," ",""),"'","")</f>
        <v>ForecastException</v>
      </c>
      <c r="B62" s="77" t="str">
        <f>CONCATENATE(D62,". Details")</f>
        <v>Forecast Exception. Details</v>
      </c>
      <c r="C62" s="77"/>
      <c r="D62" s="77" t="s">
        <v>305</v>
      </c>
      <c r="E62" s="77"/>
      <c r="F62" s="77"/>
      <c r="G62" s="77"/>
      <c r="H62" s="77"/>
      <c r="I62" s="77"/>
      <c r="J62" s="77"/>
      <c r="K62" s="77"/>
      <c r="L62" s="77"/>
      <c r="M62" s="77"/>
      <c r="N62" s="77"/>
      <c r="O62" s="77"/>
      <c r="P62" s="77" t="s">
        <v>34</v>
      </c>
      <c r="Q62" s="77" t="s">
        <v>306</v>
      </c>
      <c r="R62" s="77"/>
      <c r="S62" s="77"/>
      <c r="T62" s="77"/>
      <c r="U62" s="77"/>
      <c r="V62" s="77"/>
      <c r="W62" s="77"/>
      <c r="X62" s="77"/>
      <c r="Y62" s="77"/>
      <c r="Z62" s="77"/>
      <c r="AA62" s="77"/>
      <c r="AB62" s="77"/>
      <c r="AC62" s="77"/>
      <c r="AD62" s="77"/>
      <c r="AE62" s="77"/>
      <c r="AF62" s="77"/>
    </row>
    <row r="63" spans="1:32" ht="23.25" customHeight="1">
      <c r="A63" s="54" t="str">
        <f aca="true" t="shared" si="12" ref="A63:A70">SUBSTITUTE(SUBSTITUTE(CONCATENATE(IF(E63="Universally Unique","UU",E63),IF(G63&lt;&gt;I63,H63,F63),CONCATENATE(IF(I63="Identifier","ID",IF(I63="Text","",I63))))," ",""),"'","")</f>
        <v>PurposeCode</v>
      </c>
      <c r="B63" s="71" t="str">
        <f>CONCATENATE(D63,". ",IF(E63="",IF(H63=I63,I63,CONCATENATE(H63,". ",I63)),CONCATENATE(E63,"_ ",H63,". ",I63)))</f>
        <v>Forecast Exception. Purpose Code. Code</v>
      </c>
      <c r="C63" s="50"/>
      <c r="D63" s="71" t="str">
        <f>D66</f>
        <v>Forecast Exception</v>
      </c>
      <c r="E63" s="50"/>
      <c r="F63" s="50" t="s">
        <v>173</v>
      </c>
      <c r="G63" s="50" t="s">
        <v>125</v>
      </c>
      <c r="H63" s="54" t="str">
        <f aca="true" t="shared" si="13" ref="H63:H70">IF(F63&lt;&gt;"",CONCATENATE(F63," ",G63),G63)</f>
        <v>Purpose Code</v>
      </c>
      <c r="I63" s="50" t="s">
        <v>125</v>
      </c>
      <c r="J63" s="50"/>
      <c r="K63" s="50" t="str">
        <f aca="true" t="shared" si="14" ref="K63:K70">IF(J63&lt;&gt;"",CONCATENATE(J63,"_ ",I63,". Type"),CONCATENATE(I63,". Type"))</f>
        <v>Code. Type</v>
      </c>
      <c r="L63" s="50"/>
      <c r="M63" s="50"/>
      <c r="N63" s="50"/>
      <c r="O63" s="74" t="s">
        <v>39</v>
      </c>
      <c r="P63" s="50" t="s">
        <v>40</v>
      </c>
      <c r="Q63" s="4" t="s">
        <v>342</v>
      </c>
      <c r="R63" s="50"/>
      <c r="S63" s="50"/>
      <c r="T63" s="50">
        <v>2.1</v>
      </c>
      <c r="U63" s="50"/>
      <c r="V63" s="50"/>
      <c r="W63" s="50"/>
      <c r="X63" s="50"/>
      <c r="Y63" s="50"/>
      <c r="Z63" s="50"/>
      <c r="AA63" s="50"/>
      <c r="AB63" s="50"/>
      <c r="AC63" s="50"/>
      <c r="AD63" s="50"/>
      <c r="AE63" s="50"/>
      <c r="AF63" s="50"/>
    </row>
    <row r="64" spans="1:32" ht="12.75">
      <c r="A64" s="54" t="str">
        <f t="shared" si="12"/>
        <v>ForecastTypeCode</v>
      </c>
      <c r="B64" s="71" t="str">
        <f aca="true" t="shared" si="15" ref="B64:B93">CONCATENATE(D64,". ",IF(E64="",IF(H64=I64,I64,CONCATENATE(H64,". ",I64)),CONCATENATE(E64,"_ ",H64,". ",I64)))</f>
        <v>Forecast Exception. Forecast Type Code. Code</v>
      </c>
      <c r="C64" s="50"/>
      <c r="D64" s="71" t="str">
        <f>D63</f>
        <v>Forecast Exception</v>
      </c>
      <c r="E64" s="50"/>
      <c r="F64" s="50" t="s">
        <v>141</v>
      </c>
      <c r="G64" s="50" t="s">
        <v>125</v>
      </c>
      <c r="H64" s="54" t="str">
        <f t="shared" si="13"/>
        <v>Forecast Type Code</v>
      </c>
      <c r="I64" s="50" t="s">
        <v>125</v>
      </c>
      <c r="J64" s="50"/>
      <c r="K64" s="50" t="str">
        <f t="shared" si="14"/>
        <v>Code. Type</v>
      </c>
      <c r="L64" s="50"/>
      <c r="M64" s="50"/>
      <c r="N64" s="50"/>
      <c r="O64" s="74" t="s">
        <v>39</v>
      </c>
      <c r="P64" s="50" t="s">
        <v>40</v>
      </c>
      <c r="Q64" s="1" t="s">
        <v>142</v>
      </c>
      <c r="R64" s="50"/>
      <c r="S64" s="50"/>
      <c r="T64" s="50">
        <v>2.1</v>
      </c>
      <c r="U64" s="50"/>
      <c r="V64" s="50"/>
      <c r="W64" s="50"/>
      <c r="X64" s="50"/>
      <c r="Y64" s="50"/>
      <c r="Z64" s="50"/>
      <c r="AA64" s="50"/>
      <c r="AB64" s="50"/>
      <c r="AC64" s="50"/>
      <c r="AD64" s="50"/>
      <c r="AE64" s="50"/>
      <c r="AF64" s="50"/>
    </row>
    <row r="65" spans="1:32" ht="12.75">
      <c r="A65" s="54" t="str">
        <f t="shared" si="12"/>
        <v>IssueDate</v>
      </c>
      <c r="B65" s="71" t="str">
        <f t="shared" si="15"/>
        <v>Forecast Exception. Issue Date. Date</v>
      </c>
      <c r="C65" s="50"/>
      <c r="D65" s="71" t="str">
        <f>D67</f>
        <v>Forecast Exception</v>
      </c>
      <c r="E65" s="50"/>
      <c r="F65" s="50" t="s">
        <v>168</v>
      </c>
      <c r="G65" s="50" t="s">
        <v>169</v>
      </c>
      <c r="H65" s="54" t="str">
        <f t="shared" si="13"/>
        <v>Issue Date</v>
      </c>
      <c r="I65" s="50" t="s">
        <v>169</v>
      </c>
      <c r="J65" s="50"/>
      <c r="K65" s="50" t="str">
        <f t="shared" si="14"/>
        <v>Date. Type</v>
      </c>
      <c r="L65" s="50"/>
      <c r="M65" s="50"/>
      <c r="N65" s="50"/>
      <c r="O65" s="74" t="s">
        <v>39</v>
      </c>
      <c r="P65" s="50" t="s">
        <v>40</v>
      </c>
      <c r="Q65" s="1" t="s">
        <v>170</v>
      </c>
      <c r="R65" s="50"/>
      <c r="S65" s="50"/>
      <c r="T65" s="75" t="s">
        <v>45</v>
      </c>
      <c r="U65" s="50"/>
      <c r="V65" s="50"/>
      <c r="W65" s="50"/>
      <c r="X65" s="50"/>
      <c r="Y65" s="50"/>
      <c r="Z65" s="50"/>
      <c r="AA65" s="50"/>
      <c r="AB65" s="50"/>
      <c r="AC65" s="50"/>
      <c r="AD65" s="50"/>
      <c r="AE65" s="50"/>
      <c r="AF65" s="50"/>
    </row>
    <row r="66" spans="1:32" ht="12.75">
      <c r="A66" s="54" t="str">
        <f t="shared" si="12"/>
        <v>IssueTime</v>
      </c>
      <c r="B66" s="71" t="str">
        <f t="shared" si="15"/>
        <v>Forecast Exception. Issue Time. Time</v>
      </c>
      <c r="C66" s="50"/>
      <c r="D66" s="71" t="str">
        <f>D65</f>
        <v>Forecast Exception</v>
      </c>
      <c r="E66" s="50"/>
      <c r="F66" s="50" t="s">
        <v>168</v>
      </c>
      <c r="G66" s="50" t="s">
        <v>171</v>
      </c>
      <c r="H66" s="54" t="str">
        <f t="shared" si="13"/>
        <v>Issue Time</v>
      </c>
      <c r="I66" s="50" t="s">
        <v>171</v>
      </c>
      <c r="J66" s="50"/>
      <c r="K66" s="50" t="str">
        <f t="shared" si="14"/>
        <v>Time. Type</v>
      </c>
      <c r="L66" s="50"/>
      <c r="M66" s="50"/>
      <c r="N66" s="50"/>
      <c r="O66" s="148" t="s">
        <v>52</v>
      </c>
      <c r="P66" s="50" t="s">
        <v>40</v>
      </c>
      <c r="Q66" s="1" t="s">
        <v>172</v>
      </c>
      <c r="R66" s="50"/>
      <c r="S66" s="50"/>
      <c r="T66" s="75" t="s">
        <v>45</v>
      </c>
      <c r="U66" s="50"/>
      <c r="V66" s="50"/>
      <c r="W66" s="50"/>
      <c r="X66" s="50"/>
      <c r="Y66" s="50"/>
      <c r="Z66" s="50"/>
      <c r="AA66" s="50"/>
      <c r="AB66" s="50"/>
      <c r="AC66" s="50"/>
      <c r="AD66" s="50"/>
      <c r="AE66" s="50"/>
      <c r="AF66" s="50"/>
    </row>
    <row r="67" spans="1:32" ht="12.75">
      <c r="A67" s="54" t="str">
        <f t="shared" si="12"/>
        <v>DataSourceCode</v>
      </c>
      <c r="B67" s="71" t="str">
        <f t="shared" si="15"/>
        <v>Forecast Exception. Data Source Code. Code</v>
      </c>
      <c r="C67" s="50"/>
      <c r="D67" s="71" t="str">
        <f>D68</f>
        <v>Forecast Exception</v>
      </c>
      <c r="E67" s="50"/>
      <c r="F67" s="50" t="s">
        <v>145</v>
      </c>
      <c r="G67" s="50" t="s">
        <v>125</v>
      </c>
      <c r="H67" s="54" t="str">
        <f t="shared" si="13"/>
        <v>Data Source Code</v>
      </c>
      <c r="I67" s="50" t="s">
        <v>125</v>
      </c>
      <c r="J67" s="50"/>
      <c r="K67" s="50" t="str">
        <f t="shared" si="14"/>
        <v>Code. Type</v>
      </c>
      <c r="L67" s="50"/>
      <c r="M67" s="50"/>
      <c r="N67" s="50"/>
      <c r="O67" s="74" t="s">
        <v>39</v>
      </c>
      <c r="P67" s="50" t="s">
        <v>40</v>
      </c>
      <c r="Q67" s="1" t="s">
        <v>144</v>
      </c>
      <c r="R67" s="50"/>
      <c r="S67" s="50"/>
      <c r="T67" s="50">
        <v>2.1</v>
      </c>
      <c r="U67" s="50"/>
      <c r="V67" s="50"/>
      <c r="W67" s="50"/>
      <c r="X67" s="50"/>
      <c r="Y67" s="50"/>
      <c r="Z67" s="50"/>
      <c r="AA67" s="50"/>
      <c r="AB67" s="50"/>
      <c r="AC67" s="50"/>
      <c r="AD67" s="50"/>
      <c r="AE67" s="50"/>
      <c r="AF67" s="50"/>
    </row>
    <row r="68" spans="1:32" ht="15.75" customHeight="1">
      <c r="A68" s="54" t="str">
        <f t="shared" si="12"/>
        <v>ComparisonDataCode</v>
      </c>
      <c r="B68" s="71" t="str">
        <f t="shared" si="15"/>
        <v>Forecast Exception. Comparison Data Code. Code</v>
      </c>
      <c r="C68" s="76"/>
      <c r="D68" s="71" t="str">
        <f>D62</f>
        <v>Forecast Exception</v>
      </c>
      <c r="E68" s="76"/>
      <c r="F68" s="76" t="s">
        <v>174</v>
      </c>
      <c r="G68" s="76" t="s">
        <v>125</v>
      </c>
      <c r="H68" s="54" t="str">
        <f t="shared" si="13"/>
        <v>Comparison Data Code</v>
      </c>
      <c r="I68" s="50" t="s">
        <v>125</v>
      </c>
      <c r="J68" s="50"/>
      <c r="K68" s="50" t="str">
        <f t="shared" si="14"/>
        <v>Code. Type</v>
      </c>
      <c r="L68" s="50"/>
      <c r="M68" s="50"/>
      <c r="N68" s="76"/>
      <c r="O68" s="149" t="s">
        <v>52</v>
      </c>
      <c r="P68" s="50" t="s">
        <v>40</v>
      </c>
      <c r="Q68" s="149" t="s">
        <v>307</v>
      </c>
      <c r="R68" s="76"/>
      <c r="S68" s="76"/>
      <c r="T68" s="76">
        <v>2.1</v>
      </c>
      <c r="U68" s="76"/>
      <c r="V68" s="76"/>
      <c r="W68" s="76"/>
      <c r="X68" s="76"/>
      <c r="Y68" s="76"/>
      <c r="Z68" s="76"/>
      <c r="AA68" s="76"/>
      <c r="AB68" s="76"/>
      <c r="AC68" s="76"/>
      <c r="AD68" s="76"/>
      <c r="AE68" s="76"/>
      <c r="AF68" s="76"/>
    </row>
    <row r="69" spans="1:32" ht="12.75">
      <c r="A69" s="54" t="str">
        <f t="shared" si="12"/>
        <v>ComparisonForecastIssueTime</v>
      </c>
      <c r="B69" s="71" t="str">
        <f t="shared" si="15"/>
        <v>Forecast Exception. Comparison Forecast Issue Time. Time</v>
      </c>
      <c r="C69" s="50"/>
      <c r="D69" s="71" t="str">
        <f>D64</f>
        <v>Forecast Exception</v>
      </c>
      <c r="E69" s="50"/>
      <c r="F69" s="50" t="s">
        <v>175</v>
      </c>
      <c r="G69" s="50" t="s">
        <v>171</v>
      </c>
      <c r="H69" s="54" t="str">
        <f t="shared" si="13"/>
        <v>Comparison Forecast Issue Time</v>
      </c>
      <c r="I69" s="50" t="s">
        <v>171</v>
      </c>
      <c r="J69" s="50"/>
      <c r="K69" s="50" t="str">
        <f t="shared" si="14"/>
        <v>Time. Type</v>
      </c>
      <c r="L69" s="50"/>
      <c r="M69" s="50"/>
      <c r="N69" s="50"/>
      <c r="O69" s="148" t="s">
        <v>52</v>
      </c>
      <c r="P69" s="50" t="s">
        <v>40</v>
      </c>
      <c r="Q69" s="1" t="s">
        <v>176</v>
      </c>
      <c r="R69" s="50"/>
      <c r="S69" s="50"/>
      <c r="T69" s="50">
        <v>2.1</v>
      </c>
      <c r="U69" s="50"/>
      <c r="V69" s="50"/>
      <c r="W69" s="50"/>
      <c r="X69" s="50"/>
      <c r="Y69" s="50"/>
      <c r="Z69" s="50"/>
      <c r="AA69" s="50"/>
      <c r="AB69" s="50"/>
      <c r="AC69" s="50"/>
      <c r="AD69" s="50"/>
      <c r="AE69" s="50"/>
      <c r="AF69" s="50"/>
    </row>
    <row r="70" spans="1:32" ht="12.75">
      <c r="A70" s="54" t="str">
        <f t="shared" si="12"/>
        <v>ComparisonForecastIssueDate</v>
      </c>
      <c r="B70" s="71" t="str">
        <f t="shared" si="15"/>
        <v>Forecast Exception. Comparison Forecast Issue Date. Date</v>
      </c>
      <c r="C70" s="50"/>
      <c r="D70" s="71" t="str">
        <f>D69</f>
        <v>Forecast Exception</v>
      </c>
      <c r="E70" s="50"/>
      <c r="F70" s="50" t="s">
        <v>175</v>
      </c>
      <c r="G70" s="50" t="s">
        <v>169</v>
      </c>
      <c r="H70" s="54" t="str">
        <f t="shared" si="13"/>
        <v>Comparison Forecast Issue Date</v>
      </c>
      <c r="I70" s="50" t="s">
        <v>169</v>
      </c>
      <c r="J70" s="50"/>
      <c r="K70" s="50" t="str">
        <f t="shared" si="14"/>
        <v>Date. Type</v>
      </c>
      <c r="L70" s="50"/>
      <c r="M70" s="50"/>
      <c r="N70" s="50"/>
      <c r="O70" s="148" t="s">
        <v>52</v>
      </c>
      <c r="P70" s="50" t="s">
        <v>40</v>
      </c>
      <c r="Q70" s="1" t="s">
        <v>177</v>
      </c>
      <c r="R70" s="50"/>
      <c r="S70" s="50"/>
      <c r="T70" s="50">
        <v>2.1</v>
      </c>
      <c r="U70" s="50"/>
      <c r="V70" s="50"/>
      <c r="W70" s="50"/>
      <c r="X70" s="50"/>
      <c r="Y70" s="50"/>
      <c r="Z70" s="50"/>
      <c r="AA70" s="50"/>
      <c r="AB70" s="50"/>
      <c r="AC70" s="50"/>
      <c r="AD70" s="50"/>
      <c r="AE70" s="50"/>
      <c r="AF70" s="50"/>
    </row>
    <row r="71" spans="1:33" ht="51">
      <c r="A71" s="13" t="str">
        <f>SUBSTITUTE(SUBSTITUTE(CONCATENATE(IF(C71="","",CONCATENATE(C71,"")),"",D71)," ",""),"'","")</f>
        <v>ForecastExceptionCriteriaLine</v>
      </c>
      <c r="B71" s="13" t="str">
        <f>CONCATENATE(D71,". Details")</f>
        <v>Forecast Exception Criteria Line. Details</v>
      </c>
      <c r="C71" s="13"/>
      <c r="D71" s="13" t="s">
        <v>294</v>
      </c>
      <c r="E71" s="13"/>
      <c r="F71" s="13"/>
      <c r="G71" s="13"/>
      <c r="H71" s="13"/>
      <c r="I71" s="13"/>
      <c r="J71" s="13"/>
      <c r="K71" s="13"/>
      <c r="L71" s="13"/>
      <c r="M71" s="13"/>
      <c r="N71" s="13"/>
      <c r="O71" s="13"/>
      <c r="P71" s="13" t="s">
        <v>34</v>
      </c>
      <c r="Q71" s="13" t="s">
        <v>136</v>
      </c>
      <c r="R71" s="13"/>
      <c r="S71" s="13"/>
      <c r="T71" s="13" t="s">
        <v>123</v>
      </c>
      <c r="U71" s="13"/>
      <c r="V71" s="13"/>
      <c r="W71" s="13" t="s">
        <v>124</v>
      </c>
      <c r="X71" s="13"/>
      <c r="Y71" s="13"/>
      <c r="Z71" s="13"/>
      <c r="AA71" s="13"/>
      <c r="AB71" s="13"/>
      <c r="AC71" s="13"/>
      <c r="AD71" s="13"/>
      <c r="AE71" s="13"/>
      <c r="AF71" s="13"/>
      <c r="AG71" s="13"/>
    </row>
    <row r="72" spans="1:32" ht="12.75">
      <c r="A72" s="50" t="str">
        <f>SUBSTITUTE(SUBSTITUTE(CONCATENATE(IF(E72="Universally Unique","UU",E72),IF(G72&lt;&gt;I72,H72,F72),CONCATENATE(IF(I72="Identifier","ID",IF(I72="Text","",I72))))," ",""),"'","")</f>
        <v>ForecastPurposeCode</v>
      </c>
      <c r="B72" s="51" t="str">
        <f>CONCATENATE(D72,". ",IF(E72="",IF(H72=I72,I72,CONCATENATE(H72,". ",I72)),CONCATENATE(E72,"_ ",H72,". ",I72)))</f>
        <v>Forecast Exception Criteria Line. Forecast Purpose Code. Code</v>
      </c>
      <c r="C72" s="50"/>
      <c r="D72" s="52" t="str">
        <f>D71</f>
        <v>Forecast Exception Criteria Line</v>
      </c>
      <c r="E72" s="50"/>
      <c r="F72" s="52" t="s">
        <v>139</v>
      </c>
      <c r="G72" s="52" t="s">
        <v>125</v>
      </c>
      <c r="H72" s="50" t="str">
        <f>IF(F72&lt;&gt;"",CONCATENATE(F72," ",G72),G72)</f>
        <v>Forecast Purpose Code</v>
      </c>
      <c r="I72" s="52" t="s">
        <v>125</v>
      </c>
      <c r="J72" s="50"/>
      <c r="K72" s="52" t="str">
        <f>IF(J72&lt;&gt;"",CONCATENATE(J72,"_ ",I72,". Type"),CONCATENATE(I72,". Type"))</f>
        <v>Code. Type</v>
      </c>
      <c r="L72" s="50"/>
      <c r="M72" s="50"/>
      <c r="N72" s="50"/>
      <c r="O72" s="53" t="s">
        <v>39</v>
      </c>
      <c r="P72" s="52" t="s">
        <v>40</v>
      </c>
      <c r="Q72" s="54" t="s">
        <v>140</v>
      </c>
      <c r="R72" s="50"/>
      <c r="S72" s="50"/>
      <c r="T72" s="55" t="s">
        <v>123</v>
      </c>
      <c r="U72" s="50"/>
      <c r="V72" s="50"/>
      <c r="W72" s="52" t="s">
        <v>124</v>
      </c>
      <c r="X72" s="50"/>
      <c r="Y72" s="50"/>
      <c r="Z72" s="50"/>
      <c r="AA72" s="50"/>
      <c r="AB72" s="50"/>
      <c r="AC72" s="50"/>
      <c r="AD72" s="50"/>
      <c r="AE72" s="50"/>
      <c r="AF72" s="50"/>
    </row>
    <row r="73" spans="1:32" ht="12.75">
      <c r="A73" s="50" t="str">
        <f>SUBSTITUTE(SUBSTITUTE(CONCATENATE(IF(E73="Universally Unique","UU",E73),IF(G73&lt;&gt;I73,H73,F73),CONCATENATE(IF(I73="Identifier","ID",IF(I73="Text","",I73))))," ",""),"'","")</f>
        <v>ForecastTypeCode</v>
      </c>
      <c r="B73" s="51" t="str">
        <f>CONCATENATE(D73,". ",IF(E73="",IF(H73=I73,I73,CONCATENATE(H73,". ",I73)),CONCATENATE(E73,"_ ",H73,". ",I73)))</f>
        <v>Forecast Exception Criteria Line. Forecast Type Code. Code</v>
      </c>
      <c r="C73" s="50"/>
      <c r="D73" s="52" t="str">
        <f>D72</f>
        <v>Forecast Exception Criteria Line</v>
      </c>
      <c r="E73" s="50"/>
      <c r="F73" s="52" t="s">
        <v>141</v>
      </c>
      <c r="G73" s="52" t="s">
        <v>125</v>
      </c>
      <c r="H73" s="50" t="str">
        <f>IF(F73&lt;&gt;"",CONCATENATE(F73," ",G73),G73)</f>
        <v>Forecast Type Code</v>
      </c>
      <c r="I73" s="52" t="s">
        <v>125</v>
      </c>
      <c r="J73" s="50"/>
      <c r="K73" s="52" t="str">
        <f>IF(J73&lt;&gt;"",CONCATENATE(J73,"_ ",I73,". Type"),CONCATENATE(I73,". Type"))</f>
        <v>Code. Type</v>
      </c>
      <c r="L73" s="50"/>
      <c r="M73" s="50"/>
      <c r="N73" s="50"/>
      <c r="O73" s="53" t="s">
        <v>39</v>
      </c>
      <c r="P73" s="52" t="s">
        <v>40</v>
      </c>
      <c r="Q73" s="54" t="s">
        <v>142</v>
      </c>
      <c r="R73" s="50"/>
      <c r="S73" s="50"/>
      <c r="T73" s="55" t="s">
        <v>123</v>
      </c>
      <c r="U73" s="50"/>
      <c r="V73" s="50"/>
      <c r="W73" s="52" t="s">
        <v>124</v>
      </c>
      <c r="X73" s="50"/>
      <c r="Y73" s="50"/>
      <c r="Z73" s="50"/>
      <c r="AA73" s="50"/>
      <c r="AB73" s="50"/>
      <c r="AC73" s="50"/>
      <c r="AD73" s="50"/>
      <c r="AE73" s="50"/>
      <c r="AF73" s="50"/>
    </row>
    <row r="74" spans="1:32" ht="12.75">
      <c r="A74" s="50" t="str">
        <f>SUBSTITUTE(SUBSTITUTE(CONCATENATE(IF(E74="Universally Unique","UU",E74),IF(G74&lt;&gt;I74,H74,F74),CONCATENATE(IF(I74="Identifier","ID",IF(I74="Text","",I74))))," ",""),"'","")</f>
        <v>ComparisonDataSourceCode</v>
      </c>
      <c r="B74" s="51" t="str">
        <f>CONCATENATE(D74,". ",IF(E74="",IF(H74=I74,I74,CONCATENATE(H74,". ",I74)),CONCATENATE(E74,"_ ",H74,". ",I74)))</f>
        <v>Forecast Exception Criteria Line. Comparison Data Source Code. Code</v>
      </c>
      <c r="C74" s="50"/>
      <c r="D74" s="52" t="str">
        <f>D73</f>
        <v>Forecast Exception Criteria Line</v>
      </c>
      <c r="E74" s="50"/>
      <c r="F74" s="52" t="s">
        <v>143</v>
      </c>
      <c r="G74" s="52" t="s">
        <v>125</v>
      </c>
      <c r="H74" s="50" t="str">
        <f>IF(F74&lt;&gt;"",CONCATENATE(F74," ",G74),G74)</f>
        <v>Comparison Data Source Code</v>
      </c>
      <c r="I74" s="52" t="s">
        <v>125</v>
      </c>
      <c r="J74" s="50"/>
      <c r="K74" s="52" t="str">
        <f>IF(J74&lt;&gt;"",CONCATENATE(J74,"_ ",I74,". Type"),CONCATENATE(I74,". Type"))</f>
        <v>Code. Type</v>
      </c>
      <c r="L74" s="50"/>
      <c r="M74" s="50"/>
      <c r="N74" s="50"/>
      <c r="O74" s="53" t="s">
        <v>52</v>
      </c>
      <c r="P74" s="52" t="s">
        <v>40</v>
      </c>
      <c r="Q74" s="54" t="s">
        <v>298</v>
      </c>
      <c r="R74" s="50"/>
      <c r="S74" s="50"/>
      <c r="T74" s="55" t="s">
        <v>123</v>
      </c>
      <c r="U74" s="50"/>
      <c r="V74" s="50"/>
      <c r="W74" s="52" t="s">
        <v>124</v>
      </c>
      <c r="X74" s="50"/>
      <c r="Y74" s="50"/>
      <c r="Z74" s="50"/>
      <c r="AA74" s="50"/>
      <c r="AB74" s="50"/>
      <c r="AC74" s="50"/>
      <c r="AD74" s="50"/>
      <c r="AE74" s="50"/>
      <c r="AF74" s="50"/>
    </row>
    <row r="75" spans="1:32" ht="12.75">
      <c r="A75" s="50" t="str">
        <f>SUBSTITUTE(SUBSTITUTE(CONCATENATE(IF(E75="Universally Unique","UU",E75),IF(G75&lt;&gt;I75,H75,F75),CONCATENATE(IF(I75="Identifier","ID",IF(I75="Text","",I75))))," ",""),"'","")</f>
        <v>DataSourceCode</v>
      </c>
      <c r="B75" s="51" t="str">
        <f>CONCATENATE(D75,". ",IF(E75="",IF(H75=I75,I75,CONCATENATE(H75,". ",I75)),CONCATENATE(E75,"_ ",H75,". ",I75)))</f>
        <v>Forecast Exception Criteria Line. Data Source Code. Code</v>
      </c>
      <c r="C75" s="50"/>
      <c r="D75" s="52" t="str">
        <f>D74</f>
        <v>Forecast Exception Criteria Line</v>
      </c>
      <c r="E75" s="50"/>
      <c r="F75" s="52" t="s">
        <v>145</v>
      </c>
      <c r="G75" s="52" t="s">
        <v>125</v>
      </c>
      <c r="H75" s="50" t="str">
        <f>IF(F75&lt;&gt;"",CONCATENATE(F75," ",G75),G75)</f>
        <v>Data Source Code</v>
      </c>
      <c r="I75" s="52" t="s">
        <v>125</v>
      </c>
      <c r="J75" s="50"/>
      <c r="K75" s="52" t="str">
        <f>IF(J75&lt;&gt;"",CONCATENATE(J75,"_ ",I75,". Type"),CONCATENATE(I75,". Type"))</f>
        <v>Code. Type</v>
      </c>
      <c r="L75" s="50"/>
      <c r="M75" s="50"/>
      <c r="N75" s="50"/>
      <c r="O75" s="53" t="s">
        <v>39</v>
      </c>
      <c r="P75" s="52" t="s">
        <v>40</v>
      </c>
      <c r="Q75" s="54" t="s">
        <v>144</v>
      </c>
      <c r="R75" s="50"/>
      <c r="S75" s="50"/>
      <c r="T75" s="55" t="s">
        <v>123</v>
      </c>
      <c r="U75" s="50"/>
      <c r="V75" s="50"/>
      <c r="W75" s="52" t="s">
        <v>124</v>
      </c>
      <c r="X75" s="50"/>
      <c r="Y75" s="50"/>
      <c r="Z75" s="50"/>
      <c r="AA75" s="50"/>
      <c r="AB75" s="50"/>
      <c r="AC75" s="50"/>
      <c r="AD75" s="50"/>
      <c r="AE75" s="50"/>
      <c r="AF75" s="50"/>
    </row>
    <row r="76" spans="1:32" ht="12.75">
      <c r="A76" s="50" t="str">
        <f>SUBSTITUTE(SUBSTITUTE(CONCATENATE(IF(E76="Universally Unique","UU",E76),IF(G76&lt;&gt;I76,H76,F76),CONCATENATE(IF(I76="Identifier","ID",IF(I76="Text","",I76))))," ",""),"'","")</f>
        <v>TimeDeltaDaysQuantity</v>
      </c>
      <c r="B76" s="51" t="str">
        <f>CONCATENATE(D76,". ",IF(E76="",IF(H76=I76,I76,CONCATENATE(H76,". ",I76)),CONCATENATE(E76,"_ ",H76,". ",I76)))</f>
        <v>Forecast Exception Criteria Line. Time Delta Days Quantity. Quantity</v>
      </c>
      <c r="C76" s="68"/>
      <c r="D76" s="52" t="str">
        <f>D75</f>
        <v>Forecast Exception Criteria Line</v>
      </c>
      <c r="E76" s="68"/>
      <c r="F76" s="69" t="s">
        <v>146</v>
      </c>
      <c r="G76" s="69" t="s">
        <v>67</v>
      </c>
      <c r="H76" s="50" t="str">
        <f>IF(F76&lt;&gt;"",CONCATENATE(F76," ",G76),G76)</f>
        <v>Time Delta Days Quantity</v>
      </c>
      <c r="I76" s="69" t="s">
        <v>67</v>
      </c>
      <c r="J76" s="68"/>
      <c r="K76" s="69" t="str">
        <f>IF(J76&lt;&gt;"",CONCATENATE(J76,"_ ",I76,". Type"),CONCATENATE(I76,". Type"))</f>
        <v>Quantity. Type</v>
      </c>
      <c r="L76" s="68"/>
      <c r="M76" s="69"/>
      <c r="N76" s="68"/>
      <c r="O76" s="69" t="s">
        <v>52</v>
      </c>
      <c r="P76" s="69" t="s">
        <v>40</v>
      </c>
      <c r="Q76" s="57" t="s">
        <v>147</v>
      </c>
      <c r="R76" s="68"/>
      <c r="S76" s="68"/>
      <c r="T76" s="62" t="s">
        <v>123</v>
      </c>
      <c r="U76" s="59"/>
      <c r="V76" s="68"/>
      <c r="W76" s="57" t="s">
        <v>124</v>
      </c>
      <c r="X76" s="59"/>
      <c r="Y76" s="59"/>
      <c r="Z76" s="59"/>
      <c r="AA76" s="59"/>
      <c r="AB76" s="59"/>
      <c r="AC76" s="59"/>
      <c r="AD76" s="59"/>
      <c r="AE76" s="59"/>
      <c r="AF76" s="68"/>
    </row>
    <row r="77" spans="1:32" ht="12.75">
      <c r="A77" s="77" t="str">
        <f>SUBSTITUTE(SUBSTITUTE(CONCATENATE(IF(C77="","",CONCATENATE(C77,"")),"",D77)," ",""),"'","")</f>
        <v>ForecastLine</v>
      </c>
      <c r="B77" s="77" t="str">
        <f>CONCATENATE(D77,". Details")</f>
        <v>Forecast Line. Details</v>
      </c>
      <c r="C77" s="78"/>
      <c r="D77" s="78" t="s">
        <v>178</v>
      </c>
      <c r="E77" s="78"/>
      <c r="F77" s="78"/>
      <c r="G77" s="78"/>
      <c r="H77" s="78"/>
      <c r="I77" s="78"/>
      <c r="J77" s="78"/>
      <c r="K77" s="78"/>
      <c r="L77" s="78"/>
      <c r="M77" s="78"/>
      <c r="N77" s="78"/>
      <c r="O77" s="77"/>
      <c r="P77" s="78" t="s">
        <v>34</v>
      </c>
      <c r="Q77" s="79" t="s">
        <v>179</v>
      </c>
      <c r="R77" s="79"/>
      <c r="S77" s="79"/>
      <c r="T77" s="80" t="s">
        <v>123</v>
      </c>
      <c r="U77" s="81"/>
      <c r="V77" s="77"/>
      <c r="W77" s="78" t="s">
        <v>124</v>
      </c>
      <c r="X77" s="78"/>
      <c r="Y77" s="78"/>
      <c r="Z77" s="78"/>
      <c r="AA77" s="78"/>
      <c r="AB77" s="78"/>
      <c r="AC77" s="78"/>
      <c r="AD77" s="78"/>
      <c r="AE77" s="78"/>
      <c r="AF77" s="78"/>
    </row>
    <row r="78" spans="1:23" ht="12.75">
      <c r="A78" s="1" t="str">
        <f>SUBSTITUTE(SUBSTITUTE(CONCATENATE(IF(E78="Universally Unique","UU",E78),IF(G78&lt;&gt;I78,H78,F78),CONCATENATE(IF(I78="Identifier","ID",IF(I78="Text","",I78))))," ",""),"'","")</f>
        <v>ID</v>
      </c>
      <c r="B78" s="71" t="str">
        <f>CONCATENATE(D78,". ",IF(E78="",IF(H78=I78,I78,CONCATENATE(H78,". ",I78)),CONCATENATE(E78,"_ ",H78,". ",I78)))</f>
        <v>Forecast Line. Identifier</v>
      </c>
      <c r="D78" s="54" t="s">
        <v>178</v>
      </c>
      <c r="E78" s="4"/>
      <c r="G78" s="4" t="s">
        <v>38</v>
      </c>
      <c r="H78" s="1" t="str">
        <f>IF(F78&lt;&gt;"",CONCATENATE(F78," ",G78),G78)</f>
        <v>Identifier</v>
      </c>
      <c r="I78" s="4" t="s">
        <v>38</v>
      </c>
      <c r="K78" s="1" t="str">
        <f>IF(J78&lt;&gt;"",CONCATENATE(J78,"_ ",I78,". Type"),CONCATENATE(I78,". Type"))</f>
        <v>Identifier. Type</v>
      </c>
      <c r="O78" s="2" t="s">
        <v>39</v>
      </c>
      <c r="P78" s="4" t="s">
        <v>40</v>
      </c>
      <c r="Q78" s="48" t="s">
        <v>312</v>
      </c>
      <c r="T78" s="20"/>
      <c r="V78" s="1"/>
      <c r="W78" s="61" t="s">
        <v>124</v>
      </c>
    </row>
    <row r="79" spans="1:32" ht="12" customHeight="1">
      <c r="A79" s="1" t="str">
        <f>SUBSTITUTE(SUBSTITUTE(CONCATENATE(IF(E79="Universally Unique","UU",E79),IF(G79&lt;&gt;I79,H79,F79),CONCATENATE(IF(I79="Identifier","ID",IF(I79="Text","",I79))))," ",""),"'","")</f>
        <v>Note</v>
      </c>
      <c r="B79" s="51" t="str">
        <f>CONCATENATE(D79,". ",IF(E79="",IF(H79=I79,I79,CONCATENATE(H79,". ",I79)),CONCATENATE(E79,"_ ",H79,". ",I79)))</f>
        <v>Forecast Line. Note. Text</v>
      </c>
      <c r="D79" s="54" t="s">
        <v>178</v>
      </c>
      <c r="E79" s="4"/>
      <c r="G79" s="4" t="s">
        <v>41</v>
      </c>
      <c r="H79" s="1" t="str">
        <f>IF(F79&lt;&gt;"",CONCATENATE(F79," ",G79),G79)</f>
        <v>Note</v>
      </c>
      <c r="I79" s="4" t="s">
        <v>42</v>
      </c>
      <c r="K79" s="1" t="str">
        <f>IF(J79&lt;&gt;"",CONCATENATE(J79,"_ ",I79,". Type"),CONCATENATE(I79,". Type"))</f>
        <v>Text. Type</v>
      </c>
      <c r="O79" s="2" t="s">
        <v>43</v>
      </c>
      <c r="P79" s="4" t="s">
        <v>40</v>
      </c>
      <c r="Q79" s="48" t="s">
        <v>313</v>
      </c>
      <c r="T79" s="20" t="s">
        <v>45</v>
      </c>
      <c r="V79" s="1"/>
      <c r="W79" s="61" t="s">
        <v>124</v>
      </c>
      <c r="AF79" s="1" t="s">
        <v>47</v>
      </c>
    </row>
    <row r="80" spans="1:32" ht="12.75">
      <c r="A80" s="54" t="str">
        <f>SUBSTITUTE(SUBSTITUTE(CONCATENATE(IF(E80="Universally Unique","UU",E80),IF(G80&lt;&gt;I80,H80,F80),CONCATENATE(IF(I80="Identifier","ID",IF(I80="Text","",I80))))," ",""),"'","")</f>
        <v>FrozenDocumentIndicator</v>
      </c>
      <c r="B80" s="71" t="str">
        <f t="shared" si="15"/>
        <v>Forecast Line. Frozen Document Indicator. Indicator</v>
      </c>
      <c r="C80" s="71"/>
      <c r="D80" s="54" t="s">
        <v>178</v>
      </c>
      <c r="E80" s="71"/>
      <c r="F80" s="54" t="s">
        <v>309</v>
      </c>
      <c r="G80" s="71" t="s">
        <v>308</v>
      </c>
      <c r="H80" s="54" t="str">
        <f>IF(F80&lt;&gt;"",CONCATENATE(F80," ",G80),G80)</f>
        <v>Frozen Document Indicator</v>
      </c>
      <c r="I80" s="1" t="s">
        <v>308</v>
      </c>
      <c r="J80" s="71"/>
      <c r="K80" s="54" t="str">
        <f>IF(J80&lt;&gt;"",CONCATENATE(J80,"_ ",I80,". Type"),CONCATENATE(I80,". Type"))</f>
        <v>Indicator. Type</v>
      </c>
      <c r="L80" s="71"/>
      <c r="M80" s="71"/>
      <c r="N80" s="71"/>
      <c r="O80" s="54" t="s">
        <v>52</v>
      </c>
      <c r="P80" s="54" t="s">
        <v>40</v>
      </c>
      <c r="Q80" s="54" t="s">
        <v>343</v>
      </c>
      <c r="R80" s="71"/>
      <c r="S80" s="71"/>
      <c r="T80" s="82" t="s">
        <v>123</v>
      </c>
      <c r="U80" s="71"/>
      <c r="V80" s="71"/>
      <c r="W80" s="54" t="s">
        <v>124</v>
      </c>
      <c r="X80" s="71"/>
      <c r="Y80" s="71"/>
      <c r="Z80" s="71"/>
      <c r="AA80" s="71"/>
      <c r="AB80" s="71"/>
      <c r="AC80" s="71"/>
      <c r="AD80" s="71"/>
      <c r="AE80" s="71"/>
      <c r="AF80" s="54" t="s">
        <v>151</v>
      </c>
    </row>
    <row r="81" spans="1:32" ht="12.75">
      <c r="A81" s="54" t="str">
        <f>SUBSTITUTE(SUBSTITUTE(CONCATENATE(IF(E81="Universally Unique","UU",E81),IF(G81&lt;&gt;I81,H81,F81),CONCATENATE(IF(I81="Identifier","ID",IF(I81="Text","",I81))))," ",""),"'","")</f>
        <v>ForecastTypeCode</v>
      </c>
      <c r="B81" s="54" t="str">
        <f t="shared" si="15"/>
        <v>Forecast Line. Forecast Type Code. Code</v>
      </c>
      <c r="C81" s="71"/>
      <c r="D81" s="54" t="s">
        <v>178</v>
      </c>
      <c r="E81" s="54"/>
      <c r="F81" s="54" t="s">
        <v>141</v>
      </c>
      <c r="G81" s="71" t="s">
        <v>125</v>
      </c>
      <c r="H81" s="54" t="str">
        <f>IF(F81&lt;&gt;"",CONCATENATE(F81," ",G81),G81)</f>
        <v>Forecast Type Code</v>
      </c>
      <c r="I81" s="54" t="s">
        <v>125</v>
      </c>
      <c r="J81" s="71"/>
      <c r="K81" s="54" t="str">
        <f>IF(J81&lt;&gt;"",CONCATENATE(J81,"_ ",I81,". Type"),CONCATENATE(I81,". Type"))</f>
        <v>Code. Type</v>
      </c>
      <c r="L81" s="71"/>
      <c r="M81" s="71"/>
      <c r="N81" s="71"/>
      <c r="O81" s="54" t="s">
        <v>39</v>
      </c>
      <c r="P81" s="54" t="s">
        <v>40</v>
      </c>
      <c r="Q81" s="54" t="s">
        <v>181</v>
      </c>
      <c r="R81" s="54" t="s">
        <v>182</v>
      </c>
      <c r="S81" s="71"/>
      <c r="T81" s="82" t="s">
        <v>123</v>
      </c>
      <c r="U81" s="71"/>
      <c r="V81" s="71"/>
      <c r="W81" s="54" t="s">
        <v>124</v>
      </c>
      <c r="X81" s="71"/>
      <c r="Y81" s="71"/>
      <c r="Z81" s="71"/>
      <c r="AA81" s="71"/>
      <c r="AB81" s="71"/>
      <c r="AC81" s="71"/>
      <c r="AD81" s="71"/>
      <c r="AE81" s="71"/>
      <c r="AF81" s="54" t="s">
        <v>151</v>
      </c>
    </row>
    <row r="82" spans="1:32" ht="12.75">
      <c r="A82" s="83" t="str">
        <f>SUBSTITUTE(SUBSTITUTE(CONCATENATE(IF(E82="Universally Unique","UU",E82),F82,IF(H82&lt;&gt;I82,H82,""),CONCATENATE(IF(I82="Identifier","ID",IF(I82="Text","",I82))))," ",""),"'","")</f>
        <v>ForecastPeriod</v>
      </c>
      <c r="B82" s="83" t="str">
        <f t="shared" si="15"/>
        <v>Forecast Line. Forecast_ Period. Period</v>
      </c>
      <c r="C82" s="65"/>
      <c r="D82" s="65" t="s">
        <v>178</v>
      </c>
      <c r="E82" s="65" t="s">
        <v>180</v>
      </c>
      <c r="F82" s="65"/>
      <c r="G82" s="65"/>
      <c r="H82" s="83" t="str">
        <f>M82</f>
        <v>Period</v>
      </c>
      <c r="I82" s="83" t="str">
        <f>M82</f>
        <v>Period</v>
      </c>
      <c r="J82" s="83"/>
      <c r="K82" s="83"/>
      <c r="L82" s="65"/>
      <c r="M82" s="65" t="s">
        <v>104</v>
      </c>
      <c r="N82" s="65"/>
      <c r="O82" s="84" t="s">
        <v>52</v>
      </c>
      <c r="P82" s="65" t="s">
        <v>53</v>
      </c>
      <c r="Q82" s="65" t="s">
        <v>310</v>
      </c>
      <c r="R82" s="66"/>
      <c r="S82" s="66"/>
      <c r="T82" s="85" t="s">
        <v>45</v>
      </c>
      <c r="U82" s="86"/>
      <c r="V82" s="84"/>
      <c r="W82" s="65" t="s">
        <v>124</v>
      </c>
      <c r="X82" s="65"/>
      <c r="Y82" s="65"/>
      <c r="Z82" s="65"/>
      <c r="AA82" s="65"/>
      <c r="AB82" s="65"/>
      <c r="AC82" s="65"/>
      <c r="AD82" s="65"/>
      <c r="AE82" s="65"/>
      <c r="AF82" s="65"/>
    </row>
    <row r="83" spans="1:32" ht="12.75">
      <c r="A83" s="83" t="str">
        <f>SUBSTITUTE(SUBSTITUTE(CONCATENATE(IF(E83="Universally Unique","UU",E83),F83,IF(H83&lt;&gt;I83,H83,""),CONCATENATE(IF(I83="Identifier","ID",IF(I83="Text","",I83))))," ",""),"'","")</f>
        <v>SalesItem</v>
      </c>
      <c r="B83" s="83" t="str">
        <f t="shared" si="15"/>
        <v>Forecast Line. Sales Item</v>
      </c>
      <c r="C83" s="65"/>
      <c r="D83" s="65" t="s">
        <v>178</v>
      </c>
      <c r="E83" s="65"/>
      <c r="F83" s="65"/>
      <c r="G83" s="65"/>
      <c r="H83" s="83" t="str">
        <f>M83</f>
        <v>Sales Item</v>
      </c>
      <c r="I83" s="83" t="str">
        <f>M83</f>
        <v>Sales Item</v>
      </c>
      <c r="J83" s="83"/>
      <c r="K83" s="65"/>
      <c r="L83" s="65"/>
      <c r="M83" s="65" t="s">
        <v>90</v>
      </c>
      <c r="N83" s="65"/>
      <c r="O83" s="87" t="s">
        <v>52</v>
      </c>
      <c r="P83" s="65" t="s">
        <v>53</v>
      </c>
      <c r="Q83" s="66" t="s">
        <v>311</v>
      </c>
      <c r="R83" s="66"/>
      <c r="S83" s="86"/>
      <c r="T83" s="88" t="s">
        <v>45</v>
      </c>
      <c r="U83" s="65"/>
      <c r="V83" s="65"/>
      <c r="W83" s="65" t="s">
        <v>124</v>
      </c>
      <c r="X83" s="65"/>
      <c r="Y83" s="65"/>
      <c r="Z83" s="65"/>
      <c r="AA83" s="65"/>
      <c r="AB83" s="65"/>
      <c r="AC83" s="65"/>
      <c r="AD83" s="65"/>
      <c r="AE83" s="65"/>
      <c r="AF83" s="65"/>
    </row>
    <row r="84" spans="1:32" ht="12.75">
      <c r="A84" s="77" t="str">
        <f>SUBSTITUTE(SUBSTITUTE(CONCATENATE(IF(C84="","",CONCATENATE(C84,"")),"",D84)," ",""),"'","")</f>
        <v>ForecastRevisionLine</v>
      </c>
      <c r="B84" s="77" t="s">
        <v>183</v>
      </c>
      <c r="C84" s="78"/>
      <c r="D84" s="78" t="s">
        <v>184</v>
      </c>
      <c r="E84" s="78"/>
      <c r="F84" s="78"/>
      <c r="G84" s="78"/>
      <c r="H84" s="78"/>
      <c r="I84" s="78"/>
      <c r="J84" s="78"/>
      <c r="K84" s="78"/>
      <c r="L84" s="78"/>
      <c r="M84" s="78"/>
      <c r="N84" s="78"/>
      <c r="O84" s="77"/>
      <c r="P84" s="78" t="s">
        <v>34</v>
      </c>
      <c r="Q84" s="79" t="s">
        <v>185</v>
      </c>
      <c r="R84" s="79"/>
      <c r="S84" s="79"/>
      <c r="T84" s="80" t="s">
        <v>123</v>
      </c>
      <c r="U84" s="81"/>
      <c r="V84" s="77"/>
      <c r="W84" s="78" t="s">
        <v>124</v>
      </c>
      <c r="X84" s="78"/>
      <c r="Y84" s="78"/>
      <c r="Z84" s="78"/>
      <c r="AA84" s="78"/>
      <c r="AB84" s="78"/>
      <c r="AC84" s="78"/>
      <c r="AD84" s="78"/>
      <c r="AE84" s="78"/>
      <c r="AF84" s="78"/>
    </row>
    <row r="85" spans="1:23" ht="12.75">
      <c r="A85" s="1" t="str">
        <f aca="true" t="shared" si="16" ref="A85:A90">SUBSTITUTE(SUBSTITUTE(CONCATENATE(IF(E85="Universally Unique","UU",E85),IF(G85&lt;&gt;I85,H85,F85),CONCATENATE(IF(I85="Identifier","ID",IF(I85="Text","",I85))))," ",""),"'","")</f>
        <v>ID</v>
      </c>
      <c r="B85" s="71" t="str">
        <f t="shared" si="15"/>
        <v>Forecast Revision Line. Identifier</v>
      </c>
      <c r="D85" s="71" t="s">
        <v>184</v>
      </c>
      <c r="E85" s="4"/>
      <c r="G85" s="4" t="s">
        <v>38</v>
      </c>
      <c r="H85" s="1" t="str">
        <f>IF(F85&lt;&gt;"",CONCATENATE(F85," ",G85),G85)</f>
        <v>Identifier</v>
      </c>
      <c r="I85" s="4" t="s">
        <v>38</v>
      </c>
      <c r="K85" s="1" t="str">
        <f>IF(J85&lt;&gt;"",CONCATENATE(J85,"_ ",I85,". Type"),CONCATENATE(I85,". Type"))</f>
        <v>Identifier. Type</v>
      </c>
      <c r="O85" s="2" t="s">
        <v>39</v>
      </c>
      <c r="P85" s="4" t="s">
        <v>40</v>
      </c>
      <c r="Q85" s="48" t="s">
        <v>302</v>
      </c>
      <c r="T85" s="20"/>
      <c r="V85" s="1"/>
      <c r="W85" s="61" t="s">
        <v>124</v>
      </c>
    </row>
    <row r="86" spans="1:32" ht="12" customHeight="1">
      <c r="A86" s="1" t="str">
        <f t="shared" si="16"/>
        <v>Note</v>
      </c>
      <c r="B86" s="51" t="str">
        <f t="shared" si="15"/>
        <v>Forecast Revision Line. Note. Text</v>
      </c>
      <c r="D86" s="71" t="s">
        <v>184</v>
      </c>
      <c r="E86" s="4"/>
      <c r="G86" s="4" t="s">
        <v>41</v>
      </c>
      <c r="H86" s="1" t="str">
        <f>IF(F86&lt;&gt;"",CONCATENATE(F86," ",G86),G86)</f>
        <v>Note</v>
      </c>
      <c r="I86" s="4" t="s">
        <v>42</v>
      </c>
      <c r="K86" s="1" t="str">
        <f>IF(J86&lt;&gt;"",CONCATENATE(J86,"_ ",I86,". Type"),CONCATENATE(I86,". Type"))</f>
        <v>Text. Type</v>
      </c>
      <c r="O86" s="2" t="s">
        <v>43</v>
      </c>
      <c r="P86" s="4" t="s">
        <v>40</v>
      </c>
      <c r="Q86" s="48" t="s">
        <v>303</v>
      </c>
      <c r="T86" s="20" t="s">
        <v>45</v>
      </c>
      <c r="V86" s="1"/>
      <c r="W86" s="61" t="s">
        <v>124</v>
      </c>
      <c r="AF86" s="1" t="s">
        <v>47</v>
      </c>
    </row>
    <row r="87" spans="1:32" ht="12.75">
      <c r="A87" s="54" t="str">
        <f t="shared" si="16"/>
        <v>Description</v>
      </c>
      <c r="B87" s="71" t="str">
        <f t="shared" si="15"/>
        <v>Forecast Revision Line. Description. Text</v>
      </c>
      <c r="C87" s="50"/>
      <c r="D87" s="71" t="s">
        <v>184</v>
      </c>
      <c r="E87" s="50"/>
      <c r="F87" s="50"/>
      <c r="G87" s="50" t="s">
        <v>161</v>
      </c>
      <c r="H87" s="54" t="str">
        <f>IF(F87&lt;&gt;"",CONCATENATE(F87," ",G87),G87)</f>
        <v>Description</v>
      </c>
      <c r="I87" s="50" t="s">
        <v>42</v>
      </c>
      <c r="J87" s="50"/>
      <c r="K87" s="54" t="str">
        <f>IF(J87&lt;&gt;"",CONCATENATE(J87,"_ ",I87,". Type"),CONCATENATE(I87,". Type"))</f>
        <v>Text. Type</v>
      </c>
      <c r="L87" s="50"/>
      <c r="M87" s="50"/>
      <c r="N87" s="50"/>
      <c r="O87" s="148" t="s">
        <v>52</v>
      </c>
      <c r="P87" s="50" t="s">
        <v>40</v>
      </c>
      <c r="Q87" s="1" t="s">
        <v>162</v>
      </c>
      <c r="R87" s="50"/>
      <c r="S87" s="50"/>
      <c r="T87" s="75" t="s">
        <v>36</v>
      </c>
      <c r="U87" s="50"/>
      <c r="V87" s="50"/>
      <c r="W87" s="50"/>
      <c r="X87" s="50"/>
      <c r="Y87" s="50"/>
      <c r="Z87" s="50"/>
      <c r="AA87" s="50"/>
      <c r="AB87" s="50"/>
      <c r="AC87" s="50"/>
      <c r="AD87" s="50"/>
      <c r="AE87" s="50"/>
      <c r="AF87" s="50"/>
    </row>
    <row r="88" spans="1:32" ht="25.5">
      <c r="A88" s="54" t="str">
        <f t="shared" si="16"/>
        <v>RevisedForecastLineID</v>
      </c>
      <c r="B88" s="54" t="str">
        <f t="shared" si="15"/>
        <v>Forecast Revision Line. Revised_ Forecast Line Identifier. Identifier</v>
      </c>
      <c r="C88" s="71"/>
      <c r="D88" s="71" t="s">
        <v>184</v>
      </c>
      <c r="E88" s="54" t="s">
        <v>314</v>
      </c>
      <c r="F88" s="54" t="s">
        <v>178</v>
      </c>
      <c r="G88" s="71" t="s">
        <v>38</v>
      </c>
      <c r="H88" s="54" t="str">
        <f>IF(F88&lt;&gt;"",CONCATENATE(F88," ",G88),G88)</f>
        <v>Forecast Line Identifier</v>
      </c>
      <c r="I88" s="4" t="s">
        <v>38</v>
      </c>
      <c r="J88" s="71"/>
      <c r="K88" s="54" t="str">
        <f>IF(J88&lt;&gt;"",CONCATENATE(J88,"_ ",I88,". Type"),CONCATENATE(I88,". Type"))</f>
        <v>Identifier. Type</v>
      </c>
      <c r="L88" s="71"/>
      <c r="M88" s="71"/>
      <c r="N88" s="71"/>
      <c r="O88" s="54" t="s">
        <v>39</v>
      </c>
      <c r="P88" s="54" t="s">
        <v>40</v>
      </c>
      <c r="Q88" s="89" t="s">
        <v>186</v>
      </c>
      <c r="R88" s="71"/>
      <c r="S88" s="71"/>
      <c r="T88" s="82" t="s">
        <v>123</v>
      </c>
      <c r="U88" s="71"/>
      <c r="V88" s="71"/>
      <c r="W88" s="54" t="s">
        <v>124</v>
      </c>
      <c r="X88" s="71"/>
      <c r="Y88" s="71"/>
      <c r="Z88" s="71"/>
      <c r="AA88" s="71"/>
      <c r="AB88" s="71"/>
      <c r="AC88" s="71"/>
      <c r="AD88" s="71"/>
      <c r="AE88" s="71"/>
      <c r="AF88" s="71"/>
    </row>
    <row r="89" spans="1:238" s="147" customFormat="1" ht="12.75" customHeight="1">
      <c r="A89" s="54" t="str">
        <f t="shared" si="16"/>
        <v>SourceForecastIssueDate</v>
      </c>
      <c r="B89" s="54" t="str">
        <f t="shared" si="15"/>
        <v>Forecast Revision Line. Source Forecast_ Issue Date. Date</v>
      </c>
      <c r="C89" s="50"/>
      <c r="D89" s="71" t="s">
        <v>184</v>
      </c>
      <c r="E89" s="52" t="s">
        <v>330</v>
      </c>
      <c r="F89" s="52" t="s">
        <v>168</v>
      </c>
      <c r="G89" s="147" t="s">
        <v>169</v>
      </c>
      <c r="H89" s="50" t="s">
        <v>325</v>
      </c>
      <c r="I89" s="50" t="s">
        <v>169</v>
      </c>
      <c r="J89" s="52"/>
      <c r="K89" s="50" t="s">
        <v>326</v>
      </c>
      <c r="L89" s="50"/>
      <c r="M89" s="50"/>
      <c r="N89" s="50"/>
      <c r="O89" s="53" t="s">
        <v>39</v>
      </c>
      <c r="P89" s="50" t="s">
        <v>40</v>
      </c>
      <c r="Q89" s="73" t="s">
        <v>327</v>
      </c>
      <c r="R89" s="50"/>
      <c r="S89" s="50"/>
      <c r="T89" s="55" t="s">
        <v>123</v>
      </c>
      <c r="U89" s="50"/>
      <c r="V89" s="50"/>
      <c r="W89" s="52" t="s">
        <v>124</v>
      </c>
      <c r="X89" s="50"/>
      <c r="Y89" s="50"/>
      <c r="Z89" s="50"/>
      <c r="AA89" s="50"/>
      <c r="AB89" s="50"/>
      <c r="AC89" s="50"/>
      <c r="AD89" s="50"/>
      <c r="AE89" s="50"/>
      <c r="AF89" s="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c r="EI89" s="150"/>
      <c r="EJ89" s="150"/>
      <c r="EK89" s="150"/>
      <c r="EL89" s="150"/>
      <c r="EM89" s="150"/>
      <c r="EN89" s="150"/>
      <c r="EO89" s="150"/>
      <c r="EP89" s="1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c r="HO89" s="50"/>
      <c r="HP89" s="50"/>
      <c r="HQ89" s="50"/>
      <c r="HR89" s="50"/>
      <c r="HS89" s="50"/>
      <c r="HT89" s="50"/>
      <c r="HU89" s="50"/>
      <c r="HV89" s="50"/>
      <c r="HW89" s="50"/>
      <c r="HX89" s="50"/>
      <c r="HY89" s="50"/>
      <c r="HZ89" s="50"/>
      <c r="IA89" s="50"/>
      <c r="IB89" s="50"/>
      <c r="IC89" s="50"/>
      <c r="ID89" s="50"/>
    </row>
    <row r="90" spans="1:238" s="147" customFormat="1" ht="12.75" customHeight="1">
      <c r="A90" s="54" t="str">
        <f t="shared" si="16"/>
        <v>SourceForecastIssueTime</v>
      </c>
      <c r="B90" s="54" t="str">
        <f t="shared" si="15"/>
        <v>Forecast Revision Line. Source Forecast_ Issue Time. Time</v>
      </c>
      <c r="C90" s="50"/>
      <c r="D90" s="71" t="s">
        <v>184</v>
      </c>
      <c r="E90" s="52" t="s">
        <v>330</v>
      </c>
      <c r="F90" s="52" t="s">
        <v>168</v>
      </c>
      <c r="G90" s="147" t="s">
        <v>171</v>
      </c>
      <c r="H90" s="50" t="s">
        <v>328</v>
      </c>
      <c r="I90" s="50" t="s">
        <v>171</v>
      </c>
      <c r="J90" s="52"/>
      <c r="K90" s="50" t="s">
        <v>329</v>
      </c>
      <c r="L90" s="50"/>
      <c r="M90" s="50"/>
      <c r="N90" s="50"/>
      <c r="O90" s="53" t="s">
        <v>39</v>
      </c>
      <c r="P90" s="50" t="s">
        <v>40</v>
      </c>
      <c r="Q90" s="73" t="s">
        <v>186</v>
      </c>
      <c r="R90" s="50"/>
      <c r="S90" s="50"/>
      <c r="T90" s="55" t="s">
        <v>123</v>
      </c>
      <c r="U90" s="50"/>
      <c r="V90" s="50"/>
      <c r="W90" s="52" t="s">
        <v>124</v>
      </c>
      <c r="X90" s="50"/>
      <c r="Y90" s="50"/>
      <c r="Z90" s="50"/>
      <c r="AA90" s="50"/>
      <c r="AB90" s="50"/>
      <c r="AC90" s="50"/>
      <c r="AD90" s="50"/>
      <c r="AE90" s="50"/>
      <c r="AF90" s="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c r="EI90" s="150"/>
      <c r="EJ90" s="150"/>
      <c r="EK90" s="150"/>
      <c r="EL90" s="150"/>
      <c r="EM90" s="150"/>
      <c r="EN90" s="150"/>
      <c r="EO90" s="150"/>
      <c r="EP90" s="1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c r="HO90" s="50"/>
      <c r="HP90" s="50"/>
      <c r="HQ90" s="50"/>
      <c r="HR90" s="50"/>
      <c r="HS90" s="50"/>
      <c r="HT90" s="50"/>
      <c r="HU90" s="50"/>
      <c r="HV90" s="50"/>
      <c r="HW90" s="50"/>
      <c r="HX90" s="50"/>
      <c r="HY90" s="50"/>
      <c r="HZ90" s="50"/>
      <c r="IA90" s="50"/>
      <c r="IB90" s="50"/>
      <c r="IC90" s="50"/>
      <c r="ID90" s="50"/>
    </row>
    <row r="91" spans="1:238" s="147" customFormat="1" ht="12.75" customHeight="1">
      <c r="A91" s="54" t="s">
        <v>317</v>
      </c>
      <c r="B91" s="54" t="str">
        <f t="shared" si="15"/>
        <v>Forecast Revision Line. Adjustment Reason Code. Code</v>
      </c>
      <c r="C91" s="50"/>
      <c r="D91" s="71" t="s">
        <v>184</v>
      </c>
      <c r="E91" s="52"/>
      <c r="F91" s="52" t="s">
        <v>318</v>
      </c>
      <c r="G91" s="147" t="s">
        <v>125</v>
      </c>
      <c r="H91" s="50" t="s">
        <v>319</v>
      </c>
      <c r="I91" s="50" t="s">
        <v>125</v>
      </c>
      <c r="J91" s="52"/>
      <c r="K91" s="50" t="s">
        <v>320</v>
      </c>
      <c r="L91" s="50"/>
      <c r="M91" s="50"/>
      <c r="N91" s="50"/>
      <c r="O91" s="53" t="s">
        <v>52</v>
      </c>
      <c r="P91" s="50" t="s">
        <v>40</v>
      </c>
      <c r="Q91" s="141" t="s">
        <v>321</v>
      </c>
      <c r="R91" s="50"/>
      <c r="S91" s="50"/>
      <c r="T91" s="55" t="s">
        <v>123</v>
      </c>
      <c r="U91" s="50"/>
      <c r="V91" s="50"/>
      <c r="W91" s="52" t="s">
        <v>124</v>
      </c>
      <c r="X91" s="50"/>
      <c r="Y91" s="50"/>
      <c r="Z91" s="50"/>
      <c r="AA91" s="50"/>
      <c r="AB91" s="50"/>
      <c r="AC91" s="50"/>
      <c r="AD91" s="50"/>
      <c r="AE91" s="50"/>
      <c r="AF91" s="50" t="s">
        <v>151</v>
      </c>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150"/>
      <c r="BY91" s="150"/>
      <c r="BZ91" s="150"/>
      <c r="CA91" s="150"/>
      <c r="CB91" s="150"/>
      <c r="CC91" s="150"/>
      <c r="CD91" s="150"/>
      <c r="CE91" s="150"/>
      <c r="CF91" s="150"/>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c r="DC91" s="150"/>
      <c r="DD91" s="150"/>
      <c r="DE91" s="150"/>
      <c r="DF91" s="150"/>
      <c r="DG91" s="150"/>
      <c r="DH91" s="150"/>
      <c r="DI91" s="150"/>
      <c r="DJ91" s="150"/>
      <c r="DK91" s="150"/>
      <c r="DL91" s="150"/>
      <c r="DM91" s="150"/>
      <c r="DN91" s="150"/>
      <c r="DO91" s="150"/>
      <c r="DP91" s="150"/>
      <c r="DQ91" s="150"/>
      <c r="DR91" s="150"/>
      <c r="DS91" s="150"/>
      <c r="DT91" s="150"/>
      <c r="DU91" s="150"/>
      <c r="DV91" s="150"/>
      <c r="DW91" s="150"/>
      <c r="DX91" s="150"/>
      <c r="DY91" s="150"/>
      <c r="DZ91" s="150"/>
      <c r="EA91" s="150"/>
      <c r="EB91" s="150"/>
      <c r="EC91" s="150"/>
      <c r="ED91" s="150"/>
      <c r="EE91" s="150"/>
      <c r="EF91" s="150"/>
      <c r="EG91" s="150"/>
      <c r="EH91" s="150"/>
      <c r="EI91" s="150"/>
      <c r="EJ91" s="150"/>
      <c r="EK91" s="150"/>
      <c r="EL91" s="150"/>
      <c r="EM91" s="150"/>
      <c r="EN91" s="150"/>
      <c r="EO91" s="150"/>
      <c r="EP91" s="1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c r="HO91" s="50"/>
      <c r="HP91" s="50"/>
      <c r="HQ91" s="50"/>
      <c r="HR91" s="50"/>
      <c r="HS91" s="50"/>
      <c r="HT91" s="50"/>
      <c r="HU91" s="50"/>
      <c r="HV91" s="50"/>
      <c r="HW91" s="50"/>
      <c r="HX91" s="50"/>
      <c r="HY91" s="50"/>
      <c r="HZ91" s="50"/>
      <c r="IA91" s="50"/>
      <c r="IB91" s="50"/>
      <c r="IC91" s="50"/>
      <c r="ID91" s="50"/>
    </row>
    <row r="92" spans="1:32" ht="12.75">
      <c r="A92" s="83" t="str">
        <f>SUBSTITUTE(SUBSTITUTE(CONCATENATE(IF(E92="Universally Unique","UU",E92),F92,IF(H92&lt;&gt;I92,H92,""),CONCATENATE(IF(I92="Identifier","ID",IF(I92="Text","",I92))))," ",""),"'","")</f>
        <v>ForecastPeriod</v>
      </c>
      <c r="B92" s="83" t="str">
        <f t="shared" si="15"/>
        <v>Forecast Revision Line. Forecast_ Period. Period</v>
      </c>
      <c r="C92" s="65"/>
      <c r="D92" s="65" t="s">
        <v>184</v>
      </c>
      <c r="E92" s="65" t="s">
        <v>180</v>
      </c>
      <c r="F92" s="65"/>
      <c r="G92" s="65"/>
      <c r="H92" s="83" t="str">
        <f>M92</f>
        <v>Period</v>
      </c>
      <c r="I92" s="83" t="str">
        <f>M92</f>
        <v>Period</v>
      </c>
      <c r="J92" s="83"/>
      <c r="K92" s="83"/>
      <c r="L92" s="65"/>
      <c r="M92" s="65" t="s">
        <v>104</v>
      </c>
      <c r="N92" s="65"/>
      <c r="O92" s="87" t="s">
        <v>52</v>
      </c>
      <c r="P92" s="65" t="s">
        <v>53</v>
      </c>
      <c r="Q92" s="65" t="s">
        <v>134</v>
      </c>
      <c r="R92" s="66"/>
      <c r="S92" s="66"/>
      <c r="T92" s="85" t="s">
        <v>45</v>
      </c>
      <c r="U92" s="86"/>
      <c r="V92" s="84"/>
      <c r="W92" s="65" t="s">
        <v>124</v>
      </c>
      <c r="X92" s="65"/>
      <c r="Y92" s="65"/>
      <c r="Z92" s="65"/>
      <c r="AA92" s="65"/>
      <c r="AB92" s="65"/>
      <c r="AC92" s="65"/>
      <c r="AD92" s="65"/>
      <c r="AE92" s="65"/>
      <c r="AF92" s="65"/>
    </row>
    <row r="93" spans="1:32" ht="12.75">
      <c r="A93" s="83" t="str">
        <f>SUBSTITUTE(SUBSTITUTE(CONCATENATE(IF(E93="Universally Unique","UU",E93),F93,IF(H93&lt;&gt;I93,H93,""),CONCATENATE(IF(I93="Identifier","ID",IF(I93="Text","",I93))))," ",""),"'","")</f>
        <v>SalesItem</v>
      </c>
      <c r="B93" s="83" t="str">
        <f t="shared" si="15"/>
        <v>Forecast Revision Line. Sales Item</v>
      </c>
      <c r="C93" s="65"/>
      <c r="D93" s="65" t="s">
        <v>184</v>
      </c>
      <c r="E93" s="65"/>
      <c r="F93" s="65"/>
      <c r="G93" s="65"/>
      <c r="H93" s="83" t="str">
        <f>M93</f>
        <v>Sales Item</v>
      </c>
      <c r="I93" s="83" t="str">
        <f>M93</f>
        <v>Sales Item</v>
      </c>
      <c r="J93" s="83"/>
      <c r="K93" s="65"/>
      <c r="L93" s="65"/>
      <c r="M93" s="65" t="s">
        <v>90</v>
      </c>
      <c r="N93" s="65"/>
      <c r="O93" s="87" t="s">
        <v>52</v>
      </c>
      <c r="P93" s="65" t="s">
        <v>53</v>
      </c>
      <c r="Q93" s="66" t="s">
        <v>315</v>
      </c>
      <c r="R93" s="66"/>
      <c r="S93" s="86"/>
      <c r="T93" s="88" t="s">
        <v>123</v>
      </c>
      <c r="U93" s="65"/>
      <c r="V93" s="65"/>
      <c r="W93" s="65" t="s">
        <v>124</v>
      </c>
      <c r="X93" s="65"/>
      <c r="Y93" s="65"/>
      <c r="Z93" s="65"/>
      <c r="AA93" s="65"/>
      <c r="AB93" s="65"/>
      <c r="AC93" s="65"/>
      <c r="AD93" s="65"/>
      <c r="AE93" s="65"/>
      <c r="AF93" s="65"/>
    </row>
    <row r="94" spans="1:33" s="19" customFormat="1" ht="25.5">
      <c r="A94" s="13" t="s">
        <v>33</v>
      </c>
      <c r="B94" s="44" t="s">
        <v>112</v>
      </c>
      <c r="C94" s="14"/>
      <c r="D94" s="47" t="s">
        <v>117</v>
      </c>
      <c r="E94" s="14"/>
      <c r="F94" s="14"/>
      <c r="G94" s="14"/>
      <c r="H94" s="14"/>
      <c r="I94" s="14"/>
      <c r="J94" s="14"/>
      <c r="K94" s="14"/>
      <c r="L94" s="14"/>
      <c r="M94" s="14"/>
      <c r="N94" s="14"/>
      <c r="O94" s="15"/>
      <c r="P94" s="14" t="s">
        <v>34</v>
      </c>
      <c r="Q94" s="14" t="s">
        <v>35</v>
      </c>
      <c r="R94" s="16"/>
      <c r="S94" s="17"/>
      <c r="T94" s="18" t="s">
        <v>36</v>
      </c>
      <c r="U94" s="14"/>
      <c r="V94" s="14"/>
      <c r="W94" s="14" t="s">
        <v>37</v>
      </c>
      <c r="X94" s="14"/>
      <c r="Y94" s="14"/>
      <c r="Z94" s="14"/>
      <c r="AA94" s="14"/>
      <c r="AB94" s="14"/>
      <c r="AC94" s="14"/>
      <c r="AD94" s="14"/>
      <c r="AE94" s="14"/>
      <c r="AF94" s="14"/>
      <c r="AG94" s="14"/>
    </row>
    <row r="95" spans="1:23" ht="25.5">
      <c r="A95" s="1" t="str">
        <f>SUBSTITUTE(SUBSTITUTE(CONCATENATE(IF(E95="Universally Unique","UU",E95),IF(G95&lt;&gt;I95,H95,F95),CONCATENATE(IF(I95="Identifier","ID",IF(I95="Text","",I95))))," ",""),"'","")</f>
        <v>ID</v>
      </c>
      <c r="B95" s="4" t="s">
        <v>113</v>
      </c>
      <c r="D95" s="4" t="s">
        <v>117</v>
      </c>
      <c r="E95" s="4"/>
      <c r="G95" s="4" t="s">
        <v>38</v>
      </c>
      <c r="H95" s="1" t="str">
        <f>IF(F95&lt;&gt;"",CONCATENATE(F95," ",G95),G95)</f>
        <v>Identifier</v>
      </c>
      <c r="I95" s="4" t="s">
        <v>38</v>
      </c>
      <c r="K95" s="1" t="str">
        <f>IF(J95&lt;&gt;"",CONCATENATE(J95,"_ ",I95,". Type"),CONCATENATE(I95,". Type"))</f>
        <v>Identifier. Type</v>
      </c>
      <c r="O95" s="2" t="s">
        <v>39</v>
      </c>
      <c r="P95" s="4" t="s">
        <v>40</v>
      </c>
      <c r="Q95" s="48" t="s">
        <v>119</v>
      </c>
      <c r="T95" s="20"/>
      <c r="V95" s="1"/>
      <c r="W95" s="4" t="s">
        <v>37</v>
      </c>
    </row>
    <row r="96" spans="1:32" ht="38.25">
      <c r="A96" s="1" t="str">
        <f>SUBSTITUTE(SUBSTITUTE(CONCATENATE(IF(E96="Universally Unique","UU",E96),IF(G96&lt;&gt;I96,H96,F96),CONCATENATE(IF(I96="Identifier","ID",IF(I96="Text","",I96))))," ",""),"'","")</f>
        <v>Note</v>
      </c>
      <c r="B96" s="4" t="s">
        <v>115</v>
      </c>
      <c r="D96" s="4" t="s">
        <v>117</v>
      </c>
      <c r="E96" s="4"/>
      <c r="G96" s="4" t="s">
        <v>41</v>
      </c>
      <c r="H96" s="1" t="str">
        <f>IF(F96&lt;&gt;"",CONCATENATE(F96," ",G96),G96)</f>
        <v>Note</v>
      </c>
      <c r="I96" s="4" t="s">
        <v>42</v>
      </c>
      <c r="K96" s="1" t="str">
        <f>IF(J96&lt;&gt;"",CONCATENATE(J96,"_ ",I96,". Type"),CONCATENATE(I96,". Type"))</f>
        <v>Text. Type</v>
      </c>
      <c r="O96" s="2" t="s">
        <v>43</v>
      </c>
      <c r="P96" s="4" t="s">
        <v>40</v>
      </c>
      <c r="Q96" s="19" t="s">
        <v>44</v>
      </c>
      <c r="T96" s="20" t="s">
        <v>45</v>
      </c>
      <c r="V96" s="1"/>
      <c r="W96" s="4" t="s">
        <v>46</v>
      </c>
      <c r="AF96" s="1" t="s">
        <v>47</v>
      </c>
    </row>
    <row r="97" spans="1:23" ht="25.5">
      <c r="A97" s="1" t="str">
        <f>SUBSTITUTE(SUBSTITUTE(CONCATENATE(IF(E97="Universally Unique","UU",E97),IF(G97&lt;&gt;I97,H97,F97),CONCATENATE(IF(I97="Identifier","ID",IF(I97="Text","",I97))))," ",""),"'","")</f>
        <v>Quantity</v>
      </c>
      <c r="B97" s="4" t="s">
        <v>114</v>
      </c>
      <c r="D97" s="4" t="s">
        <v>117</v>
      </c>
      <c r="G97" s="1" t="s">
        <v>67</v>
      </c>
      <c r="H97" s="1" t="str">
        <f>IF(F97&lt;&gt;"",CONCATENATE(F97," ",G97),G97)</f>
        <v>Quantity</v>
      </c>
      <c r="I97" s="1" t="s">
        <v>67</v>
      </c>
      <c r="K97" s="1" t="str">
        <f>IF(J97&lt;&gt;"",CONCATENATE(J97,"_ ",I97,". Type"),CONCATENATE(I97,". Type"))</f>
        <v>Quantity. Type</v>
      </c>
      <c r="O97" s="2" t="s">
        <v>39</v>
      </c>
      <c r="P97" s="1" t="s">
        <v>40</v>
      </c>
      <c r="Q97" s="48" t="s">
        <v>120</v>
      </c>
      <c r="T97" s="20" t="s">
        <v>36</v>
      </c>
      <c r="V97" s="1"/>
      <c r="W97" s="4" t="s">
        <v>37</v>
      </c>
    </row>
    <row r="98" spans="1:33" s="12" customFormat="1" ht="25.5">
      <c r="A98" s="21" t="str">
        <f>SUBSTITUTE(SUBSTITUTE(CONCATENATE(IF(E98="Universally Unique","UU",E98),F98,IF(H98&lt;&gt;I98,H98,""),CONCATENATE(IF(I98="Identifier","ID",IF(I98="Text","",I98))))," ",""),"'","")</f>
        <v>ManufacturerParty</v>
      </c>
      <c r="B98" s="22" t="s">
        <v>48</v>
      </c>
      <c r="C98" s="22"/>
      <c r="D98" s="22" t="s">
        <v>49</v>
      </c>
      <c r="E98" s="22" t="s">
        <v>50</v>
      </c>
      <c r="F98" s="22"/>
      <c r="G98" s="22"/>
      <c r="H98" s="22" t="str">
        <f>M98</f>
        <v>Party</v>
      </c>
      <c r="I98" s="22" t="str">
        <f>M98</f>
        <v>Party</v>
      </c>
      <c r="J98" s="22"/>
      <c r="K98" s="22"/>
      <c r="L98" s="22"/>
      <c r="M98" s="23" t="s">
        <v>51</v>
      </c>
      <c r="N98" s="22"/>
      <c r="O98" s="24" t="s">
        <v>52</v>
      </c>
      <c r="P98" s="22" t="s">
        <v>53</v>
      </c>
      <c r="Q98" s="25" t="s">
        <v>54</v>
      </c>
      <c r="R98" s="25"/>
      <c r="S98" s="25"/>
      <c r="T98" s="26" t="s">
        <v>36</v>
      </c>
      <c r="U98" s="27"/>
      <c r="V98" s="24"/>
      <c r="W98" s="22" t="s">
        <v>37</v>
      </c>
      <c r="X98" s="22"/>
      <c r="Y98" s="22"/>
      <c r="Z98" s="22"/>
      <c r="AA98" s="22"/>
      <c r="AB98" s="22"/>
      <c r="AC98" s="22"/>
      <c r="AD98" s="22"/>
      <c r="AE98" s="22"/>
      <c r="AF98" s="22"/>
      <c r="AG98" s="22"/>
    </row>
    <row r="99" spans="1:33" ht="25.5">
      <c r="A99" s="21" t="str">
        <f>SUBSTITUTE(SUBSTITUTE(CONCATENATE(IF(E99="Universally Unique","UU",E99),F99,IF(H99&lt;&gt;I99,H99,""),CONCATENATE(IF(I99="Identifier","ID",IF(I99="Text","",I99))))," ",""),"'","")</f>
        <v>Item</v>
      </c>
      <c r="B99" s="45" t="s">
        <v>116</v>
      </c>
      <c r="C99" s="28"/>
      <c r="D99" s="46" t="s">
        <v>117</v>
      </c>
      <c r="E99" s="28"/>
      <c r="F99" s="28"/>
      <c r="G99" s="28"/>
      <c r="H99" s="22" t="str">
        <f>M99</f>
        <v>Item</v>
      </c>
      <c r="I99" s="22" t="str">
        <f>M99</f>
        <v>Item</v>
      </c>
      <c r="J99" s="22"/>
      <c r="K99" s="22"/>
      <c r="L99" s="28"/>
      <c r="M99" s="29" t="s">
        <v>55</v>
      </c>
      <c r="N99" s="28"/>
      <c r="O99" s="24" t="s">
        <v>39</v>
      </c>
      <c r="P99" s="28" t="s">
        <v>53</v>
      </c>
      <c r="Q99" s="29" t="s">
        <v>56</v>
      </c>
      <c r="R99" s="30"/>
      <c r="S99" s="30"/>
      <c r="T99" s="31" t="s">
        <v>36</v>
      </c>
      <c r="U99" s="32"/>
      <c r="V99" s="33"/>
      <c r="W99" s="28" t="s">
        <v>37</v>
      </c>
      <c r="X99" s="28"/>
      <c r="Y99" s="28"/>
      <c r="Z99" s="28"/>
      <c r="AA99" s="28"/>
      <c r="AB99" s="28"/>
      <c r="AC99" s="28"/>
      <c r="AD99" s="28"/>
      <c r="AE99" s="28"/>
      <c r="AF99" s="28"/>
      <c r="AG99" s="28"/>
    </row>
    <row r="100" spans="1:33" s="19" customFormat="1" ht="12.75">
      <c r="A100" s="13" t="s">
        <v>57</v>
      </c>
      <c r="B100" s="13" t="s">
        <v>58</v>
      </c>
      <c r="C100" s="14"/>
      <c r="D100" s="14" t="s">
        <v>59</v>
      </c>
      <c r="E100" s="14"/>
      <c r="F100" s="14"/>
      <c r="G100" s="14"/>
      <c r="H100" s="14"/>
      <c r="I100" s="14"/>
      <c r="J100" s="14"/>
      <c r="K100" s="14"/>
      <c r="L100" s="14"/>
      <c r="M100" s="14"/>
      <c r="N100" s="14"/>
      <c r="O100" s="15"/>
      <c r="P100" s="14" t="s">
        <v>34</v>
      </c>
      <c r="Q100" s="14" t="s">
        <v>60</v>
      </c>
      <c r="R100" s="16"/>
      <c r="S100" s="17"/>
      <c r="T100" s="18" t="s">
        <v>36</v>
      </c>
      <c r="U100" s="14"/>
      <c r="V100" s="14"/>
      <c r="W100" s="14" t="s">
        <v>37</v>
      </c>
      <c r="X100" s="14"/>
      <c r="Y100" s="14"/>
      <c r="Z100" s="14"/>
      <c r="AA100" s="14"/>
      <c r="AB100" s="14"/>
      <c r="AC100" s="14"/>
      <c r="AD100" s="14"/>
      <c r="AE100" s="14"/>
      <c r="AF100" s="14"/>
      <c r="AG100" s="14"/>
    </row>
    <row r="101" spans="1:23" ht="12.75">
      <c r="A101" s="1" t="str">
        <f>SUBSTITUTE(SUBSTITUTE(CONCATENATE(IF(E101="Universally Unique","UU",E101),IF(G101&lt;&gt;I101,H101,F101),CONCATENATE(IF(I101="Identifier","ID",IF(I101="Text","",I101))))," ",""),"'","")</f>
        <v>ID</v>
      </c>
      <c r="B101" s="4" t="s">
        <v>61</v>
      </c>
      <c r="D101" s="4" t="s">
        <v>59</v>
      </c>
      <c r="E101" s="4"/>
      <c r="G101" s="4" t="s">
        <v>38</v>
      </c>
      <c r="H101" s="1" t="str">
        <f>IF(F101&lt;&gt;"",CONCATENATE(F101," ",G101),G101)</f>
        <v>Identifier</v>
      </c>
      <c r="I101" s="4" t="s">
        <v>38</v>
      </c>
      <c r="K101" s="1" t="str">
        <f>IF(J101&lt;&gt;"",CONCATENATE(J101,"_ ",I101,". Type"),CONCATENATE(I101,". Type"))</f>
        <v>Identifier. Type</v>
      </c>
      <c r="O101" s="2" t="s">
        <v>39</v>
      </c>
      <c r="P101" s="4" t="s">
        <v>40</v>
      </c>
      <c r="Q101" s="19" t="s">
        <v>62</v>
      </c>
      <c r="T101" s="20"/>
      <c r="V101" s="1"/>
      <c r="W101" s="4" t="s">
        <v>37</v>
      </c>
    </row>
    <row r="102" spans="1:32" ht="38.25">
      <c r="A102" s="1" t="str">
        <f>SUBSTITUTE(SUBSTITUTE(CONCATENATE(IF(E102="Universally Unique","UU",E102),IF(G102&lt;&gt;I102,H102,F102),CONCATENATE(IF(I102="Identifier","ID",IF(I102="Text","",I102))))," ",""),"'","")</f>
        <v>Note</v>
      </c>
      <c r="B102" s="4" t="s">
        <v>63</v>
      </c>
      <c r="D102" s="4" t="s">
        <v>64</v>
      </c>
      <c r="E102" s="4"/>
      <c r="G102" s="4" t="s">
        <v>41</v>
      </c>
      <c r="H102" s="1" t="str">
        <f>IF(F102&lt;&gt;"",CONCATENATE(F102," ",G102),G102)</f>
        <v>Note</v>
      </c>
      <c r="I102" s="4" t="s">
        <v>42</v>
      </c>
      <c r="K102" s="1" t="str">
        <f>IF(J102&lt;&gt;"",CONCATENATE(J102,"_ ",I102,". Type"),CONCATENATE(I102,". Type"))</f>
        <v>Text. Type</v>
      </c>
      <c r="O102" s="2" t="s">
        <v>43</v>
      </c>
      <c r="P102" s="4" t="s">
        <v>40</v>
      </c>
      <c r="Q102" s="19" t="s">
        <v>65</v>
      </c>
      <c r="T102" s="20" t="s">
        <v>45</v>
      </c>
      <c r="V102" s="1"/>
      <c r="W102" s="4" t="s">
        <v>46</v>
      </c>
      <c r="AF102" s="1" t="s">
        <v>47</v>
      </c>
    </row>
    <row r="103" spans="1:23" ht="12.75">
      <c r="A103" s="1" t="str">
        <f>SUBSTITUTE(SUBSTITUTE(CONCATENATE(IF(E103="Universally Unique","UU",E103),IF(G103&lt;&gt;I103,H103,F103),CONCATENATE(IF(I103="Identifier","ID",IF(I103="Text","",I103))))," ",""),"'","")</f>
        <v>Quantity</v>
      </c>
      <c r="B103" s="4" t="s">
        <v>66</v>
      </c>
      <c r="D103" s="4" t="s">
        <v>59</v>
      </c>
      <c r="G103" s="1" t="s">
        <v>67</v>
      </c>
      <c r="H103" s="1" t="str">
        <f>IF(F103&lt;&gt;"",CONCATENATE(F103," ",G103),G103)</f>
        <v>Quantity</v>
      </c>
      <c r="I103" s="1" t="s">
        <v>67</v>
      </c>
      <c r="K103" s="1" t="str">
        <f>IF(J103&lt;&gt;"",CONCATENATE(J103,"_ ",I103,". Type"),CONCATENATE(I103,". Type"))</f>
        <v>Quantity. Type</v>
      </c>
      <c r="O103" s="2" t="s">
        <v>39</v>
      </c>
      <c r="P103" s="1" t="s">
        <v>40</v>
      </c>
      <c r="Q103" s="19" t="s">
        <v>68</v>
      </c>
      <c r="T103" s="20" t="s">
        <v>36</v>
      </c>
      <c r="V103" s="1"/>
      <c r="W103" s="4" t="s">
        <v>37</v>
      </c>
    </row>
    <row r="104" spans="1:33" ht="12.75">
      <c r="A104" s="21" t="str">
        <f>SUBSTITUTE(SUBSTITUTE(CONCATENATE(IF(E104="Universally Unique","UU",E104),F104,IF(H104&lt;&gt;I104,H104,""),CONCATENATE(IF(I104="Identifier","ID",IF(I104="Text","",I104))))," ",""),"'","")</f>
        <v>Item</v>
      </c>
      <c r="B104" s="22" t="s">
        <v>69</v>
      </c>
      <c r="C104" s="28"/>
      <c r="D104" s="28" t="s">
        <v>59</v>
      </c>
      <c r="E104" s="28"/>
      <c r="F104" s="28"/>
      <c r="G104" s="28"/>
      <c r="H104" s="22" t="str">
        <f>M104</f>
        <v>Item</v>
      </c>
      <c r="I104" s="22" t="str">
        <f>M104</f>
        <v>Item</v>
      </c>
      <c r="J104" s="22"/>
      <c r="K104" s="22"/>
      <c r="L104" s="28"/>
      <c r="M104" s="29" t="s">
        <v>55</v>
      </c>
      <c r="N104" s="28"/>
      <c r="O104" s="24" t="s">
        <v>39</v>
      </c>
      <c r="P104" s="28" t="s">
        <v>53</v>
      </c>
      <c r="Q104" s="29" t="s">
        <v>56</v>
      </c>
      <c r="R104" s="30"/>
      <c r="S104" s="30"/>
      <c r="T104" s="31" t="s">
        <v>36</v>
      </c>
      <c r="U104" s="32"/>
      <c r="V104" s="33"/>
      <c r="W104" s="28" t="s">
        <v>37</v>
      </c>
      <c r="X104" s="28"/>
      <c r="Y104" s="28"/>
      <c r="Z104" s="28"/>
      <c r="AA104" s="28"/>
      <c r="AB104" s="28"/>
      <c r="AC104" s="28"/>
      <c r="AD104" s="28"/>
      <c r="AE104" s="28"/>
      <c r="AF104" s="28"/>
      <c r="AG104" s="28"/>
    </row>
    <row r="105" spans="1:33" s="19" customFormat="1" ht="12.75">
      <c r="A105" s="13" t="s">
        <v>70</v>
      </c>
      <c r="B105" s="13" t="s">
        <v>71</v>
      </c>
      <c r="C105" s="14"/>
      <c r="D105" s="14" t="s">
        <v>72</v>
      </c>
      <c r="E105" s="14"/>
      <c r="F105" s="14"/>
      <c r="G105" s="14"/>
      <c r="H105" s="14"/>
      <c r="I105" s="14"/>
      <c r="J105" s="14"/>
      <c r="K105" s="14"/>
      <c r="L105" s="14"/>
      <c r="M105" s="14"/>
      <c r="N105" s="14"/>
      <c r="O105" s="15"/>
      <c r="P105" s="14" t="s">
        <v>34</v>
      </c>
      <c r="Q105" s="14" t="s">
        <v>73</v>
      </c>
      <c r="R105" s="16"/>
      <c r="S105" s="17"/>
      <c r="T105" s="18" t="s">
        <v>36</v>
      </c>
      <c r="U105" s="14"/>
      <c r="V105" s="14"/>
      <c r="W105" s="14" t="s">
        <v>37</v>
      </c>
      <c r="X105" s="14"/>
      <c r="Y105" s="14"/>
      <c r="Z105" s="14"/>
      <c r="AA105" s="14"/>
      <c r="AB105" s="14"/>
      <c r="AC105" s="14"/>
      <c r="AD105" s="14"/>
      <c r="AE105" s="14"/>
      <c r="AF105" s="14"/>
      <c r="AG105" s="14"/>
    </row>
    <row r="106" spans="1:23" ht="12.75">
      <c r="A106" s="1" t="str">
        <f>SUBSTITUTE(SUBSTITUTE(CONCATENATE(IF(E106="Universally Unique","UU",E106),IF(G106&lt;&gt;I106,H106,F106),CONCATENATE(IF(I106="Identifier","ID",IF(I106="Text","",I106))))," ",""),"'","")</f>
        <v>ID</v>
      </c>
      <c r="B106" s="4" t="s">
        <v>74</v>
      </c>
      <c r="D106" s="4" t="s">
        <v>72</v>
      </c>
      <c r="E106" s="4"/>
      <c r="G106" s="4" t="s">
        <v>38</v>
      </c>
      <c r="H106" s="1" t="str">
        <f>IF(F106&lt;&gt;"",CONCATENATE(F106," ",G106),G106)</f>
        <v>Identifier</v>
      </c>
      <c r="I106" s="4" t="s">
        <v>38</v>
      </c>
      <c r="K106" s="1" t="str">
        <f>IF(J106&lt;&gt;"",CONCATENATE(J106,"_ ",I106,". Type"),CONCATENATE(I106,". Type"))</f>
        <v>Identifier. Type</v>
      </c>
      <c r="O106" s="2" t="s">
        <v>39</v>
      </c>
      <c r="P106" s="4" t="s">
        <v>40</v>
      </c>
      <c r="Q106" s="19" t="s">
        <v>75</v>
      </c>
      <c r="T106" s="20"/>
      <c r="V106" s="1"/>
      <c r="W106" s="4" t="s">
        <v>37</v>
      </c>
    </row>
    <row r="107" spans="1:32" ht="38.25">
      <c r="A107" s="1" t="str">
        <f>SUBSTITUTE(SUBSTITUTE(CONCATENATE(IF(E107="Universally Unique","UU",E107),IF(G107&lt;&gt;I107,H107,F107),CONCATENATE(IF(I107="Identifier","ID",IF(I107="Text","",I107))))," ",""),"'","")</f>
        <v>Note</v>
      </c>
      <c r="B107" s="4" t="s">
        <v>76</v>
      </c>
      <c r="D107" s="4" t="s">
        <v>72</v>
      </c>
      <c r="E107" s="4"/>
      <c r="G107" s="4" t="s">
        <v>41</v>
      </c>
      <c r="H107" s="1" t="str">
        <f>IF(F107&lt;&gt;"",CONCATENATE(F107," ",G107),G107)</f>
        <v>Note</v>
      </c>
      <c r="I107" s="4" t="s">
        <v>42</v>
      </c>
      <c r="K107" s="1" t="str">
        <f>IF(J107&lt;&gt;"",CONCATENATE(J107,"_ ",I107,". Type"),CONCATENATE(I107,". Type"))</f>
        <v>Text. Type</v>
      </c>
      <c r="O107" s="2" t="s">
        <v>43</v>
      </c>
      <c r="P107" s="4" t="s">
        <v>40</v>
      </c>
      <c r="Q107" s="19" t="s">
        <v>77</v>
      </c>
      <c r="T107" s="20" t="s">
        <v>45</v>
      </c>
      <c r="V107" s="1"/>
      <c r="W107" s="4" t="s">
        <v>37</v>
      </c>
      <c r="AF107" s="1" t="s">
        <v>47</v>
      </c>
    </row>
    <row r="108" spans="1:23" ht="12.75">
      <c r="A108" s="1" t="str">
        <f>SUBSTITUTE(SUBSTITUTE(CONCATENATE(IF(E108="Universally Unique","UU",E108),IF(G108&lt;&gt;I108,H108,F108),CONCATENATE(IF(I108="Identifier","ID",IF(I108="Text","",I108))))," ",""),"'","")</f>
        <v>Quantity</v>
      </c>
      <c r="B108" s="4" t="s">
        <v>78</v>
      </c>
      <c r="D108" s="4" t="s">
        <v>72</v>
      </c>
      <c r="G108" s="1" t="s">
        <v>67</v>
      </c>
      <c r="H108" s="1" t="str">
        <f>IF(F108&lt;&gt;"",CONCATENATE(F108," ",G108),G108)</f>
        <v>Quantity</v>
      </c>
      <c r="I108" s="1" t="s">
        <v>67</v>
      </c>
      <c r="K108" s="1" t="str">
        <f>IF(J108&lt;&gt;"",CONCATENATE(J108,"_ ",I108,". Type"),CONCATENATE(I108,". Type"))</f>
        <v>Quantity. Type</v>
      </c>
      <c r="O108" s="2" t="s">
        <v>39</v>
      </c>
      <c r="P108" s="1" t="s">
        <v>40</v>
      </c>
      <c r="Q108" s="19" t="s">
        <v>79</v>
      </c>
      <c r="T108" s="20" t="s">
        <v>36</v>
      </c>
      <c r="V108" s="1"/>
      <c r="W108" s="4" t="s">
        <v>37</v>
      </c>
    </row>
    <row r="109" spans="1:23" s="12" customFormat="1" ht="12.75">
      <c r="A109" s="1" t="str">
        <f>SUBSTITUTE(SUBSTITUTE(CONCATENATE(IF(E109="Universally Unique","UU",E109),IF(G109&lt;&gt;I109,H109,F109),CONCATENATE(IF(I109="Identifier","ID",IF(I109="Text","",I109))))," ",""),"'","")</f>
        <v>InventoryValueAmount</v>
      </c>
      <c r="B109" s="4" t="s">
        <v>80</v>
      </c>
      <c r="D109" s="12" t="s">
        <v>72</v>
      </c>
      <c r="E109" s="12" t="s">
        <v>81</v>
      </c>
      <c r="G109" s="12" t="s">
        <v>82</v>
      </c>
      <c r="H109" s="1" t="str">
        <f>IF(F109&lt;&gt;"",CONCATENATE(F109," ",G109),G109)</f>
        <v>Value</v>
      </c>
      <c r="I109" s="12" t="s">
        <v>83</v>
      </c>
      <c r="J109" s="1"/>
      <c r="K109" s="1" t="str">
        <f>IF(J109&lt;&gt;"",CONCATENATE(J109,"_ ",I109,". Type"),CONCATENATE(I109,". Type"))</f>
        <v>Amount. Type</v>
      </c>
      <c r="O109" s="34" t="s">
        <v>52</v>
      </c>
      <c r="P109" s="12" t="s">
        <v>40</v>
      </c>
      <c r="Q109" s="4" t="s">
        <v>84</v>
      </c>
      <c r="T109" s="35" t="s">
        <v>36</v>
      </c>
      <c r="W109" s="12" t="s">
        <v>37</v>
      </c>
    </row>
    <row r="110" spans="1:33" ht="12.75">
      <c r="A110" s="21" t="str">
        <f>SUBSTITUTE(SUBSTITUTE(CONCATENATE(IF(E110="Universally Unique","UU",E110),F110,IF(H110&lt;&gt;I110,H110,""),CONCATENATE(IF(I110="Identifier","ID",IF(I110="Text","",I110))))," ",""),"'","")</f>
        <v>Item</v>
      </c>
      <c r="B110" s="22" t="s">
        <v>85</v>
      </c>
      <c r="C110" s="28"/>
      <c r="D110" s="28" t="s">
        <v>86</v>
      </c>
      <c r="E110" s="28"/>
      <c r="F110" s="28"/>
      <c r="G110" s="28"/>
      <c r="H110" s="22" t="str">
        <f>M110</f>
        <v>Item</v>
      </c>
      <c r="I110" s="22" t="str">
        <f>M110</f>
        <v>Item</v>
      </c>
      <c r="J110" s="22"/>
      <c r="K110" s="22"/>
      <c r="L110" s="28"/>
      <c r="M110" s="29" t="s">
        <v>55</v>
      </c>
      <c r="N110" s="28"/>
      <c r="O110" s="24" t="s">
        <v>39</v>
      </c>
      <c r="P110" s="28" t="s">
        <v>53</v>
      </c>
      <c r="Q110" s="29" t="s">
        <v>56</v>
      </c>
      <c r="R110" s="30"/>
      <c r="S110" s="30"/>
      <c r="T110" s="31" t="s">
        <v>36</v>
      </c>
      <c r="U110" s="32"/>
      <c r="V110" s="33"/>
      <c r="W110" s="28" t="s">
        <v>37</v>
      </c>
      <c r="X110" s="28"/>
      <c r="Y110" s="28"/>
      <c r="Z110" s="28"/>
      <c r="AA110" s="28"/>
      <c r="AB110" s="28"/>
      <c r="AC110" s="28"/>
      <c r="AD110" s="28"/>
      <c r="AE110" s="28"/>
      <c r="AF110" s="28"/>
      <c r="AG110" s="28"/>
    </row>
    <row r="111" spans="1:32" ht="25.5">
      <c r="A111" s="77" t="str">
        <f>SUBSTITUTE(SUBSTITUTE(CONCATENATE(IF(C111="","",CONCATENATE(C111,"")),"",D111)," ",""),"'","")</f>
        <v>ItemInformationRequestLine</v>
      </c>
      <c r="B111" s="77" t="str">
        <f>CONCATENATE(D111,". Details")</f>
        <v>Item Information  Request Line. Details</v>
      </c>
      <c r="C111" s="77"/>
      <c r="D111" s="77" t="s">
        <v>282</v>
      </c>
      <c r="E111" s="77"/>
      <c r="F111" s="77"/>
      <c r="G111" s="77"/>
      <c r="H111" s="77"/>
      <c r="I111" s="77"/>
      <c r="J111" s="77"/>
      <c r="K111" s="77"/>
      <c r="L111" s="77"/>
      <c r="M111" s="77"/>
      <c r="N111" s="77"/>
      <c r="O111" s="77"/>
      <c r="P111" s="77" t="s">
        <v>34</v>
      </c>
      <c r="Q111" s="77" t="s">
        <v>256</v>
      </c>
      <c r="R111" s="77"/>
      <c r="S111" s="77"/>
      <c r="T111" s="77" t="s">
        <v>123</v>
      </c>
      <c r="U111" s="77"/>
      <c r="V111" s="77"/>
      <c r="W111" s="77" t="s">
        <v>124</v>
      </c>
      <c r="X111" s="77"/>
      <c r="Y111" s="77"/>
      <c r="Z111" s="77"/>
      <c r="AA111" s="77"/>
      <c r="AB111" s="77"/>
      <c r="AC111" s="77"/>
      <c r="AD111" s="77"/>
      <c r="AE111" s="77"/>
      <c r="AF111" s="77"/>
    </row>
    <row r="112" spans="1:32" ht="12.75">
      <c r="A112" s="54" t="str">
        <f>SUBSTITUTE(SUBSTITUTE(CONCATENATE(IF(E112="Universally Unique","UU",E112),IF(G112&lt;&gt;I112,H112,F112),CONCATENATE(IF(I112="Identifier","ID",IF(I112="Text","",I112))))," ",""),"'","")</f>
        <v>TimeFrequencyCode</v>
      </c>
      <c r="B112" s="71" t="str">
        <f aca="true" t="shared" si="17" ref="B112:B117">CONCATENATE(D112,". ",IF(E112="",IF(H112=I112,I112,CONCATENATE(H112,". ",I112)),CONCATENATE(E112,"_ ",H112,". ",I112)))</f>
        <v>Item Information  Request Line. Time Frequency Code. Code</v>
      </c>
      <c r="C112"/>
      <c r="D112" s="71" t="str">
        <f>D111</f>
        <v>Item Information  Request Line</v>
      </c>
      <c r="E112"/>
      <c r="F112" t="s">
        <v>338</v>
      </c>
      <c r="G112" t="s">
        <v>125</v>
      </c>
      <c r="H112" s="54" t="str">
        <f>IF(F112&lt;&gt;"",CONCATENATE(F112," ",G112),G112)</f>
        <v>Time Frequency Code</v>
      </c>
      <c r="I112" t="s">
        <v>125</v>
      </c>
      <c r="J112"/>
      <c r="K112" s="54" t="str">
        <f>IF(J112&lt;&gt;"",CONCATENATE(J112,"_ ",I112,". Type"),CONCATENATE(I112,". Type"))</f>
        <v>Code. Type</v>
      </c>
      <c r="L112"/>
      <c r="M112"/>
      <c r="N112"/>
      <c r="O112" t="s">
        <v>52</v>
      </c>
      <c r="P112" t="s">
        <v>40</v>
      </c>
      <c r="Q112" t="s">
        <v>337</v>
      </c>
      <c r="R112"/>
      <c r="S112"/>
      <c r="T112" s="95" t="s">
        <v>123</v>
      </c>
      <c r="U112"/>
      <c r="V112"/>
      <c r="W112" t="s">
        <v>124</v>
      </c>
      <c r="X112"/>
      <c r="Y112"/>
      <c r="Z112"/>
      <c r="AA112"/>
      <c r="AB112"/>
      <c r="AC112"/>
      <c r="AD112"/>
      <c r="AE112"/>
      <c r="AF112"/>
    </row>
    <row r="113" spans="1:32" ht="25.5">
      <c r="A113" s="54" t="str">
        <f>SUBSTITUTE(SUBSTITUTE(CONCATENATE(IF(E113="Universally Unique","UU",E113),IF(G113&lt;&gt;I113,H113,F113),CONCATENATE(IF(I113="Identifier","ID",IF(I113="Text","",I113))))," ",""),"'","")</f>
        <v>SupplyChainActivityTypeCode</v>
      </c>
      <c r="B113" s="71" t="str">
        <f t="shared" si="17"/>
        <v>Item Information  Request Line. Supply Chain Activity Type Code. Code</v>
      </c>
      <c r="C113" s="50"/>
      <c r="D113" s="71" t="str">
        <f>D112</f>
        <v>Item Information  Request Line</v>
      </c>
      <c r="E113" s="50"/>
      <c r="F113" s="57" t="s">
        <v>293</v>
      </c>
      <c r="G113" s="50" t="s">
        <v>125</v>
      </c>
      <c r="H113" s="54" t="str">
        <f>IF(F113&lt;&gt;"",CONCATENATE(F113," ",G113),G113)</f>
        <v>Supply Chain Activity Type Code</v>
      </c>
      <c r="I113" s="50" t="s">
        <v>125</v>
      </c>
      <c r="J113" s="50"/>
      <c r="K113" s="54" t="str">
        <f>IF(J113&lt;&gt;"",CONCATENATE(J113,"_ ",I113,". Type"),CONCATENATE(I113,". Type"))</f>
        <v>Code. Type</v>
      </c>
      <c r="L113" s="50"/>
      <c r="M113" s="50"/>
      <c r="N113" s="50"/>
      <c r="O113" s="74" t="s">
        <v>52</v>
      </c>
      <c r="P113" s="50" t="s">
        <v>40</v>
      </c>
      <c r="Q113" s="1" t="s">
        <v>258</v>
      </c>
      <c r="R113" s="50"/>
      <c r="S113" s="50"/>
      <c r="T113" s="95" t="s">
        <v>123</v>
      </c>
      <c r="U113" s="50"/>
      <c r="V113" s="50"/>
      <c r="W113" s="50" t="s">
        <v>124</v>
      </c>
      <c r="X113" s="50"/>
      <c r="Y113" s="50"/>
      <c r="Z113" s="50"/>
      <c r="AA113" s="50"/>
      <c r="AB113" s="50"/>
      <c r="AC113" s="50"/>
      <c r="AD113" s="50"/>
      <c r="AE113" s="50"/>
      <c r="AF113" s="50"/>
    </row>
    <row r="114" spans="1:32" ht="12.75">
      <c r="A114" s="54" t="str">
        <f>SUBSTITUTE(SUBSTITUTE(CONCATENATE(IF(E114="Universally Unique","UU",E114),IF(G114&lt;&gt;I114,H114,F114),CONCATENATE(IF(I114="Identifier","ID",IF(I114="Text","",I114))))," ",""),"'","")</f>
        <v>ForecastTypeCode</v>
      </c>
      <c r="B114" s="71" t="str">
        <f t="shared" si="17"/>
        <v>Item Information  Request Line. Forecast Type Code. Code</v>
      </c>
      <c r="C114" s="50"/>
      <c r="D114" s="71" t="str">
        <f>D113</f>
        <v>Item Information  Request Line</v>
      </c>
      <c r="E114" s="147"/>
      <c r="F114" s="54" t="s">
        <v>141</v>
      </c>
      <c r="G114" s="50" t="s">
        <v>125</v>
      </c>
      <c r="H114" s="54" t="str">
        <f>IF(F114&lt;&gt;"",CONCATENATE(F114," ",G114),G114)</f>
        <v>Forecast Type Code</v>
      </c>
      <c r="I114" s="50" t="s">
        <v>125</v>
      </c>
      <c r="J114" s="50"/>
      <c r="K114" s="54" t="str">
        <f>IF(J114&lt;&gt;"",CONCATENATE(J114,"_ ",I114,". Type"),CONCATENATE(I114,". Type"))</f>
        <v>Code. Type</v>
      </c>
      <c r="L114" s="50"/>
      <c r="M114" s="50"/>
      <c r="N114" s="50"/>
      <c r="O114" s="74" t="s">
        <v>52</v>
      </c>
      <c r="P114" s="50" t="s">
        <v>40</v>
      </c>
      <c r="Q114" s="1" t="s">
        <v>259</v>
      </c>
      <c r="R114" s="50"/>
      <c r="S114" s="50"/>
      <c r="T114" s="95" t="s">
        <v>123</v>
      </c>
      <c r="U114" s="50"/>
      <c r="V114" s="50"/>
      <c r="W114" s="50" t="s">
        <v>124</v>
      </c>
      <c r="X114" s="50"/>
      <c r="Y114" s="50"/>
      <c r="Z114" s="50"/>
      <c r="AA114" s="50"/>
      <c r="AB114" s="50"/>
      <c r="AC114" s="50"/>
      <c r="AD114" s="50"/>
      <c r="AE114" s="50"/>
      <c r="AF114" s="50"/>
    </row>
    <row r="115" spans="1:32" ht="12.75">
      <c r="A115" s="54" t="str">
        <f>SUBSTITUTE(SUBSTITUTE(CONCATENATE(IF(E115="Universally Unique","UU",E115),IF(G115&lt;&gt;I115,H115,F115),CONCATENATE(IF(I115="Identifier","ID",IF(I115="Text","",I115))))," ",""),"'","")</f>
        <v>PerformanceMetricTypeCode</v>
      </c>
      <c r="B115" s="71" t="str">
        <f t="shared" si="17"/>
        <v>Item Information  Request Line. Performance Metric Type Code. Code</v>
      </c>
      <c r="C115" s="50"/>
      <c r="D115" s="71" t="str">
        <f>D114</f>
        <v>Item Information  Request Line</v>
      </c>
      <c r="E115" s="50"/>
      <c r="F115" s="57" t="s">
        <v>292</v>
      </c>
      <c r="G115" s="50" t="s">
        <v>125</v>
      </c>
      <c r="H115" s="54" t="str">
        <f>IF(F115&lt;&gt;"",CONCATENATE(F115," ",G115),G115)</f>
        <v>Performance Metric Type Code</v>
      </c>
      <c r="I115" s="50" t="s">
        <v>125</v>
      </c>
      <c r="J115" s="50"/>
      <c r="K115" s="54" t="str">
        <f>IF(J115&lt;&gt;"",CONCATENATE(J115,"_ ",I115,". Type"),CONCATENATE(I115,". Type"))</f>
        <v>Code. Type</v>
      </c>
      <c r="L115" s="50"/>
      <c r="M115" s="50"/>
      <c r="N115" s="50"/>
      <c r="O115" s="74" t="s">
        <v>52</v>
      </c>
      <c r="P115" s="50" t="s">
        <v>40</v>
      </c>
      <c r="Q115" s="1" t="s">
        <v>260</v>
      </c>
      <c r="R115" s="50"/>
      <c r="S115" s="50"/>
      <c r="T115" s="95" t="s">
        <v>123</v>
      </c>
      <c r="U115" s="50"/>
      <c r="V115" s="50"/>
      <c r="W115" s="50" t="s">
        <v>124</v>
      </c>
      <c r="X115" s="50"/>
      <c r="Y115" s="50"/>
      <c r="Z115" s="50"/>
      <c r="AA115" s="50"/>
      <c r="AB115" s="50"/>
      <c r="AC115" s="50"/>
      <c r="AD115" s="50"/>
      <c r="AE115" s="50"/>
      <c r="AF115" s="50"/>
    </row>
    <row r="116" spans="1:32" ht="25.5">
      <c r="A116" s="83" t="str">
        <f>SUBSTITUTE(SUBSTITUTE(CONCATENATE(IF(E116="Universally Unique","UU",E116),F116,IF(H116&lt;&gt;I116,H116,""),CONCATENATE(IF(I116="Identifier","ID",IF(I116="Text","",I116))))," ",""),"'","")</f>
        <v>Period</v>
      </c>
      <c r="B116" s="83" t="str">
        <f t="shared" si="17"/>
        <v>Item Information Request Line. Period</v>
      </c>
      <c r="C116" s="83"/>
      <c r="D116" s="83" t="s">
        <v>283</v>
      </c>
      <c r="E116" s="83"/>
      <c r="F116" s="83"/>
      <c r="G116" s="83"/>
      <c r="H116" s="83" t="str">
        <f>M116</f>
        <v>Period</v>
      </c>
      <c r="I116" s="83" t="str">
        <f>M116</f>
        <v>Period</v>
      </c>
      <c r="J116" s="83"/>
      <c r="K116" s="83"/>
      <c r="L116" s="83"/>
      <c r="M116" s="83" t="s">
        <v>104</v>
      </c>
      <c r="N116" s="83"/>
      <c r="O116" s="83" t="s">
        <v>110</v>
      </c>
      <c r="P116" s="83" t="s">
        <v>53</v>
      </c>
      <c r="Q116" s="83" t="s">
        <v>339</v>
      </c>
      <c r="R116" s="83"/>
      <c r="S116" s="83"/>
      <c r="T116" s="83" t="s">
        <v>45</v>
      </c>
      <c r="U116" s="83"/>
      <c r="V116" s="83"/>
      <c r="W116" s="83" t="s">
        <v>124</v>
      </c>
      <c r="X116" s="83"/>
      <c r="Y116" s="83"/>
      <c r="Z116" s="83"/>
      <c r="AA116" s="83"/>
      <c r="AB116" s="83"/>
      <c r="AC116" s="83"/>
      <c r="AD116" s="83"/>
      <c r="AE116" s="83"/>
      <c r="AF116" s="83"/>
    </row>
    <row r="117" spans="1:32" ht="25.5">
      <c r="A117" s="83" t="str">
        <f>SUBSTITUTE(SUBSTITUTE(CONCATENATE(IF(E117="Universally Unique","UU",E117),F117,IF(H117&lt;&gt;I117,H117,""),CONCATENATE(IF(I117="Identifier","ID",IF(I117="Text","",I117))))," ",""),"'","")</f>
        <v>SalesItem</v>
      </c>
      <c r="B117" s="83" t="str">
        <f t="shared" si="17"/>
        <v>Item Information Request Line. SalesItem</v>
      </c>
      <c r="C117" s="83"/>
      <c r="D117" s="83" t="str">
        <f>D116</f>
        <v>Item Information Request Line</v>
      </c>
      <c r="E117" s="83"/>
      <c r="F117" s="83"/>
      <c r="G117" s="83"/>
      <c r="H117" s="83" t="str">
        <f>M117</f>
        <v>SalesItem</v>
      </c>
      <c r="I117" s="83" t="str">
        <f>M117</f>
        <v>SalesItem</v>
      </c>
      <c r="J117" s="83"/>
      <c r="K117" s="83"/>
      <c r="L117" s="83"/>
      <c r="M117" s="83" t="s">
        <v>87</v>
      </c>
      <c r="N117" s="83"/>
      <c r="O117" s="83" t="s">
        <v>110</v>
      </c>
      <c r="P117" s="83" t="s">
        <v>53</v>
      </c>
      <c r="Q117" s="83" t="s">
        <v>340</v>
      </c>
      <c r="R117" s="83"/>
      <c r="S117" s="83"/>
      <c r="T117" s="83" t="s">
        <v>45</v>
      </c>
      <c r="U117" s="83"/>
      <c r="V117" s="83"/>
      <c r="W117" s="83" t="s">
        <v>124</v>
      </c>
      <c r="X117" s="83"/>
      <c r="Y117" s="83"/>
      <c r="Z117" s="83"/>
      <c r="AA117" s="83"/>
      <c r="AB117" s="83"/>
      <c r="AC117" s="83"/>
      <c r="AD117" s="83"/>
      <c r="AE117" s="83"/>
      <c r="AF117" s="83"/>
    </row>
    <row r="118" spans="1:32" ht="12.75">
      <c r="A118" s="77" t="str">
        <f>SUBSTITUTE(SUBSTITUTE(CONCATENATE(IF(C118="","",CONCATENATE(C118,"")),"",D118)," ",""),"'","")</f>
        <v>ItemManagementProfile</v>
      </c>
      <c r="B118" s="77" t="str">
        <f>CONCATENATE(D118,". Details")</f>
        <v>Item Management Profile. Details</v>
      </c>
      <c r="C118" s="77"/>
      <c r="D118" s="77" t="s">
        <v>261</v>
      </c>
      <c r="E118" s="77"/>
      <c r="F118" s="77"/>
      <c r="G118" s="77"/>
      <c r="H118" s="77"/>
      <c r="I118" s="77"/>
      <c r="J118" s="77"/>
      <c r="K118" s="77"/>
      <c r="L118" s="77"/>
      <c r="M118" s="77"/>
      <c r="N118" s="77"/>
      <c r="O118" s="77"/>
      <c r="P118" s="77" t="s">
        <v>34</v>
      </c>
      <c r="Q118" s="77" t="s">
        <v>262</v>
      </c>
      <c r="R118" s="77"/>
      <c r="S118" s="77"/>
      <c r="T118" s="77" t="s">
        <v>123</v>
      </c>
      <c r="U118" s="77"/>
      <c r="V118" s="77"/>
      <c r="W118" s="77" t="s">
        <v>124</v>
      </c>
      <c r="X118" s="77"/>
      <c r="Y118" s="77"/>
      <c r="Z118" s="77"/>
      <c r="AA118" s="77"/>
      <c r="AB118" s="77"/>
      <c r="AC118" s="77"/>
      <c r="AD118" s="77"/>
      <c r="AE118" s="77"/>
      <c r="AF118" s="77"/>
    </row>
    <row r="119" spans="1:32" ht="38.25">
      <c r="A119" s="54" t="str">
        <f aca="true" t="shared" si="18" ref="A119:A125">SUBSTITUTE(SUBSTITUTE(CONCATENATE(IF(E119="Universally Unique","UU",E119),IF(G119&lt;&gt;I119,H119,F119),CONCATENATE(IF(I119="Identifier","ID",IF(I119="Text","",I119))))," ",""),"'","")</f>
        <v>FrozenPeriodDaysNumeric</v>
      </c>
      <c r="B119" s="71" t="str">
        <f aca="true" t="shared" si="19" ref="B119:B128">CONCATENATE(D119,". ",IF(E119="",IF(H119=I119,I119,CONCATENATE(H119,". ",I119)),CONCATENATE(E119,"_ ",H119,". ",I119)))</f>
        <v>Item Management Profile. Frozen Period Days. Numeric</v>
      </c>
      <c r="C119"/>
      <c r="D119" s="71" t="s">
        <v>261</v>
      </c>
      <c r="E119"/>
      <c r="F119" t="s">
        <v>263</v>
      </c>
      <c r="G119" t="s">
        <v>264</v>
      </c>
      <c r="H119" s="54" t="str">
        <f aca="true" t="shared" si="20" ref="H119:H125">IF(F119&lt;&gt;"",CONCATENATE(F119," ",G119),G119)</f>
        <v>Frozen Period Days</v>
      </c>
      <c r="I119" t="s">
        <v>226</v>
      </c>
      <c r="J119"/>
      <c r="K119" s="54">
        <f aca="true" t="shared" si="21" ref="K119:K125">K118</f>
        <v>0</v>
      </c>
      <c r="L119"/>
      <c r="M119"/>
      <c r="N119"/>
      <c r="O119" s="140" t="s">
        <v>52</v>
      </c>
      <c r="P119" t="s">
        <v>40</v>
      </c>
      <c r="Q119" s="141" t="s">
        <v>265</v>
      </c>
      <c r="R119"/>
      <c r="S119"/>
      <c r="T119" s="95" t="s">
        <v>123</v>
      </c>
      <c r="U119"/>
      <c r="V119"/>
      <c r="W119" t="s">
        <v>124</v>
      </c>
      <c r="X119"/>
      <c r="Y119"/>
      <c r="Z119"/>
      <c r="AA119"/>
      <c r="AB119"/>
      <c r="AC119"/>
      <c r="AD119"/>
      <c r="AE119"/>
      <c r="AF119"/>
    </row>
    <row r="120" spans="1:32" ht="25.5">
      <c r="A120" s="54" t="str">
        <f t="shared" si="18"/>
        <v>MinimumInventoryQuantity</v>
      </c>
      <c r="B120" s="71" t="str">
        <f t="shared" si="19"/>
        <v>Item Management Profile. Minimum_ Inventory Quantity. Quantity</v>
      </c>
      <c r="C120"/>
      <c r="D120" s="71" t="s">
        <v>261</v>
      </c>
      <c r="E120" t="s">
        <v>266</v>
      </c>
      <c r="F120" t="s">
        <v>81</v>
      </c>
      <c r="G120" s="50" t="s">
        <v>67</v>
      </c>
      <c r="H120" s="54" t="str">
        <f t="shared" si="20"/>
        <v>Inventory Quantity</v>
      </c>
      <c r="I120" t="s">
        <v>67</v>
      </c>
      <c r="J120"/>
      <c r="K120" s="54">
        <f t="shared" si="21"/>
        <v>0</v>
      </c>
      <c r="L120"/>
      <c r="M120"/>
      <c r="N120"/>
      <c r="O120" s="140" t="s">
        <v>52</v>
      </c>
      <c r="P120" t="s">
        <v>40</v>
      </c>
      <c r="Q120" s="141" t="s">
        <v>267</v>
      </c>
      <c r="R120"/>
      <c r="S120"/>
      <c r="T120" s="95" t="s">
        <v>123</v>
      </c>
      <c r="U120"/>
      <c r="V120"/>
      <c r="W120" t="s">
        <v>124</v>
      </c>
      <c r="X120"/>
      <c r="Y120"/>
      <c r="Z120"/>
      <c r="AA120"/>
      <c r="AB120"/>
      <c r="AC120"/>
      <c r="AD120"/>
      <c r="AE120"/>
      <c r="AF120"/>
    </row>
    <row r="121" spans="1:32" ht="12.75">
      <c r="A121" s="54" t="str">
        <f t="shared" si="18"/>
        <v>MultipleOrderQuantity</v>
      </c>
      <c r="B121" s="71" t="str">
        <f t="shared" si="19"/>
        <v>Item Management Profile. Multiple_ Order Quantity. Quantity</v>
      </c>
      <c r="C121" s="50"/>
      <c r="D121" s="71" t="s">
        <v>261</v>
      </c>
      <c r="E121" s="50" t="s">
        <v>268</v>
      </c>
      <c r="F121" s="50" t="s">
        <v>269</v>
      </c>
      <c r="G121" s="50" t="s">
        <v>67</v>
      </c>
      <c r="H121" s="54" t="str">
        <f t="shared" si="20"/>
        <v>Order Quantity</v>
      </c>
      <c r="I121" s="50" t="s">
        <v>67</v>
      </c>
      <c r="J121" s="50"/>
      <c r="K121" s="54">
        <f t="shared" si="21"/>
        <v>0</v>
      </c>
      <c r="L121" s="50"/>
      <c r="M121" s="50"/>
      <c r="N121" s="50"/>
      <c r="O121" s="140" t="s">
        <v>52</v>
      </c>
      <c r="P121" s="50" t="s">
        <v>40</v>
      </c>
      <c r="Q121" s="73" t="s">
        <v>270</v>
      </c>
      <c r="R121" s="50"/>
      <c r="S121" s="50"/>
      <c r="T121" s="95" t="s">
        <v>123</v>
      </c>
      <c r="U121" s="50"/>
      <c r="V121" s="50"/>
      <c r="W121" s="50" t="s">
        <v>124</v>
      </c>
      <c r="X121" s="50"/>
      <c r="Y121" s="50"/>
      <c r="Z121" s="50"/>
      <c r="AA121" s="50"/>
      <c r="AB121" s="50"/>
      <c r="AC121" s="50"/>
      <c r="AD121" s="50"/>
      <c r="AE121" s="50"/>
      <c r="AF121" s="50"/>
    </row>
    <row r="122" spans="1:32" ht="12.75">
      <c r="A122" s="54" t="str">
        <f t="shared" si="18"/>
        <v>OrderIntervalDaysNumeric</v>
      </c>
      <c r="B122" s="71" t="str">
        <f t="shared" si="19"/>
        <v>Item Management Profile. Order Interval Days. Numeric</v>
      </c>
      <c r="C122" s="50"/>
      <c r="D122" s="71" t="s">
        <v>261</v>
      </c>
      <c r="E122" s="50"/>
      <c r="F122" s="50" t="s">
        <v>271</v>
      </c>
      <c r="G122" s="50" t="s">
        <v>264</v>
      </c>
      <c r="H122" s="54" t="str">
        <f t="shared" si="20"/>
        <v>Order Interval Days</v>
      </c>
      <c r="I122" s="50" t="s">
        <v>226</v>
      </c>
      <c r="J122" s="50"/>
      <c r="K122" s="54">
        <f t="shared" si="21"/>
        <v>0</v>
      </c>
      <c r="L122" s="50"/>
      <c r="M122" s="50"/>
      <c r="N122" s="50"/>
      <c r="O122" s="140" t="s">
        <v>52</v>
      </c>
      <c r="P122" s="50" t="s">
        <v>40</v>
      </c>
      <c r="Q122" s="142" t="s">
        <v>272</v>
      </c>
      <c r="R122" s="73"/>
      <c r="S122" s="50"/>
      <c r="T122" s="95" t="s">
        <v>123</v>
      </c>
      <c r="U122" s="50"/>
      <c r="V122" s="50"/>
      <c r="W122" s="50" t="s">
        <v>124</v>
      </c>
      <c r="X122" s="50"/>
      <c r="Y122" s="50"/>
      <c r="Z122" s="50"/>
      <c r="AA122" s="50"/>
      <c r="AB122" s="50"/>
      <c r="AC122" s="50"/>
      <c r="AD122" s="50"/>
      <c r="AE122" s="50"/>
      <c r="AF122" s="50"/>
    </row>
    <row r="123" spans="1:32" ht="12.75">
      <c r="A123" s="54" t="str">
        <f t="shared" si="18"/>
        <v>ReplenishmentOwnerDescription</v>
      </c>
      <c r="B123" s="71" t="str">
        <f t="shared" si="19"/>
        <v>Item Management Profile. Replenishment Owner Description. Text</v>
      </c>
      <c r="C123" s="50"/>
      <c r="D123" s="71" t="s">
        <v>261</v>
      </c>
      <c r="E123" s="50"/>
      <c r="F123" s="50" t="s">
        <v>273</v>
      </c>
      <c r="G123" s="50" t="s">
        <v>161</v>
      </c>
      <c r="H123" s="54" t="str">
        <f t="shared" si="20"/>
        <v>Replenishment Owner Description</v>
      </c>
      <c r="I123" s="50" t="s">
        <v>42</v>
      </c>
      <c r="J123" s="50"/>
      <c r="K123" s="54">
        <f t="shared" si="21"/>
        <v>0</v>
      </c>
      <c r="L123" s="50"/>
      <c r="M123" s="50"/>
      <c r="N123" s="50"/>
      <c r="O123" s="140" t="s">
        <v>52</v>
      </c>
      <c r="P123" s="50" t="s">
        <v>40</v>
      </c>
      <c r="Q123" s="1" t="s">
        <v>274</v>
      </c>
      <c r="R123" s="50"/>
      <c r="S123" s="50"/>
      <c r="T123" s="95" t="s">
        <v>123</v>
      </c>
      <c r="U123" s="50"/>
      <c r="V123" s="50"/>
      <c r="W123" s="50" t="s">
        <v>124</v>
      </c>
      <c r="X123" s="50"/>
      <c r="Y123" s="50"/>
      <c r="Z123" s="50"/>
      <c r="AA123" s="50"/>
      <c r="AB123" s="50"/>
      <c r="AC123" s="50"/>
      <c r="AD123" s="50"/>
      <c r="AE123" s="50"/>
      <c r="AF123" s="50"/>
    </row>
    <row r="124" spans="1:32" ht="18" customHeight="1">
      <c r="A124" s="54" t="str">
        <f t="shared" si="18"/>
        <v>TargetServicePercent</v>
      </c>
      <c r="B124" s="71" t="str">
        <f t="shared" si="19"/>
        <v>Item Management Profile. Target Service Percent. Percent</v>
      </c>
      <c r="C124" s="50"/>
      <c r="D124" s="71" t="s">
        <v>261</v>
      </c>
      <c r="E124" s="50"/>
      <c r="F124" s="50" t="s">
        <v>275</v>
      </c>
      <c r="G124" s="50" t="s">
        <v>276</v>
      </c>
      <c r="H124" s="54" t="str">
        <f t="shared" si="20"/>
        <v>Target Service Percent</v>
      </c>
      <c r="I124" s="50" t="s">
        <v>276</v>
      </c>
      <c r="J124" s="50"/>
      <c r="K124" s="54">
        <f t="shared" si="21"/>
        <v>0</v>
      </c>
      <c r="L124" s="50"/>
      <c r="M124" s="50"/>
      <c r="N124" s="50"/>
      <c r="O124" s="140" t="s">
        <v>52</v>
      </c>
      <c r="P124" s="50" t="s">
        <v>40</v>
      </c>
      <c r="Q124" s="73" t="s">
        <v>277</v>
      </c>
      <c r="R124" s="50"/>
      <c r="S124" s="50"/>
      <c r="T124" s="95" t="s">
        <v>123</v>
      </c>
      <c r="U124" s="50"/>
      <c r="V124" s="50"/>
      <c r="W124" s="50" t="s">
        <v>124</v>
      </c>
      <c r="X124" s="50"/>
      <c r="Y124" s="50"/>
      <c r="Z124" s="50"/>
      <c r="AA124" s="50"/>
      <c r="AB124" s="50"/>
      <c r="AC124" s="50"/>
      <c r="AD124" s="50"/>
      <c r="AE124" s="50"/>
      <c r="AF124" s="50"/>
    </row>
    <row r="125" spans="1:32" ht="16.5" customHeight="1">
      <c r="A125" s="54" t="str">
        <f t="shared" si="18"/>
        <v>TargetInventoryQuantity</v>
      </c>
      <c r="B125" s="71" t="str">
        <f t="shared" si="19"/>
        <v>Item Management Profile. Target_ Inventory Quantity. Quantity</v>
      </c>
      <c r="C125" s="143"/>
      <c r="D125" s="71" t="s">
        <v>261</v>
      </c>
      <c r="E125" s="143" t="s">
        <v>278</v>
      </c>
      <c r="F125" s="143" t="s">
        <v>81</v>
      </c>
      <c r="G125" s="143" t="s">
        <v>67</v>
      </c>
      <c r="H125" s="54" t="str">
        <f t="shared" si="20"/>
        <v>Inventory Quantity</v>
      </c>
      <c r="I125" s="143" t="s">
        <v>67</v>
      </c>
      <c r="J125" s="143"/>
      <c r="K125" s="54">
        <f t="shared" si="21"/>
        <v>0</v>
      </c>
      <c r="L125" s="143"/>
      <c r="M125" s="143"/>
      <c r="N125" s="143"/>
      <c r="O125" s="140" t="s">
        <v>52</v>
      </c>
      <c r="P125" s="143" t="s">
        <v>40</v>
      </c>
      <c r="Q125" s="144" t="s">
        <v>279</v>
      </c>
      <c r="R125" s="143"/>
      <c r="S125" s="143"/>
      <c r="T125" s="95" t="s">
        <v>123</v>
      </c>
      <c r="U125" s="143"/>
      <c r="V125" s="143"/>
      <c r="W125" s="143" t="s">
        <v>124</v>
      </c>
      <c r="X125" s="143"/>
      <c r="Y125" s="143"/>
      <c r="Z125" s="143"/>
      <c r="AA125" s="143"/>
      <c r="AB125" s="143"/>
      <c r="AC125" s="143"/>
      <c r="AD125" s="143"/>
      <c r="AE125" s="143"/>
      <c r="AF125" s="143"/>
    </row>
    <row r="126" spans="1:32" ht="25.5">
      <c r="A126" s="83" t="str">
        <f>SUBSTITUTE(SUBSTITUTE(CONCATENATE(IF(E126="Universally Unique","UU",E126),F126,IF(H126&lt;&gt;I126,H126,""),CONCATENATE(IF(I126="Identifier","ID",IF(I126="Text","",I126))))," ",""),"'","")</f>
        <v>EffectivePeriod</v>
      </c>
      <c r="B126" s="83" t="str">
        <f t="shared" si="19"/>
        <v>Item Management Profile. Effective_ Period. Period</v>
      </c>
      <c r="C126" s="83"/>
      <c r="D126" s="83" t="s">
        <v>261</v>
      </c>
      <c r="E126" s="83" t="s">
        <v>133</v>
      </c>
      <c r="F126" s="83"/>
      <c r="G126" s="83"/>
      <c r="H126" s="83" t="str">
        <f>M126</f>
        <v>Period</v>
      </c>
      <c r="I126" s="83" t="str">
        <f>M126</f>
        <v>Period</v>
      </c>
      <c r="J126" s="83"/>
      <c r="K126" s="83"/>
      <c r="L126" s="83"/>
      <c r="M126" s="83" t="s">
        <v>104</v>
      </c>
      <c r="N126" s="83"/>
      <c r="O126" s="83" t="s">
        <v>39</v>
      </c>
      <c r="P126" s="83" t="s">
        <v>53</v>
      </c>
      <c r="Q126" s="83" t="s">
        <v>322</v>
      </c>
      <c r="R126" s="83"/>
      <c r="S126" s="83"/>
      <c r="T126" s="83" t="s">
        <v>45</v>
      </c>
      <c r="U126" s="83"/>
      <c r="V126" s="83"/>
      <c r="W126" s="83" t="s">
        <v>124</v>
      </c>
      <c r="X126" s="83"/>
      <c r="Y126" s="83"/>
      <c r="Z126" s="83"/>
      <c r="AA126" s="83"/>
      <c r="AB126" s="83"/>
      <c r="AC126" s="83"/>
      <c r="AD126" s="83"/>
      <c r="AE126" s="83"/>
      <c r="AF126" s="83"/>
    </row>
    <row r="127" spans="1:32" ht="12.75">
      <c r="A127" s="83" t="str">
        <f>SUBSTITUTE(SUBSTITUTE(CONCATENATE(IF(E127="Universally Unique","UU",E127),F127,IF(H127&lt;&gt;I127,H127,""),CONCATENATE(IF(I127="Identifier","ID",IF(I127="Text","",I127))))," ",""),"'","")</f>
        <v>Item</v>
      </c>
      <c r="B127" s="83" t="str">
        <f t="shared" si="19"/>
        <v>Item Management Profile. Item</v>
      </c>
      <c r="C127" s="83"/>
      <c r="D127" s="83" t="s">
        <v>261</v>
      </c>
      <c r="E127" s="83"/>
      <c r="F127" s="83"/>
      <c r="G127" s="83"/>
      <c r="H127" s="83" t="str">
        <f>M127</f>
        <v>Item</v>
      </c>
      <c r="I127" s="83" t="str">
        <f>M127</f>
        <v>Item</v>
      </c>
      <c r="J127" s="83"/>
      <c r="K127" s="83"/>
      <c r="L127" s="83"/>
      <c r="M127" s="83" t="s">
        <v>55</v>
      </c>
      <c r="N127" s="83"/>
      <c r="O127" s="83" t="s">
        <v>39</v>
      </c>
      <c r="P127" s="83" t="s">
        <v>53</v>
      </c>
      <c r="Q127" s="83" t="s">
        <v>157</v>
      </c>
      <c r="R127" s="83"/>
      <c r="S127" s="83"/>
      <c r="T127" s="83" t="s">
        <v>45</v>
      </c>
      <c r="U127" s="83"/>
      <c r="V127" s="83"/>
      <c r="W127" s="83" t="s">
        <v>124</v>
      </c>
      <c r="X127" s="83"/>
      <c r="Y127" s="83"/>
      <c r="Z127" s="83"/>
      <c r="AA127" s="83"/>
      <c r="AB127" s="83"/>
      <c r="AC127" s="83"/>
      <c r="AD127" s="83"/>
      <c r="AE127" s="83"/>
      <c r="AF127" s="83"/>
    </row>
    <row r="128" spans="1:32" ht="25.5">
      <c r="A128" s="83" t="str">
        <f>SUBSTITUTE(SUBSTITUTE(CONCATENATE(IF(E128="Universally Unique","UU",E128),F128,IF(H128&lt;&gt;I128,H128,""),CONCATENATE(IF(I128="Identifier","ID",IF(I128="Text","",I128))))," ",""),"'","")</f>
        <v>ItemLocationQuantity</v>
      </c>
      <c r="B128" s="83" t="str">
        <f t="shared" si="19"/>
        <v>Item Management Profile. Item Location Quantity</v>
      </c>
      <c r="C128" s="83"/>
      <c r="D128" s="83" t="s">
        <v>261</v>
      </c>
      <c r="E128" s="83"/>
      <c r="F128" s="83"/>
      <c r="G128" s="83"/>
      <c r="H128" s="83" t="str">
        <f>M128</f>
        <v>Item Location Quantity</v>
      </c>
      <c r="I128" s="83" t="str">
        <f>M128</f>
        <v>Item Location Quantity</v>
      </c>
      <c r="J128" s="83"/>
      <c r="K128" s="83"/>
      <c r="L128" s="83"/>
      <c r="M128" s="83" t="s">
        <v>280</v>
      </c>
      <c r="N128" s="83"/>
      <c r="O128" s="83" t="s">
        <v>52</v>
      </c>
      <c r="P128" s="83" t="s">
        <v>53</v>
      </c>
      <c r="Q128" s="83" t="s">
        <v>281</v>
      </c>
      <c r="R128" s="83"/>
      <c r="S128" s="83"/>
      <c r="T128" s="83" t="s">
        <v>45</v>
      </c>
      <c r="U128" s="83"/>
      <c r="V128" s="83"/>
      <c r="W128" s="83" t="s">
        <v>124</v>
      </c>
      <c r="X128" s="83"/>
      <c r="Y128" s="83"/>
      <c r="Z128" s="83"/>
      <c r="AA128" s="83"/>
      <c r="AB128" s="83"/>
      <c r="AC128" s="83"/>
      <c r="AD128" s="83"/>
      <c r="AE128" s="83"/>
      <c r="AF128" s="83"/>
    </row>
    <row r="129" spans="1:32" ht="12.75">
      <c r="A129" s="77" t="str">
        <f>SUBSTITUTE(SUBSTITUTE(CONCATENATE(IF(C129="","",CONCATENATE(C129,"")),"",D129)," ",""),"'","")</f>
        <v>MiscellaneousEvent</v>
      </c>
      <c r="B129" s="77" t="str">
        <f>CONCATENATE(D129,". Details")</f>
        <v>Miscellaneous Event. Details</v>
      </c>
      <c r="C129" s="78"/>
      <c r="D129" s="78" t="s">
        <v>216</v>
      </c>
      <c r="E129" s="81"/>
      <c r="F129" s="78"/>
      <c r="G129" s="78"/>
      <c r="H129" s="78"/>
      <c r="I129" s="78"/>
      <c r="J129" s="78"/>
      <c r="K129" s="78"/>
      <c r="L129" s="78"/>
      <c r="M129" s="78"/>
      <c r="N129" s="98"/>
      <c r="O129" s="99" t="s">
        <v>39</v>
      </c>
      <c r="P129" s="78" t="s">
        <v>34</v>
      </c>
      <c r="Q129" s="77" t="s">
        <v>217</v>
      </c>
      <c r="R129" s="77"/>
      <c r="S129" s="81"/>
      <c r="T129" s="100" t="s">
        <v>123</v>
      </c>
      <c r="U129" s="78"/>
      <c r="V129" s="78"/>
      <c r="W129" s="78" t="s">
        <v>124</v>
      </c>
      <c r="X129" s="78"/>
      <c r="Y129" s="78"/>
      <c r="Z129" s="78"/>
      <c r="AA129" s="78"/>
      <c r="AB129" s="78"/>
      <c r="AC129" s="78"/>
      <c r="AD129" s="78"/>
      <c r="AE129" s="78"/>
      <c r="AF129" s="78"/>
    </row>
    <row r="130" spans="1:32" ht="12.75">
      <c r="A130" s="70" t="str">
        <f>SUBSTITUTE(SUBSTITUTE(CONCATENATE(IF(E130="Universally Unique","UU",E130),IF(G130&lt;&gt;I130,H130,F130),CONCATENATE(IF(I130="Identifier","ID",IF(I130="Text","",I130))))," ",""),"'","")</f>
        <v>MiscellaneousEventTypeCode</v>
      </c>
      <c r="B130" s="101" t="str">
        <f>CONCATENATE(D130,". ",IF(E130="",IF(H130=I130,I130,CONCATENATE(H130,". ",I130)),CONCATENATE(E130,"_ ",H130,". ",I130)))</f>
        <v>Miscellaneous Event. Miscellaneous Event Type Code. Code</v>
      </c>
      <c r="C130" s="101"/>
      <c r="D130" s="101" t="str">
        <f>D129</f>
        <v>Miscellaneous Event</v>
      </c>
      <c r="E130" s="118"/>
      <c r="F130" s="101" t="s">
        <v>218</v>
      </c>
      <c r="G130" s="101" t="s">
        <v>125</v>
      </c>
      <c r="H130" s="70" t="str">
        <f>IF(F130&lt;&gt;"",CONCATENATE(F130," ",G130),G130)</f>
        <v>Miscellaneous Event Type Code</v>
      </c>
      <c r="I130" s="101" t="s">
        <v>125</v>
      </c>
      <c r="J130" s="101"/>
      <c r="K130" s="70" t="str">
        <f>IF(J130&lt;&gt;"",CONCATENATE(J130,"_ ",I130,". Type"),CONCATENATE(I130,". Type"))</f>
        <v>Code. Type</v>
      </c>
      <c r="L130" s="101"/>
      <c r="M130" s="101"/>
      <c r="N130" s="101"/>
      <c r="O130" s="70" t="s">
        <v>39</v>
      </c>
      <c r="P130" s="70" t="s">
        <v>40</v>
      </c>
      <c r="Q130" s="70" t="s">
        <v>219</v>
      </c>
      <c r="R130" s="101"/>
      <c r="S130" s="101"/>
      <c r="T130" s="120">
        <v>2.1</v>
      </c>
      <c r="U130" s="101"/>
      <c r="V130" s="101"/>
      <c r="W130" s="70" t="s">
        <v>124</v>
      </c>
      <c r="X130" s="101"/>
      <c r="Y130" s="101"/>
      <c r="Z130" s="101"/>
      <c r="AA130" s="101"/>
      <c r="AB130" s="101"/>
      <c r="AC130" s="101"/>
      <c r="AD130" s="101"/>
      <c r="AE130" s="101"/>
      <c r="AF130" s="101"/>
    </row>
    <row r="131" spans="1:32" ht="12.75">
      <c r="A131" s="83" t="str">
        <f>SUBSTITUTE(SUBSTITUTE(CONCATENATE(IF(E131="Universally Unique","UU",E131),F131,IF(H131&lt;&gt;I131,H131,""),CONCATENATE(IF(I131="Identifier","ID",IF(I131="Text","",I131))))," ",""),"'","")</f>
        <v>EventLineItem</v>
      </c>
      <c r="B131" s="121" t="s">
        <v>220</v>
      </c>
      <c r="C131" s="121"/>
      <c r="D131" s="83" t="str">
        <f>D130</f>
        <v>Miscellaneous Event</v>
      </c>
      <c r="E131" s="122"/>
      <c r="F131" s="121"/>
      <c r="G131" s="121"/>
      <c r="H131" s="83" t="str">
        <f>M131</f>
        <v>Event Line Item</v>
      </c>
      <c r="I131" s="83" t="str">
        <f>M131</f>
        <v>Event Line Item</v>
      </c>
      <c r="J131" s="121"/>
      <c r="K131" s="121"/>
      <c r="L131" s="121"/>
      <c r="M131" s="121" t="s">
        <v>221</v>
      </c>
      <c r="N131" s="121"/>
      <c r="O131" s="123" t="s">
        <v>110</v>
      </c>
      <c r="P131" s="121" t="s">
        <v>53</v>
      </c>
      <c r="Q131" s="83" t="s">
        <v>222</v>
      </c>
      <c r="R131" s="121"/>
      <c r="S131" s="121"/>
      <c r="T131" s="124">
        <v>2.1</v>
      </c>
      <c r="U131" s="121"/>
      <c r="V131" s="121"/>
      <c r="W131" s="121" t="s">
        <v>124</v>
      </c>
      <c r="X131" s="121"/>
      <c r="Y131" s="121"/>
      <c r="Z131" s="121"/>
      <c r="AA131" s="121"/>
      <c r="AB131" s="121"/>
      <c r="AC131" s="121"/>
      <c r="AD131" s="121"/>
      <c r="AE131" s="121"/>
      <c r="AF131" s="121"/>
    </row>
    <row r="132" spans="1:32" ht="12.75">
      <c r="A132" s="77" t="str">
        <f>SUBSTITUTE(SUBSTITUTE(CONCATENATE(IF(C132="","",CONCATENATE(C132,"")),"",D132)," ",""),"'","")</f>
        <v>PerformanceDataLine</v>
      </c>
      <c r="B132" s="77" t="str">
        <f>CONCATENATE(D132,". Details")</f>
        <v>Performance Data Line. Details</v>
      </c>
      <c r="C132" s="78"/>
      <c r="D132" s="78" t="s">
        <v>334</v>
      </c>
      <c r="E132" s="78"/>
      <c r="F132" s="78"/>
      <c r="G132" s="78"/>
      <c r="H132" s="78"/>
      <c r="I132" s="78"/>
      <c r="J132" s="78"/>
      <c r="K132" s="78"/>
      <c r="L132" s="78"/>
      <c r="M132" s="78"/>
      <c r="N132" s="78"/>
      <c r="O132" s="77"/>
      <c r="P132" s="78" t="s">
        <v>34</v>
      </c>
      <c r="Q132" s="79" t="s">
        <v>187</v>
      </c>
      <c r="R132" s="79"/>
      <c r="S132" s="79"/>
      <c r="T132" s="80" t="s">
        <v>123</v>
      </c>
      <c r="U132" s="81"/>
      <c r="V132" s="77"/>
      <c r="W132" s="78" t="s">
        <v>124</v>
      </c>
      <c r="X132" s="78"/>
      <c r="Y132" s="78"/>
      <c r="Z132" s="78"/>
      <c r="AA132" s="78"/>
      <c r="AB132" s="78"/>
      <c r="AC132" s="78"/>
      <c r="AD132" s="78"/>
      <c r="AE132" s="78"/>
      <c r="AF132" s="78"/>
    </row>
    <row r="133" spans="1:23" ht="12.75">
      <c r="A133" s="1" t="str">
        <f>SUBSTITUTE(SUBSTITUTE(CONCATENATE(IF(E133="Universally Unique","UU",E133),IF(G133&lt;&gt;I133,H133,F133),CONCATENATE(IF(I133="Identifier","ID",IF(I133="Text","",I133))))," ",""),"'","")</f>
        <v>ID</v>
      </c>
      <c r="B133" s="71" t="str">
        <f aca="true" t="shared" si="22" ref="B133:B138">CONCATENATE(D133,". ",IF(E133="",IF(H133=I133,I133,CONCATENATE(H133,". ",I133)),CONCATENATE(E133,"_ ",H133,". ",I133)))</f>
        <v>Performance Data Line. Identifier</v>
      </c>
      <c r="D133" s="54" t="s">
        <v>334</v>
      </c>
      <c r="E133" s="4"/>
      <c r="G133" s="4" t="s">
        <v>38</v>
      </c>
      <c r="H133" s="1" t="str">
        <f>IF(F133&lt;&gt;"",CONCATENATE(F133," ",G133),G133)</f>
        <v>Identifier</v>
      </c>
      <c r="I133" s="4" t="s">
        <v>38</v>
      </c>
      <c r="K133" s="1" t="str">
        <f>IF(J133&lt;&gt;"",CONCATENATE(J133,"_ ",I133,". Type"),CONCATENATE(I133,". Type"))</f>
        <v>Identifier. Type</v>
      </c>
      <c r="O133" s="2" t="s">
        <v>39</v>
      </c>
      <c r="P133" s="4" t="s">
        <v>40</v>
      </c>
      <c r="Q133" s="48" t="s">
        <v>302</v>
      </c>
      <c r="T133" s="20"/>
      <c r="V133" s="1"/>
      <c r="W133" s="61" t="s">
        <v>124</v>
      </c>
    </row>
    <row r="134" spans="1:32" ht="15.75" customHeight="1">
      <c r="A134" s="1" t="str">
        <f>SUBSTITUTE(SUBSTITUTE(CONCATENATE(IF(E134="Universally Unique","UU",E134),IF(G134&lt;&gt;I134,H134,F134),CONCATENATE(IF(I134="Identifier","ID",IF(I134="Text","",I134))))," ",""),"'","")</f>
        <v>Note</v>
      </c>
      <c r="B134" s="51" t="str">
        <f t="shared" si="22"/>
        <v>Performance Data Line. Note. Text</v>
      </c>
      <c r="D134" s="54" t="s">
        <v>334</v>
      </c>
      <c r="E134" s="4"/>
      <c r="G134" s="4" t="s">
        <v>41</v>
      </c>
      <c r="H134" s="1" t="str">
        <f>IF(F134&lt;&gt;"",CONCATENATE(F134," ",G134),G134)</f>
        <v>Note</v>
      </c>
      <c r="I134" s="4" t="s">
        <v>42</v>
      </c>
      <c r="K134" s="1" t="str">
        <f>IF(J134&lt;&gt;"",CONCATENATE(J134,"_ ",I134,". Type"),CONCATENATE(I134,". Type"))</f>
        <v>Text. Type</v>
      </c>
      <c r="O134" s="2" t="s">
        <v>43</v>
      </c>
      <c r="P134" s="4" t="s">
        <v>40</v>
      </c>
      <c r="Q134" s="48" t="s">
        <v>303</v>
      </c>
      <c r="T134" s="20" t="s">
        <v>45</v>
      </c>
      <c r="V134" s="1"/>
      <c r="W134" s="61" t="s">
        <v>124</v>
      </c>
      <c r="AF134" s="1" t="s">
        <v>47</v>
      </c>
    </row>
    <row r="135" spans="1:32" ht="12.75">
      <c r="A135" s="54" t="str">
        <f>SUBSTITUTE(SUBSTITUTE(CONCATENATE(IF(E135="Universally Unique","UU",E135),IF(G135&lt;&gt;I135,H135,F135),CONCATENATE(IF(I135="Identifier","ID",IF(I135="Text","",I135))))," ",""),"'","")</f>
        <v>PerformanceValueQuantity</v>
      </c>
      <c r="B135" s="54" t="str">
        <f t="shared" si="22"/>
        <v>Performance Data Line. Performance Value. Quantity</v>
      </c>
      <c r="C135" s="90"/>
      <c r="D135" s="54" t="s">
        <v>334</v>
      </c>
      <c r="E135" s="90"/>
      <c r="F135" s="90" t="s">
        <v>188</v>
      </c>
      <c r="G135" s="90" t="s">
        <v>82</v>
      </c>
      <c r="H135" s="54" t="str">
        <f>IF(F135&lt;&gt;"",CONCATENATE(F135," ",G135),G135)</f>
        <v>Performance Value</v>
      </c>
      <c r="I135" s="91" t="s">
        <v>67</v>
      </c>
      <c r="J135" s="91"/>
      <c r="K135" s="54" t="str">
        <f>IF(J135&lt;&gt;"",CONCATENATE(J135,"_ ",I135,". Type"),CONCATENATE(I135,". Type"))</f>
        <v>Quantity. Type</v>
      </c>
      <c r="L135" s="90"/>
      <c r="M135" s="91"/>
      <c r="N135" s="90"/>
      <c r="O135" s="92" t="s">
        <v>39</v>
      </c>
      <c r="P135" s="90" t="s">
        <v>40</v>
      </c>
      <c r="Q135" s="89" t="s">
        <v>189</v>
      </c>
      <c r="R135" s="93"/>
      <c r="S135" s="94"/>
      <c r="T135" s="95" t="s">
        <v>123</v>
      </c>
      <c r="U135" s="90"/>
      <c r="V135" s="90"/>
      <c r="W135" s="90" t="s">
        <v>124</v>
      </c>
      <c r="X135" s="90"/>
      <c r="Y135" s="90"/>
      <c r="Z135" s="90"/>
      <c r="AA135" s="90"/>
      <c r="AB135" s="90"/>
      <c r="AC135" s="90"/>
      <c r="AD135" s="90"/>
      <c r="AE135" s="90"/>
      <c r="AF135" s="90"/>
    </row>
    <row r="136" spans="1:32" ht="12.75">
      <c r="A136" s="54" t="str">
        <f>SUBSTITUTE(SUBSTITUTE(CONCATENATE(IF(E136="Universally Unique","UU",E136),IF(G136&lt;&gt;I136,H136,F136),CONCATENATE(IF(I136="Identifier","ID",IF(I136="Text","",I136))))," ",""),"'","")</f>
        <v>PerformanceMetricTypeCode</v>
      </c>
      <c r="B136" s="54" t="str">
        <f t="shared" si="22"/>
        <v>Performance Data Line. Performance Metric Type Code. Code</v>
      </c>
      <c r="C136" s="71"/>
      <c r="D136" s="54" t="s">
        <v>334</v>
      </c>
      <c r="E136" s="71"/>
      <c r="F136" s="57" t="s">
        <v>292</v>
      </c>
      <c r="G136" s="54" t="s">
        <v>125</v>
      </c>
      <c r="H136" s="54" t="str">
        <f>IF(F136&lt;&gt;"",CONCATENATE(F136," ",G136),G136)</f>
        <v>Performance Metric Type Code</v>
      </c>
      <c r="I136" s="71" t="s">
        <v>125</v>
      </c>
      <c r="J136" s="71"/>
      <c r="K136" s="54" t="str">
        <f>IF(J136&lt;&gt;"",CONCATENATE(J136,"_ ",I136,". Type"),CONCATENATE(I136,". Type"))</f>
        <v>Code. Type</v>
      </c>
      <c r="L136" s="71"/>
      <c r="M136" s="71"/>
      <c r="N136" s="71"/>
      <c r="O136" s="54" t="s">
        <v>39</v>
      </c>
      <c r="P136" s="71" t="s">
        <v>40</v>
      </c>
      <c r="Q136" s="54" t="s">
        <v>190</v>
      </c>
      <c r="R136" s="71"/>
      <c r="S136" s="71"/>
      <c r="T136" s="152"/>
      <c r="U136" s="71"/>
      <c r="V136" s="71"/>
      <c r="W136" s="71" t="s">
        <v>124</v>
      </c>
      <c r="X136" s="71"/>
      <c r="Y136" s="71"/>
      <c r="Z136" s="71"/>
      <c r="AA136" s="71"/>
      <c r="AB136" s="71"/>
      <c r="AC136" s="71"/>
      <c r="AD136" s="71"/>
      <c r="AE136" s="71"/>
      <c r="AF136" s="71" t="s">
        <v>151</v>
      </c>
    </row>
    <row r="137" spans="1:32" ht="12.75">
      <c r="A137" s="83" t="str">
        <f>SUBSTITUTE(SUBSTITUTE(CONCATENATE(IF(E137="Universally Unique","UU",E137),F137,IF(H137&lt;&gt;I137,H137,""),CONCATENATE(IF(I137="Identifier","ID",IF(I137="Text","",I137))))," ",""),"'","")</f>
        <v>Period</v>
      </c>
      <c r="B137" s="83" t="str">
        <f t="shared" si="22"/>
        <v>Performance Data Line. Period</v>
      </c>
      <c r="C137" s="65"/>
      <c r="D137" s="65" t="s">
        <v>334</v>
      </c>
      <c r="E137" s="65"/>
      <c r="F137" s="65"/>
      <c r="G137" s="65"/>
      <c r="H137" s="83" t="str">
        <f>M137</f>
        <v>Period</v>
      </c>
      <c r="I137" s="83" t="str">
        <f>M137</f>
        <v>Period</v>
      </c>
      <c r="J137" s="83"/>
      <c r="K137" s="83"/>
      <c r="L137" s="65"/>
      <c r="M137" s="65" t="s">
        <v>104</v>
      </c>
      <c r="N137" s="65"/>
      <c r="O137" s="84" t="s">
        <v>52</v>
      </c>
      <c r="P137" s="65" t="s">
        <v>53</v>
      </c>
      <c r="Q137" s="65" t="s">
        <v>134</v>
      </c>
      <c r="R137" s="66"/>
      <c r="S137" s="66"/>
      <c r="T137" s="85" t="s">
        <v>45</v>
      </c>
      <c r="U137" s="86"/>
      <c r="V137" s="84"/>
      <c r="W137" s="65" t="s">
        <v>124</v>
      </c>
      <c r="X137" s="65"/>
      <c r="Y137" s="65"/>
      <c r="Z137" s="65"/>
      <c r="AA137" s="65"/>
      <c r="AB137" s="65"/>
      <c r="AC137" s="65"/>
      <c r="AD137" s="65"/>
      <c r="AE137" s="65"/>
      <c r="AF137" s="65"/>
    </row>
    <row r="138" spans="1:32" ht="12.75">
      <c r="A138" s="83" t="str">
        <f>SUBSTITUTE(SUBSTITUTE(CONCATENATE(IF(E138="Universally Unique","UU",E138),F138,IF(H138&lt;&gt;I138,H138,""),CONCATENATE(IF(I138="Identifier","ID",IF(I138="Text","",I138))))," ",""),"'","")</f>
        <v>Item</v>
      </c>
      <c r="B138" s="83" t="str">
        <f t="shared" si="22"/>
        <v>Performance Data Line. Item</v>
      </c>
      <c r="C138" s="65"/>
      <c r="D138" s="65" t="s">
        <v>334</v>
      </c>
      <c r="E138" s="65"/>
      <c r="F138" s="65"/>
      <c r="G138" s="65"/>
      <c r="H138" s="83" t="str">
        <f>M138</f>
        <v>Item</v>
      </c>
      <c r="I138" s="83" t="str">
        <f>M138</f>
        <v>Item</v>
      </c>
      <c r="J138" s="83"/>
      <c r="K138" s="65"/>
      <c r="L138" s="65"/>
      <c r="M138" s="65" t="s">
        <v>55</v>
      </c>
      <c r="N138" s="65"/>
      <c r="O138" s="87" t="s">
        <v>52</v>
      </c>
      <c r="P138" s="65" t="s">
        <v>53</v>
      </c>
      <c r="Q138" s="66" t="s">
        <v>316</v>
      </c>
      <c r="R138" s="66"/>
      <c r="S138" s="86"/>
      <c r="T138" s="88" t="s">
        <v>45</v>
      </c>
      <c r="U138" s="65"/>
      <c r="V138" s="65"/>
      <c r="W138" s="65" t="s">
        <v>124</v>
      </c>
      <c r="X138" s="65"/>
      <c r="Y138" s="65"/>
      <c r="Z138" s="65"/>
      <c r="AA138" s="65"/>
      <c r="AB138" s="65"/>
      <c r="AC138" s="65"/>
      <c r="AD138" s="65"/>
      <c r="AE138" s="65"/>
      <c r="AF138" s="65"/>
    </row>
    <row r="139" spans="1:32" ht="12.75">
      <c r="A139" s="77" t="str">
        <f>SUBSTITUTE(SUBSTITUTE(CONCATENATE(IF(C139="","",CONCATENATE(C139,"")),"",D139)," ",""),"'","")</f>
        <v>PromotionalEvent</v>
      </c>
      <c r="B139" s="77" t="str">
        <f>CONCATENATE(D139,". Details")</f>
        <v>Promotional Event. Details</v>
      </c>
      <c r="C139" s="78"/>
      <c r="D139" s="78" t="s">
        <v>198</v>
      </c>
      <c r="E139" s="81"/>
      <c r="F139" s="78"/>
      <c r="G139" s="78"/>
      <c r="H139" s="78"/>
      <c r="I139" s="78"/>
      <c r="J139" s="78"/>
      <c r="K139" s="78"/>
      <c r="L139" s="78"/>
      <c r="M139" s="78"/>
      <c r="N139" s="111"/>
      <c r="O139" s="99" t="s">
        <v>39</v>
      </c>
      <c r="P139" s="78" t="s">
        <v>34</v>
      </c>
      <c r="Q139" s="77" t="s">
        <v>199</v>
      </c>
      <c r="R139" s="77"/>
      <c r="S139" s="81"/>
      <c r="T139" s="100" t="s">
        <v>123</v>
      </c>
      <c r="U139" s="78"/>
      <c r="V139" s="78"/>
      <c r="W139" s="78" t="s">
        <v>124</v>
      </c>
      <c r="X139" s="78"/>
      <c r="Y139" s="78"/>
      <c r="Z139" s="78"/>
      <c r="AA139" s="78"/>
      <c r="AB139" s="78"/>
      <c r="AC139" s="78"/>
      <c r="AD139" s="78"/>
      <c r="AE139" s="78"/>
      <c r="AF139" s="78"/>
    </row>
    <row r="140" spans="1:32" ht="12.75">
      <c r="A140" s="70" t="str">
        <f>SUBSTITUTE(SUBSTITUTE(CONCATENATE(IF(E140="Universally Unique","UU",E140),IF(G140&lt;&gt;I140,H140,F140),CONCATENATE(IF(I140="Identifier","ID",IF(I140="Text","",I140))))," ",""),"'","")</f>
        <v>PromotionalEventTypeCode</v>
      </c>
      <c r="B140" s="101" t="str">
        <f>CONCATENATE(D140,". ",IF(E140="",IF(H140=I140,I140,CONCATENATE(H140,". ",I140)),CONCATENATE(E140,"_ ",H140,". ",I140)))</f>
        <v>Promotional Event. Promotional Event Type Code. Code</v>
      </c>
      <c r="C140" s="91"/>
      <c r="D140" s="101" t="str">
        <f>D139</f>
        <v>Promotional Event</v>
      </c>
      <c r="E140" s="107"/>
      <c r="F140" s="57" t="s">
        <v>200</v>
      </c>
      <c r="G140" s="57" t="s">
        <v>125</v>
      </c>
      <c r="H140" s="70" t="str">
        <f>IF(F140&lt;&gt;"",CONCATENATE(F140," ",G140),G140)</f>
        <v>Promotional Event Type Code</v>
      </c>
      <c r="I140" s="57" t="s">
        <v>125</v>
      </c>
      <c r="J140" s="57"/>
      <c r="K140" s="70" t="str">
        <f>IF(J140&lt;&gt;"",CONCATENATE(J140,"_ ",I140,". Type"),CONCATENATE(I140,". Type"))</f>
        <v>Code. Type</v>
      </c>
      <c r="L140" s="57"/>
      <c r="M140" s="57"/>
      <c r="N140" s="57"/>
      <c r="O140" s="109" t="s">
        <v>39</v>
      </c>
      <c r="P140" s="57" t="s">
        <v>40</v>
      </c>
      <c r="Q140" s="60" t="s">
        <v>201</v>
      </c>
      <c r="R140" s="60"/>
      <c r="S140" s="107"/>
      <c r="T140" s="110" t="s">
        <v>123</v>
      </c>
      <c r="U140" s="57"/>
      <c r="V140" s="57"/>
      <c r="W140" s="57" t="s">
        <v>124</v>
      </c>
      <c r="X140" s="57"/>
      <c r="Y140" s="57"/>
      <c r="Z140" s="57"/>
      <c r="AA140" s="57"/>
      <c r="AB140" s="57"/>
      <c r="AC140" s="57"/>
      <c r="AD140" s="57"/>
      <c r="AE140" s="57"/>
      <c r="AF140" s="57"/>
    </row>
    <row r="141" spans="1:32" ht="12.75">
      <c r="A141" s="70" t="str">
        <f>SUBSTITUTE(SUBSTITUTE(CONCATENATE(IF(E141="Universally Unique","UU",E141),IF(G141&lt;&gt;I141,H141,F141),CONCATENATE(IF(I141="Identifier","ID",IF(I141="Text","",I141))))," ",""),"'","")</f>
        <v>SubmissionDate</v>
      </c>
      <c r="B141" s="112" t="str">
        <f>CONCATENATE(D141,". ",IF(E141="",IF(H141=I141,I141,CONCATENATE(H141,". ",I141)),CONCATENATE(E141,"_ ",H141,". ",I141)))</f>
        <v>Promotional Event. Submission. Date</v>
      </c>
      <c r="C141" s="57"/>
      <c r="D141" s="101" t="str">
        <f>D140</f>
        <v>Promotional Event</v>
      </c>
      <c r="E141" s="107"/>
      <c r="F141" s="57"/>
      <c r="G141" s="57" t="s">
        <v>335</v>
      </c>
      <c r="H141" s="70" t="str">
        <f>IF(F141&lt;&gt;"",CONCATENATE(F141," ",G141),G141)</f>
        <v>Submission</v>
      </c>
      <c r="I141" s="57" t="s">
        <v>169</v>
      </c>
      <c r="J141" s="57"/>
      <c r="K141" s="70" t="str">
        <f>IF(J141&lt;&gt;"",CONCATENATE(J141,"_ ",I141,". Type"),CONCATENATE(I141,". Type"))</f>
        <v>Date. Type</v>
      </c>
      <c r="L141" s="57"/>
      <c r="M141" s="57"/>
      <c r="N141" s="57"/>
      <c r="O141" s="109" t="s">
        <v>52</v>
      </c>
      <c r="P141" s="57" t="s">
        <v>40</v>
      </c>
      <c r="Q141" s="60" t="s">
        <v>202</v>
      </c>
      <c r="R141" s="60"/>
      <c r="S141" s="107"/>
      <c r="T141" s="110" t="s">
        <v>123</v>
      </c>
      <c r="U141" s="57"/>
      <c r="V141" s="57"/>
      <c r="W141" s="57" t="s">
        <v>124</v>
      </c>
      <c r="X141" s="57"/>
      <c r="Y141" s="57"/>
      <c r="Z141" s="57"/>
      <c r="AA141" s="57"/>
      <c r="AB141" s="57"/>
      <c r="AC141" s="57"/>
      <c r="AD141" s="57"/>
      <c r="AE141" s="57"/>
      <c r="AF141" s="57"/>
    </row>
    <row r="142" spans="1:32" ht="25.5">
      <c r="A142" s="70" t="str">
        <f>SUBSTITUTE(SUBSTITUTE(CONCATENATE(IF(E142="Universally Unique","UU",E142),IF(G142&lt;&gt;I142,H142,F142),CONCATENATE(IF(I142="Identifier","ID",IF(I142="Text","",I142))))," ",""),"'","")</f>
        <v>FirstShipmentAvailibilityDate</v>
      </c>
      <c r="B142" s="101" t="str">
        <f>CONCATENATE(D142,". ",IF(E142="",IF(H142=I142,I142,CONCATENATE(H142,". ",I142)),CONCATENATE(E142,"_ ",H142,". ",I142)))</f>
        <v>Promotional Event. First Shipment Availibility Date. Date</v>
      </c>
      <c r="C142" s="57"/>
      <c r="D142" s="101" t="str">
        <f>D141</f>
        <v>Promotional Event</v>
      </c>
      <c r="E142" s="107"/>
      <c r="F142" s="57" t="s">
        <v>203</v>
      </c>
      <c r="G142" s="57" t="s">
        <v>169</v>
      </c>
      <c r="H142" s="70" t="str">
        <f>IF(F142&lt;&gt;"",CONCATENATE(F142," ",G142),G142)</f>
        <v>First Shipment Availibility Date</v>
      </c>
      <c r="I142" s="57" t="s">
        <v>169</v>
      </c>
      <c r="J142" s="57"/>
      <c r="K142" s="70" t="str">
        <f>IF(J142&lt;&gt;"",CONCATENATE(J142,"_ ",I142,". Type"),CONCATENATE(I142,". Type"))</f>
        <v>Date. Type</v>
      </c>
      <c r="L142" s="57"/>
      <c r="M142" s="57"/>
      <c r="N142" s="57"/>
      <c r="O142" s="109" t="s">
        <v>52</v>
      </c>
      <c r="P142" s="57" t="s">
        <v>40</v>
      </c>
      <c r="Q142" s="60" t="s">
        <v>204</v>
      </c>
      <c r="R142" s="60"/>
      <c r="S142" s="107"/>
      <c r="T142" s="110" t="s">
        <v>123</v>
      </c>
      <c r="U142" s="57"/>
      <c r="V142" s="57"/>
      <c r="W142" s="57" t="s">
        <v>124</v>
      </c>
      <c r="X142" s="57"/>
      <c r="Y142" s="57"/>
      <c r="Z142" s="57"/>
      <c r="AA142" s="57"/>
      <c r="AB142" s="57"/>
      <c r="AC142" s="57"/>
      <c r="AD142" s="57"/>
      <c r="AE142" s="57"/>
      <c r="AF142" s="57"/>
    </row>
    <row r="143" spans="1:32" ht="12.75">
      <c r="A143" s="70" t="str">
        <f>SUBSTITUTE(SUBSTITUTE(CONCATENATE(IF(E143="Universally Unique","UU",E143),IF(G143&lt;&gt;I143,H143,F143),CONCATENATE(IF(I143="Identifier","ID",IF(I143="Text","",I143))))," ",""),"'","")</f>
        <v>LatestProposalAcceptanceDate</v>
      </c>
      <c r="B143" s="101" t="str">
        <f>CONCATENATE(D143,". ",IF(E143="",IF(H143=I143,I143,CONCATENATE(H143,". ",I143)),CONCATENATE(E143,"_ ",H143,". ",I143)))</f>
        <v>Promotional Event. Latest_ Proposal Acceptance Date. Date</v>
      </c>
      <c r="C143" s="57"/>
      <c r="D143" s="101" t="str">
        <f>D142</f>
        <v>Promotional Event</v>
      </c>
      <c r="E143" s="107" t="s">
        <v>323</v>
      </c>
      <c r="F143" s="57" t="s">
        <v>324</v>
      </c>
      <c r="G143" s="57" t="s">
        <v>169</v>
      </c>
      <c r="H143" s="70" t="str">
        <f>IF(F143&lt;&gt;"",CONCATENATE(F143," ",G143),G143)</f>
        <v>Proposal Acceptance Date</v>
      </c>
      <c r="I143" s="57" t="s">
        <v>169</v>
      </c>
      <c r="J143" s="57"/>
      <c r="K143" s="70" t="str">
        <f>IF(J143&lt;&gt;"",CONCATENATE(J143,"_ ",I143,". Type"),CONCATENATE(I143,". Type"))</f>
        <v>Date. Type</v>
      </c>
      <c r="L143" s="57"/>
      <c r="M143" s="57"/>
      <c r="N143" s="57"/>
      <c r="O143" s="109" t="s">
        <v>52</v>
      </c>
      <c r="P143" s="57" t="s">
        <v>40</v>
      </c>
      <c r="Q143" s="60" t="s">
        <v>205</v>
      </c>
      <c r="R143" s="60"/>
      <c r="S143" s="107"/>
      <c r="T143" s="110" t="s">
        <v>123</v>
      </c>
      <c r="U143" s="57"/>
      <c r="V143" s="57"/>
      <c r="W143" s="57" t="s">
        <v>124</v>
      </c>
      <c r="X143" s="57"/>
      <c r="Y143" s="57"/>
      <c r="Z143" s="57"/>
      <c r="AA143" s="57"/>
      <c r="AB143" s="57"/>
      <c r="AC143" s="57"/>
      <c r="AD143" s="57"/>
      <c r="AE143" s="57"/>
      <c r="AF143" s="57"/>
    </row>
    <row r="144" spans="1:32" ht="25.5">
      <c r="A144" s="83" t="str">
        <f>SUBSTITUTE(SUBSTITUTE(CONCATENATE(IF(E144="Universally Unique","UU",E144),F144,IF(H144&lt;&gt;I144,H144,""),CONCATENATE(IF(I144="Identifier","ID",IF(I144="Text","",I144))))," ",""),"'","")</f>
        <v>PromotionalSpecification</v>
      </c>
      <c r="B144" s="83" t="s">
        <v>206</v>
      </c>
      <c r="C144" s="83"/>
      <c r="D144" s="83" t="str">
        <f>D143</f>
        <v>Promotional Event</v>
      </c>
      <c r="E144" s="113"/>
      <c r="F144" s="83"/>
      <c r="G144" s="83"/>
      <c r="H144" s="83" t="str">
        <f>M144</f>
        <v>Promotional Specification</v>
      </c>
      <c r="I144" s="83" t="str">
        <f>M144</f>
        <v>Promotional Specification</v>
      </c>
      <c r="J144" s="83"/>
      <c r="K144" s="83"/>
      <c r="L144" s="83"/>
      <c r="M144" s="83" t="s">
        <v>207</v>
      </c>
      <c r="N144" s="114"/>
      <c r="O144" s="115" t="s">
        <v>110</v>
      </c>
      <c r="P144" s="83" t="s">
        <v>53</v>
      </c>
      <c r="Q144" s="87" t="s">
        <v>208</v>
      </c>
      <c r="R144" s="87"/>
      <c r="S144" s="113"/>
      <c r="T144" s="116" t="s">
        <v>123</v>
      </c>
      <c r="U144" s="83"/>
      <c r="V144" s="83"/>
      <c r="W144" s="83" t="s">
        <v>124</v>
      </c>
      <c r="X144" s="83"/>
      <c r="Y144" s="83"/>
      <c r="Z144" s="83"/>
      <c r="AA144" s="83"/>
      <c r="AB144" s="83"/>
      <c r="AC144" s="83"/>
      <c r="AD144" s="83"/>
      <c r="AE144" s="83"/>
      <c r="AF144" s="83"/>
    </row>
    <row r="145" spans="1:32" ht="12.75">
      <c r="A145" s="77" t="str">
        <f>SUBSTITUTE(SUBSTITUTE(CONCATENATE(IF(C145="","",CONCATENATE(C145,"")),"",D145)," ",""),"'","")</f>
        <v>PromotionalEventLineItem</v>
      </c>
      <c r="B145" s="77" t="str">
        <f>CONCATENATE(D145,". Details")</f>
        <v>Promotional Event Line Item. Details</v>
      </c>
      <c r="C145" s="127"/>
      <c r="D145" s="127" t="s">
        <v>212</v>
      </c>
      <c r="E145" s="136"/>
      <c r="F145" s="127"/>
      <c r="G145" s="127"/>
      <c r="H145" s="127"/>
      <c r="I145" s="127"/>
      <c r="J145" s="127"/>
      <c r="K145" s="127"/>
      <c r="L145" s="127"/>
      <c r="M145" s="127"/>
      <c r="N145" s="127"/>
      <c r="O145" s="129"/>
      <c r="P145" s="127" t="s">
        <v>34</v>
      </c>
      <c r="Q145" s="78" t="s">
        <v>253</v>
      </c>
      <c r="R145" s="127"/>
      <c r="S145" s="127"/>
      <c r="T145" s="130">
        <v>2.1</v>
      </c>
      <c r="U145" s="127"/>
      <c r="V145" s="127"/>
      <c r="W145" s="127" t="s">
        <v>124</v>
      </c>
      <c r="X145" s="127"/>
      <c r="Y145" s="127"/>
      <c r="Z145" s="127"/>
      <c r="AA145" s="127"/>
      <c r="AB145" s="127"/>
      <c r="AC145" s="127"/>
      <c r="AD145" s="127"/>
      <c r="AE145" s="127"/>
      <c r="AF145" s="127"/>
    </row>
    <row r="146" spans="1:32" ht="12.75">
      <c r="A146" s="70" t="str">
        <f>SUBSTITUTE(SUBSTITUTE(CONCATENATE(IF(E146="Universally Unique","UU",E146),IF(G146&lt;&gt;I146,H146,F146),CONCATENATE(IF(I146="Identifier","ID",IF(I146="Text","",I146))))," ",""),"'","")</f>
        <v>Amount</v>
      </c>
      <c r="B146" s="101" t="str">
        <f>CONCATENATE(D146,". ",IF(E146="",IF(H146=I146,I146,CONCATENATE(H146,". ",I146)),CONCATENATE(E146,"_ ",H146,". ",I146)))</f>
        <v>Promotional Event Line Item. Amount</v>
      </c>
      <c r="C146" s="101"/>
      <c r="D146" s="101" t="str">
        <f>D147</f>
        <v>Promotional Event Line Item</v>
      </c>
      <c r="E146" s="118"/>
      <c r="F146" s="101"/>
      <c r="G146" s="101" t="s">
        <v>83</v>
      </c>
      <c r="H146" s="70" t="str">
        <f>IF(F146&lt;&gt;"",CONCATENATE(F146," ",G146),G146)</f>
        <v>Amount</v>
      </c>
      <c r="I146" s="101" t="s">
        <v>83</v>
      </c>
      <c r="J146" s="101"/>
      <c r="K146" s="70" t="str">
        <f>IF(J146&lt;&gt;"",CONCATENATE(J146,"_ ",I146,". Type"),CONCATENATE(I146,". Type"))</f>
        <v>Amount. Type</v>
      </c>
      <c r="L146" s="101"/>
      <c r="M146" s="101"/>
      <c r="N146" s="101"/>
      <c r="O146" s="70" t="s">
        <v>39</v>
      </c>
      <c r="P146" s="101" t="s">
        <v>40</v>
      </c>
      <c r="Q146" s="70" t="s">
        <v>255</v>
      </c>
      <c r="R146" s="101"/>
      <c r="S146" s="101"/>
      <c r="T146" s="120">
        <v>1</v>
      </c>
      <c r="U146" s="101"/>
      <c r="V146" s="101"/>
      <c r="W146" s="101" t="s">
        <v>124</v>
      </c>
      <c r="X146" s="101"/>
      <c r="Y146" s="101"/>
      <c r="Z146" s="101"/>
      <c r="AA146" s="101"/>
      <c r="AB146" s="101"/>
      <c r="AC146" s="101"/>
      <c r="AD146" s="101"/>
      <c r="AE146" s="101"/>
      <c r="AF146" s="101"/>
    </row>
    <row r="147" spans="1:32" ht="25.5">
      <c r="A147" s="83" t="str">
        <f>SUBSTITUTE(SUBSTITUTE(CONCATENATE(IF(E147="Universally Unique","UU",E147),F147,IF(H147&lt;&gt;I147,H147,""),CONCATENATE(IF(I147="Identifier","ID",IF(I147="Text","",I147))))," ",""),"'","")</f>
        <v>EventLineItem</v>
      </c>
      <c r="B147" s="83" t="str">
        <f>CONCATENATE(D147,". ",IF(E147="",IF(H147=I147,I147,CONCATENATE(H147,". ",I147)),CONCATENATE(E147,"_ ",H147,". ",I147)))</f>
        <v>Promotional Event Line Item. Event Line Item</v>
      </c>
      <c r="C147" s="121"/>
      <c r="D147" s="83" t="str">
        <f>D145</f>
        <v>Promotional Event Line Item</v>
      </c>
      <c r="E147" s="122"/>
      <c r="F147" s="121"/>
      <c r="G147" s="121"/>
      <c r="H147" s="83" t="str">
        <f>M147</f>
        <v>Event Line Item</v>
      </c>
      <c r="I147" s="83" t="str">
        <f>M147</f>
        <v>Event Line Item</v>
      </c>
      <c r="J147" s="121"/>
      <c r="K147" s="121"/>
      <c r="L147" s="121"/>
      <c r="M147" s="121" t="s">
        <v>221</v>
      </c>
      <c r="N147" s="121"/>
      <c r="O147" s="123" t="s">
        <v>39</v>
      </c>
      <c r="P147" s="121" t="s">
        <v>53</v>
      </c>
      <c r="Q147" s="83" t="s">
        <v>254</v>
      </c>
      <c r="R147" s="121"/>
      <c r="S147" s="121"/>
      <c r="T147" s="124">
        <v>2.1</v>
      </c>
      <c r="U147" s="121"/>
      <c r="V147" s="121"/>
      <c r="W147" s="121" t="s">
        <v>124</v>
      </c>
      <c r="X147" s="121"/>
      <c r="Y147" s="121"/>
      <c r="Z147" s="121"/>
      <c r="AA147" s="121"/>
      <c r="AB147" s="121"/>
      <c r="AC147" s="121"/>
      <c r="AD147" s="121"/>
      <c r="AE147" s="121"/>
      <c r="AF147" s="121"/>
    </row>
    <row r="148" spans="1:32" ht="12.75">
      <c r="A148" s="77" t="str">
        <f>SUBSTITUTE(SUBSTITUTE(CONCATENATE(IF(C148="","",CONCATENATE(C148,"")),"",D148)," ",""),"'","")</f>
        <v>PromotionalSpecification</v>
      </c>
      <c r="B148" s="77" t="str">
        <f>CONCATENATE(D148,". Details")</f>
        <v>Promotional Specification. Details</v>
      </c>
      <c r="C148" s="78"/>
      <c r="D148" s="78" t="s">
        <v>207</v>
      </c>
      <c r="E148" s="81"/>
      <c r="F148" s="78"/>
      <c r="G148" s="78"/>
      <c r="H148" s="78"/>
      <c r="I148" s="78"/>
      <c r="J148" s="78"/>
      <c r="K148" s="78"/>
      <c r="L148" s="78"/>
      <c r="M148" s="78"/>
      <c r="N148" s="78"/>
      <c r="O148" s="77" t="s">
        <v>110</v>
      </c>
      <c r="P148" s="78" t="s">
        <v>34</v>
      </c>
      <c r="Q148" s="79" t="s">
        <v>209</v>
      </c>
      <c r="R148" s="79"/>
      <c r="S148" s="79"/>
      <c r="T148" s="117" t="s">
        <v>123</v>
      </c>
      <c r="U148" s="81"/>
      <c r="V148" s="77"/>
      <c r="W148" s="78" t="s">
        <v>124</v>
      </c>
      <c r="X148" s="78"/>
      <c r="Y148" s="78"/>
      <c r="Z148" s="78"/>
      <c r="AA148" s="78"/>
      <c r="AB148" s="78"/>
      <c r="AC148" s="78"/>
      <c r="AD148" s="78"/>
      <c r="AE148" s="78"/>
      <c r="AF148" s="78"/>
    </row>
    <row r="149" spans="1:32" ht="38.25">
      <c r="A149" s="70" t="str">
        <f>SUBSTITUTE(SUBSTITUTE(CONCATENATE(IF(E149="Universally Unique","UU",E149),IF(G149&lt;&gt;I149,H149,F149),CONCATENATE(IF(I149="Identifier","ID",IF(I149="Text","",I149))))," ",""),"'","")</f>
        <v>SpecificationID</v>
      </c>
      <c r="B149" s="101" t="str">
        <f>CONCATENATE(D149,". ",IF(E149="",IF(H149=I149,I149,CONCATENATE(H149,". ",I149)),CONCATENATE(E149,"_ ",H149,". ",I149)))</f>
        <v>Promotional Specification. Specification Identifier. Identifier</v>
      </c>
      <c r="C149" s="101"/>
      <c r="D149" s="101" t="str">
        <f>D148</f>
        <v>Promotional Specification</v>
      </c>
      <c r="E149" s="118"/>
      <c r="F149" s="70" t="s">
        <v>210</v>
      </c>
      <c r="G149" s="101" t="s">
        <v>38</v>
      </c>
      <c r="H149" s="70" t="str">
        <f>IF(F149&lt;&gt;"",CONCATENATE(F149," ",G149),G149)</f>
        <v>Specification Identifier</v>
      </c>
      <c r="I149" s="101" t="s">
        <v>38</v>
      </c>
      <c r="J149" s="101"/>
      <c r="K149" s="70" t="str">
        <f>IF(J149&lt;&gt;"",CONCATENATE(J149,"_ ",I149,". Type"),CONCATENATE(I149,". Type"))</f>
        <v>Identifier. Type</v>
      </c>
      <c r="L149" s="101"/>
      <c r="M149" s="101"/>
      <c r="N149" s="101"/>
      <c r="O149" s="70" t="s">
        <v>52</v>
      </c>
      <c r="P149" s="70" t="s">
        <v>40</v>
      </c>
      <c r="Q149" s="119" t="s">
        <v>211</v>
      </c>
      <c r="R149" s="101"/>
      <c r="S149" s="101"/>
      <c r="T149" s="120" t="s">
        <v>45</v>
      </c>
      <c r="U149" s="101"/>
      <c r="V149" s="101"/>
      <c r="W149" s="70" t="s">
        <v>124</v>
      </c>
      <c r="X149" s="101"/>
      <c r="Y149" s="101"/>
      <c r="Z149" s="101"/>
      <c r="AA149" s="101"/>
      <c r="AB149" s="101"/>
      <c r="AC149" s="101"/>
      <c r="AD149" s="101"/>
      <c r="AE149" s="101"/>
      <c r="AF149" s="70" t="s">
        <v>151</v>
      </c>
    </row>
    <row r="150" spans="1:32" ht="25.5">
      <c r="A150" s="83" t="str">
        <f>SUBSTITUTE(SUBSTITUTE(CONCATENATE(IF(E150="Universally Unique","UU",E150),F150,IF(H150&lt;&gt;I150,H150,""),CONCATENATE(IF(I150="Identifier","ID",IF(I150="Text","",I150))))," ",""),"'","")</f>
        <v>PromotionalEventLineItem</v>
      </c>
      <c r="B150" s="83" t="str">
        <f>CONCATENATE(D150,". ",IF(E150="",IF(H150=I150,I150,CONCATENATE(H150,". ",I150)),CONCATENATE(E150,"_ ",H150,". ",I150)))</f>
        <v>Promotional Specification. Promotional Event Line Item</v>
      </c>
      <c r="C150" s="121"/>
      <c r="D150" s="83" t="str">
        <f>D149</f>
        <v>Promotional Specification</v>
      </c>
      <c r="E150" s="122"/>
      <c r="F150" s="121"/>
      <c r="G150" s="121"/>
      <c r="H150" s="83" t="str">
        <f>M150</f>
        <v>Promotional Event Line Item</v>
      </c>
      <c r="I150" s="83" t="str">
        <f>M150</f>
        <v>Promotional Event Line Item</v>
      </c>
      <c r="J150" s="121"/>
      <c r="K150" s="121"/>
      <c r="L150" s="121"/>
      <c r="M150" s="121" t="s">
        <v>212</v>
      </c>
      <c r="N150" s="121"/>
      <c r="O150" s="123" t="s">
        <v>110</v>
      </c>
      <c r="P150" s="121" t="s">
        <v>53</v>
      </c>
      <c r="Q150" s="83" t="s">
        <v>213</v>
      </c>
      <c r="R150" s="121"/>
      <c r="S150" s="121"/>
      <c r="T150" s="124" t="s">
        <v>123</v>
      </c>
      <c r="U150" s="121"/>
      <c r="V150" s="121"/>
      <c r="W150" s="121" t="s">
        <v>124</v>
      </c>
      <c r="X150" s="121"/>
      <c r="Y150" s="121"/>
      <c r="Z150" s="121"/>
      <c r="AA150" s="121"/>
      <c r="AB150" s="121"/>
      <c r="AC150" s="121"/>
      <c r="AD150" s="121"/>
      <c r="AE150" s="121"/>
      <c r="AF150" s="121" t="s">
        <v>151</v>
      </c>
    </row>
    <row r="151" spans="1:32" ht="12.75">
      <c r="A151" s="83" t="str">
        <f>SUBSTITUTE(SUBSTITUTE(CONCATENATE(IF(E151="Universally Unique","UU",E151),F151,IF(H151&lt;&gt;I151,H151,""),CONCATENATE(IF(I151="Identifier","ID",IF(I151="Text","",I151))))," ",""),"'","")</f>
        <v>EventTactic</v>
      </c>
      <c r="B151" s="83" t="str">
        <f>CONCATENATE(D151,". ",IF(E151="",IF(H151=I151,I151,CONCATENATE(H151,". ",I151)),CONCATENATE(E151,"_ ",H151,". ",I151)))</f>
        <v>Promotional Specification. Event Tactic</v>
      </c>
      <c r="C151" s="83"/>
      <c r="D151" s="83" t="str">
        <f>D150</f>
        <v>Promotional Specification</v>
      </c>
      <c r="E151" s="113"/>
      <c r="F151" s="83"/>
      <c r="G151" s="83"/>
      <c r="H151" s="83" t="str">
        <f>M151</f>
        <v>Event Tactic</v>
      </c>
      <c r="I151" s="83" t="str">
        <f>M151</f>
        <v>Event Tactic</v>
      </c>
      <c r="J151" s="83"/>
      <c r="K151" s="83"/>
      <c r="L151" s="83"/>
      <c r="M151" s="83" t="s">
        <v>214</v>
      </c>
      <c r="N151" s="83"/>
      <c r="O151" s="87" t="s">
        <v>43</v>
      </c>
      <c r="P151" s="83" t="s">
        <v>53</v>
      </c>
      <c r="Q151" s="125" t="s">
        <v>215</v>
      </c>
      <c r="R151" s="125"/>
      <c r="S151" s="113"/>
      <c r="T151" s="116" t="s">
        <v>123</v>
      </c>
      <c r="U151" s="83"/>
      <c r="V151" s="83"/>
      <c r="W151" s="83" t="s">
        <v>124</v>
      </c>
      <c r="X151" s="83"/>
      <c r="Y151" s="83"/>
      <c r="Z151" s="83"/>
      <c r="AA151" s="83"/>
      <c r="AB151" s="83"/>
      <c r="AC151" s="83"/>
      <c r="AD151" s="83"/>
      <c r="AE151" s="83"/>
      <c r="AF151" s="83"/>
    </row>
    <row r="152" spans="1:32" ht="25.5">
      <c r="A152" s="77" t="str">
        <f>SUBSTITUTE(SUBSTITUTE(CONCATENATE(IF(C152="","",CONCATENATE(C152,"")),"",D152)," ",""),"'","")</f>
        <v>RetailPlannedImpact</v>
      </c>
      <c r="B152" s="77" t="str">
        <f>CONCATENATE(D152,". Details")</f>
        <v>Retail Planned Impact. Details</v>
      </c>
      <c r="C152" s="126"/>
      <c r="D152" s="127" t="s">
        <v>232</v>
      </c>
      <c r="E152" s="128"/>
      <c r="F152" s="126"/>
      <c r="G152" s="126"/>
      <c r="H152" s="126"/>
      <c r="I152" s="126"/>
      <c r="J152" s="126"/>
      <c r="K152" s="126"/>
      <c r="L152" s="126"/>
      <c r="M152" s="126"/>
      <c r="N152" s="126"/>
      <c r="O152" s="129" t="s">
        <v>43</v>
      </c>
      <c r="P152" s="127" t="s">
        <v>34</v>
      </c>
      <c r="Q152" s="78" t="s">
        <v>234</v>
      </c>
      <c r="R152" s="127"/>
      <c r="S152" s="127"/>
      <c r="T152" s="130">
        <v>2.1</v>
      </c>
      <c r="U152" s="127"/>
      <c r="V152" s="127"/>
      <c r="W152" s="127" t="s">
        <v>124</v>
      </c>
      <c r="X152" s="127"/>
      <c r="Y152" s="127"/>
      <c r="Z152" s="127"/>
      <c r="AA152" s="127"/>
      <c r="AB152" s="127"/>
      <c r="AC152" s="126"/>
      <c r="AD152" s="126"/>
      <c r="AE152" s="126"/>
      <c r="AF152" s="126"/>
    </row>
    <row r="153" spans="1:32" ht="25.5">
      <c r="A153" s="70" t="str">
        <f>SUBSTITUTE(SUBSTITUTE(CONCATENATE(IF(E153="Universally Unique","UU",E153),IF(G153&lt;&gt;I153,H153,F153),CONCATENATE(IF(I153="Identifier","ID",IF(I153="Text","",I153))))," ",""),"'","")</f>
        <v>Amount</v>
      </c>
      <c r="B153" s="101" t="str">
        <f>CONCATENATE(D153,". ",IF(E153="",IF(H153=I153,I153,CONCATENATE(H153,". ",I153)),CONCATENATE(E153,"_ ",H153,". ",I153)))</f>
        <v>Retail Planned Impact. Amount</v>
      </c>
      <c r="C153" s="132"/>
      <c r="D153" s="101" t="str">
        <f>D152</f>
        <v>Retail Planned Impact</v>
      </c>
      <c r="E153" s="133"/>
      <c r="F153" s="132"/>
      <c r="G153" s="132" t="s">
        <v>83</v>
      </c>
      <c r="H153" s="70" t="str">
        <f>IF(F153&lt;&gt;"",CONCATENATE(F153," ",G153),G153)</f>
        <v>Amount</v>
      </c>
      <c r="I153" s="132" t="s">
        <v>83</v>
      </c>
      <c r="J153" s="132"/>
      <c r="K153" s="70" t="str">
        <f>IF(J153&lt;&gt;"",CONCATENATE(J153,"_ ",I153,". Type"),CONCATENATE(I153,". Type"))</f>
        <v>Amount. Type</v>
      </c>
      <c r="L153" s="132"/>
      <c r="M153" s="132"/>
      <c r="N153" s="132"/>
      <c r="O153" s="134" t="s">
        <v>39</v>
      </c>
      <c r="P153" s="132" t="s">
        <v>40</v>
      </c>
      <c r="Q153" s="57" t="s">
        <v>235</v>
      </c>
      <c r="R153" s="132"/>
      <c r="S153" s="132"/>
      <c r="T153" s="135">
        <v>1</v>
      </c>
      <c r="U153" s="132"/>
      <c r="V153" s="132"/>
      <c r="W153" s="132" t="s">
        <v>124</v>
      </c>
      <c r="X153" s="132"/>
      <c r="Y153" s="132"/>
      <c r="Z153" s="132"/>
      <c r="AA153" s="132"/>
      <c r="AB153" s="132"/>
      <c r="AC153" s="132"/>
      <c r="AD153" s="132"/>
      <c r="AE153" s="132"/>
      <c r="AF153" s="132"/>
    </row>
    <row r="154" spans="1:32" ht="12.75">
      <c r="A154" s="70" t="str">
        <f>SUBSTITUTE(SUBSTITUTE(CONCATENATE(IF(E154="Universally Unique","UU",E154),IF(G154&lt;&gt;I154,H154,F154),CONCATENATE(IF(I154="Identifier","ID",IF(I154="Text","",I154))))," ",""),"'","")</f>
        <v>ForecastPurposeCode</v>
      </c>
      <c r="B154" s="101" t="str">
        <f>CONCATENATE(D154,". ",IF(E154="",IF(H154=I154,I154,CONCATENATE(H154,". ",I154)),CONCATENATE(E154,"_ ",H154,". ",I154)))</f>
        <v>Retail Planned Impact. Forecast Purpose Code. Code</v>
      </c>
      <c r="C154" s="101"/>
      <c r="D154" s="101" t="str">
        <f>D153</f>
        <v>Retail Planned Impact</v>
      </c>
      <c r="E154" s="118"/>
      <c r="F154" s="101" t="s">
        <v>139</v>
      </c>
      <c r="G154" s="101" t="s">
        <v>125</v>
      </c>
      <c r="H154" s="70" t="str">
        <f>IF(F154&lt;&gt;"",CONCATENATE(F154," ",G154),G154)</f>
        <v>Forecast Purpose Code</v>
      </c>
      <c r="I154" s="101" t="s">
        <v>125</v>
      </c>
      <c r="J154" s="101"/>
      <c r="K154" s="70" t="str">
        <f>IF(J154&lt;&gt;"",CONCATENATE(J154,"_ ",I154,". Type"),CONCATENATE(I154,". Type"))</f>
        <v>Code. Type</v>
      </c>
      <c r="L154" s="101"/>
      <c r="M154" s="101"/>
      <c r="N154" s="101"/>
      <c r="O154" s="70" t="s">
        <v>39</v>
      </c>
      <c r="P154" s="70" t="s">
        <v>40</v>
      </c>
      <c r="Q154" s="70" t="s">
        <v>236</v>
      </c>
      <c r="R154" s="101"/>
      <c r="S154" s="101"/>
      <c r="T154" s="120">
        <v>2.1</v>
      </c>
      <c r="U154" s="101"/>
      <c r="V154" s="101"/>
      <c r="W154" s="70" t="s">
        <v>124</v>
      </c>
      <c r="X154" s="101"/>
      <c r="Y154" s="101"/>
      <c r="Z154" s="101"/>
      <c r="AA154" s="101"/>
      <c r="AB154" s="101"/>
      <c r="AC154" s="101"/>
      <c r="AD154" s="101"/>
      <c r="AE154" s="101"/>
      <c r="AF154" s="101"/>
    </row>
    <row r="155" spans="1:32" ht="12.75">
      <c r="A155" s="70" t="str">
        <f>SUBSTITUTE(SUBSTITUTE(CONCATENATE(IF(E155="Universally Unique","UU",E155),IF(G155&lt;&gt;I155,H155,F155),CONCATENATE(IF(I155="Identifier","ID",IF(I155="Text","",I155))))," ",""),"'","")</f>
        <v>ForecastTypeCode</v>
      </c>
      <c r="B155" s="101" t="str">
        <f>CONCATENATE(D155,". ",IF(E155="",IF(H155=I155,I155,CONCATENATE(H155,". ",I155)),CONCATENATE(E155,"_ ",H155,". ",I155)))</f>
        <v>Retail Planned Impact. Forecast Type Code. Code</v>
      </c>
      <c r="C155" s="101"/>
      <c r="D155" s="101" t="str">
        <f>D154</f>
        <v>Retail Planned Impact</v>
      </c>
      <c r="E155" s="54"/>
      <c r="F155" s="54" t="s">
        <v>141</v>
      </c>
      <c r="G155" s="71" t="s">
        <v>125</v>
      </c>
      <c r="H155" s="70" t="str">
        <f>IF(F155&lt;&gt;"",CONCATENATE(F155," ",G155),G155)</f>
        <v>Forecast Type Code</v>
      </c>
      <c r="I155" s="101" t="s">
        <v>125</v>
      </c>
      <c r="J155" s="101"/>
      <c r="K155" s="70" t="str">
        <f>IF(J155&lt;&gt;"",CONCATENATE(J155,"_ ",I155,". Type"),CONCATENATE(I155,". Type"))</f>
        <v>Code. Type</v>
      </c>
      <c r="L155" s="101"/>
      <c r="M155" s="101"/>
      <c r="N155" s="101"/>
      <c r="O155" s="70" t="s">
        <v>39</v>
      </c>
      <c r="P155" s="70" t="s">
        <v>40</v>
      </c>
      <c r="Q155" s="70" t="s">
        <v>237</v>
      </c>
      <c r="R155" s="101"/>
      <c r="S155" s="101"/>
      <c r="T155" s="120">
        <v>2.1</v>
      </c>
      <c r="U155" s="101"/>
      <c r="V155" s="101"/>
      <c r="W155" s="70" t="s">
        <v>124</v>
      </c>
      <c r="X155" s="101"/>
      <c r="Y155" s="101"/>
      <c r="Z155" s="101"/>
      <c r="AA155" s="101"/>
      <c r="AB155" s="101"/>
      <c r="AC155" s="101"/>
      <c r="AD155" s="101"/>
      <c r="AE155" s="101"/>
      <c r="AF155" s="101"/>
    </row>
    <row r="156" spans="1:32" ht="12.75">
      <c r="A156" s="83" t="str">
        <f>SUBSTITUTE(SUBSTITUTE(CONCATENATE(IF(E156="Universally Unique","UU",E156),F156,IF(H156&lt;&gt;I156,H156,""),CONCATENATE(IF(I156="Identifier","ID",IF(I156="Text","",I156))))," ",""),"'","")</f>
        <v>Period</v>
      </c>
      <c r="B156" s="83" t="str">
        <f>CONCATENATE(D156,". ",IF(E156="",IF(H156=I156,I156,CONCATENATE(H156,". ",I156)),CONCATENATE(E156,"_ ",H156,". ",I156)))</f>
        <v>Retail Planned Impact. Period</v>
      </c>
      <c r="C156" s="121"/>
      <c r="D156" s="83" t="str">
        <f>D155</f>
        <v>Retail Planned Impact</v>
      </c>
      <c r="E156" s="122"/>
      <c r="F156" s="121"/>
      <c r="G156" s="121"/>
      <c r="H156" s="83" t="str">
        <f>M156</f>
        <v>Period</v>
      </c>
      <c r="I156" s="83" t="str">
        <f>M156</f>
        <v>Period</v>
      </c>
      <c r="J156" s="121"/>
      <c r="K156" s="121"/>
      <c r="L156" s="121"/>
      <c r="M156" s="121" t="s">
        <v>104</v>
      </c>
      <c r="N156" s="121"/>
      <c r="O156" s="123" t="s">
        <v>52</v>
      </c>
      <c r="P156" s="121" t="s">
        <v>53</v>
      </c>
      <c r="Q156" s="83" t="s">
        <v>238</v>
      </c>
      <c r="R156" s="121"/>
      <c r="S156" s="121"/>
      <c r="T156" s="124">
        <v>1</v>
      </c>
      <c r="U156" s="121"/>
      <c r="V156" s="121"/>
      <c r="W156" s="121" t="s">
        <v>124</v>
      </c>
      <c r="X156" s="121"/>
      <c r="Y156" s="121"/>
      <c r="Z156" s="121"/>
      <c r="AA156" s="121"/>
      <c r="AB156" s="121"/>
      <c r="AC156" s="121"/>
      <c r="AD156" s="121"/>
      <c r="AE156" s="121"/>
      <c r="AF156" s="121"/>
    </row>
    <row r="157" spans="1:33" s="19" customFormat="1" ht="12.75">
      <c r="A157" s="44" t="s">
        <v>87</v>
      </c>
      <c r="B157" s="13" t="s">
        <v>88</v>
      </c>
      <c r="C157" s="14"/>
      <c r="D157" s="14"/>
      <c r="E157" s="14"/>
      <c r="F157" s="14"/>
      <c r="G157" s="14"/>
      <c r="H157" s="14"/>
      <c r="I157" s="14"/>
      <c r="J157" s="14"/>
      <c r="K157" s="14"/>
      <c r="L157" s="14"/>
      <c r="M157" s="14"/>
      <c r="N157" s="14"/>
      <c r="O157" s="15"/>
      <c r="P157" s="14" t="s">
        <v>34</v>
      </c>
      <c r="Q157" s="14" t="s">
        <v>89</v>
      </c>
      <c r="R157" s="16"/>
      <c r="S157" s="17"/>
      <c r="T157" s="18" t="s">
        <v>36</v>
      </c>
      <c r="U157" s="14"/>
      <c r="V157" s="14"/>
      <c r="W157" s="14" t="s">
        <v>37</v>
      </c>
      <c r="X157" s="14"/>
      <c r="Y157" s="14"/>
      <c r="Z157" s="14"/>
      <c r="AA157" s="14"/>
      <c r="AB157" s="14"/>
      <c r="AC157" s="14"/>
      <c r="AD157" s="14"/>
      <c r="AE157" s="14"/>
      <c r="AF157" s="14"/>
      <c r="AG157" s="14"/>
    </row>
    <row r="158" spans="1:23" ht="12.75">
      <c r="A158" s="1" t="str">
        <f>SUBSTITUTE(SUBSTITUTE(CONCATENATE(IF(E158="Universally Unique","UU",E158),IF(G158&lt;&gt;I158,H158,F158),CONCATENATE(IF(I158="Identifier","ID",IF(I158="Text","",I158))))," ",""),"'","")</f>
        <v>Quantity</v>
      </c>
      <c r="B158" s="4" t="s">
        <v>92</v>
      </c>
      <c r="D158" s="4" t="s">
        <v>90</v>
      </c>
      <c r="G158" s="1" t="s">
        <v>67</v>
      </c>
      <c r="H158" s="1" t="str">
        <f>IF(F158&lt;&gt;"",CONCATENATE(F158," ",G158),G158)</f>
        <v>Quantity</v>
      </c>
      <c r="I158" s="1" t="s">
        <v>67</v>
      </c>
      <c r="K158" s="1" t="str">
        <f>IF(J158&lt;&gt;"",CONCATENATE(J158,"_ ",I158,". Type"),CONCATENATE(I158,". Type"))</f>
        <v>Quantity. Type</v>
      </c>
      <c r="O158" s="36">
        <v>1</v>
      </c>
      <c r="P158" s="1" t="s">
        <v>40</v>
      </c>
      <c r="Q158" s="19" t="s">
        <v>93</v>
      </c>
      <c r="T158" s="20" t="s">
        <v>36</v>
      </c>
      <c r="V158" s="1"/>
      <c r="W158" s="4" t="s">
        <v>37</v>
      </c>
    </row>
    <row r="159" spans="1:33" ht="25.5">
      <c r="A159" s="21" t="str">
        <f>SUBSTITUTE(SUBSTITUTE(CONCATENATE(IF(E159="Universally Unique","UU",E159),F159,IF(H159&lt;&gt;I159,H159,""),CONCATENATE(IF(I159="Identifier","ID",IF(I159="Text","",I159))))," ",""),"'","")</f>
        <v>ActivityProperty</v>
      </c>
      <c r="B159" s="45" t="s">
        <v>357</v>
      </c>
      <c r="C159" s="28"/>
      <c r="D159" s="46" t="s">
        <v>349</v>
      </c>
      <c r="E159" s="28"/>
      <c r="F159" s="28"/>
      <c r="G159" s="28"/>
      <c r="H159" s="22" t="str">
        <f>M159</f>
        <v>Activity Property</v>
      </c>
      <c r="I159" s="22" t="str">
        <f>M159</f>
        <v>Activity Property</v>
      </c>
      <c r="J159" s="22"/>
      <c r="K159" s="28"/>
      <c r="L159" s="28"/>
      <c r="M159" s="49" t="s">
        <v>349</v>
      </c>
      <c r="N159" s="28"/>
      <c r="O159" s="33" t="s">
        <v>43</v>
      </c>
      <c r="P159" s="28" t="s">
        <v>53</v>
      </c>
      <c r="Q159" s="29" t="s">
        <v>356</v>
      </c>
      <c r="R159" s="29"/>
      <c r="S159" s="32"/>
      <c r="T159" s="31" t="s">
        <v>36</v>
      </c>
      <c r="U159" s="28"/>
      <c r="V159" s="28"/>
      <c r="W159" s="28"/>
      <c r="X159" s="28"/>
      <c r="Y159" s="28"/>
      <c r="Z159" s="28"/>
      <c r="AA159" s="28"/>
      <c r="AB159" s="28"/>
      <c r="AC159" s="28"/>
      <c r="AD159" s="28"/>
      <c r="AE159" s="28"/>
      <c r="AF159" s="28"/>
      <c r="AG159" s="28"/>
    </row>
    <row r="160" spans="1:33" ht="12.75">
      <c r="A160" s="21" t="str">
        <f>SUBSTITUTE(SUBSTITUTE(CONCATENATE(IF(E160="Universally Unique","UU",E160),F160,IF(H160&lt;&gt;I160,H160,""),CONCATENATE(IF(I160="Identifier","ID",IF(I160="Text","",I160))))," ",""),"'","")</f>
        <v>TaxExclusivePrice</v>
      </c>
      <c r="B160" s="45" t="s">
        <v>118</v>
      </c>
      <c r="C160" s="28"/>
      <c r="D160" s="46" t="s">
        <v>90</v>
      </c>
      <c r="E160" s="46" t="s">
        <v>284</v>
      </c>
      <c r="F160" s="28"/>
      <c r="G160" s="28"/>
      <c r="H160" s="22" t="str">
        <f>M160</f>
        <v>Price</v>
      </c>
      <c r="I160" s="22" t="str">
        <f>M160</f>
        <v>Price</v>
      </c>
      <c r="J160" s="22"/>
      <c r="K160" s="22"/>
      <c r="L160" s="28"/>
      <c r="M160" s="49" t="s">
        <v>94</v>
      </c>
      <c r="N160" s="28"/>
      <c r="O160" s="145" t="s">
        <v>43</v>
      </c>
      <c r="P160" s="28" t="s">
        <v>53</v>
      </c>
      <c r="Q160" s="29" t="s">
        <v>56</v>
      </c>
      <c r="R160" s="30"/>
      <c r="S160" s="30"/>
      <c r="T160" s="31" t="s">
        <v>36</v>
      </c>
      <c r="U160" s="32"/>
      <c r="V160" s="33"/>
      <c r="W160" s="46" t="s">
        <v>37</v>
      </c>
      <c r="X160" s="28"/>
      <c r="Y160" s="28"/>
      <c r="Z160" s="28"/>
      <c r="AA160" s="28"/>
      <c r="AB160" s="28"/>
      <c r="AC160" s="28"/>
      <c r="AD160" s="28"/>
      <c r="AE160" s="28"/>
      <c r="AF160" s="28"/>
      <c r="AG160" s="28"/>
    </row>
    <row r="161" spans="1:33" ht="12.75">
      <c r="A161" s="21" t="str">
        <f>SUBSTITUTE(SUBSTITUTE(CONCATENATE(IF(E161="Universally Unique","UU",E161),F161,IF(H161&lt;&gt;I161,H161,""),CONCATENATE(IF(I161="Identifier","ID",IF(I161="Text","",I161))))," ",""),"'","")</f>
        <v>TaxInclusivePrice</v>
      </c>
      <c r="B161" s="45" t="s">
        <v>118</v>
      </c>
      <c r="C161" s="28"/>
      <c r="D161" s="46" t="s">
        <v>90</v>
      </c>
      <c r="E161" s="46" t="s">
        <v>285</v>
      </c>
      <c r="F161" s="28"/>
      <c r="G161" s="28"/>
      <c r="H161" s="22" t="str">
        <f>M161</f>
        <v>Price</v>
      </c>
      <c r="I161" s="22" t="str">
        <f>M161</f>
        <v>Price</v>
      </c>
      <c r="J161" s="22"/>
      <c r="K161" s="22"/>
      <c r="L161" s="28"/>
      <c r="M161" s="49" t="s">
        <v>94</v>
      </c>
      <c r="N161" s="28"/>
      <c r="O161" s="145" t="s">
        <v>43</v>
      </c>
      <c r="P161" s="28" t="s">
        <v>53</v>
      </c>
      <c r="Q161" s="29" t="s">
        <v>56</v>
      </c>
      <c r="R161" s="30"/>
      <c r="S161" s="30"/>
      <c r="T161" s="31" t="s">
        <v>36</v>
      </c>
      <c r="U161" s="32"/>
      <c r="V161" s="33"/>
      <c r="W161" s="46" t="s">
        <v>37</v>
      </c>
      <c r="X161" s="28"/>
      <c r="Y161" s="28"/>
      <c r="Z161" s="28"/>
      <c r="AA161" s="28"/>
      <c r="AB161" s="28"/>
      <c r="AC161" s="28"/>
      <c r="AD161" s="28"/>
      <c r="AE161" s="28"/>
      <c r="AF161" s="28"/>
      <c r="AG161" s="28"/>
    </row>
    <row r="162" spans="1:33" ht="12.75">
      <c r="A162" s="21" t="str">
        <f>SUBSTITUTE(SUBSTITUTE(CONCATENATE(IF(E162="Universally Unique","UU",E162),F162,IF(H162&lt;&gt;I162,H162,""),CONCATENATE(IF(I162="Identifier","ID",IF(I162="Text","",I162))))," ",""),"'","")</f>
        <v>Item</v>
      </c>
      <c r="B162" s="45" t="s">
        <v>118</v>
      </c>
      <c r="C162" s="28"/>
      <c r="D162" s="46" t="s">
        <v>90</v>
      </c>
      <c r="E162" s="28"/>
      <c r="F162" s="28"/>
      <c r="G162" s="28"/>
      <c r="H162" s="22" t="str">
        <f>M162</f>
        <v>Item</v>
      </c>
      <c r="I162" s="22" t="str">
        <f>M162</f>
        <v>Item</v>
      </c>
      <c r="J162" s="22"/>
      <c r="K162" s="22"/>
      <c r="L162" s="28"/>
      <c r="M162" s="49" t="s">
        <v>55</v>
      </c>
      <c r="N162" s="28"/>
      <c r="O162" s="24" t="s">
        <v>39</v>
      </c>
      <c r="P162" s="28" t="s">
        <v>53</v>
      </c>
      <c r="Q162" s="29" t="s">
        <v>56</v>
      </c>
      <c r="R162" s="30"/>
      <c r="S162" s="30"/>
      <c r="T162" s="31" t="s">
        <v>36</v>
      </c>
      <c r="U162" s="32"/>
      <c r="V162" s="33"/>
      <c r="W162" s="46" t="s">
        <v>37</v>
      </c>
      <c r="X162" s="28"/>
      <c r="Y162" s="28"/>
      <c r="Z162" s="28"/>
      <c r="AA162" s="28"/>
      <c r="AB162" s="28"/>
      <c r="AC162" s="28"/>
      <c r="AD162" s="28"/>
      <c r="AE162" s="28"/>
      <c r="AF162" s="28"/>
      <c r="AG162" s="28"/>
    </row>
    <row r="163" spans="1:33" s="19" customFormat="1" ht="12.75">
      <c r="A163" s="44" t="s">
        <v>95</v>
      </c>
      <c r="B163" s="13" t="s">
        <v>96</v>
      </c>
      <c r="C163" s="14"/>
      <c r="D163" s="14" t="s">
        <v>97</v>
      </c>
      <c r="E163" s="14"/>
      <c r="F163" s="14"/>
      <c r="G163" s="14"/>
      <c r="H163" s="14"/>
      <c r="I163" s="14"/>
      <c r="J163" s="14"/>
      <c r="K163" s="14"/>
      <c r="L163" s="14"/>
      <c r="M163" s="14"/>
      <c r="N163" s="14"/>
      <c r="O163" s="15"/>
      <c r="P163" s="14" t="s">
        <v>34</v>
      </c>
      <c r="Q163" s="14" t="s">
        <v>98</v>
      </c>
      <c r="R163" s="16"/>
      <c r="S163" s="17"/>
      <c r="T163" s="18" t="s">
        <v>36</v>
      </c>
      <c r="U163" s="14"/>
      <c r="V163" s="14"/>
      <c r="W163" s="14" t="s">
        <v>37</v>
      </c>
      <c r="X163" s="14"/>
      <c r="Y163" s="14"/>
      <c r="Z163" s="14"/>
      <c r="AA163" s="14"/>
      <c r="AB163" s="14"/>
      <c r="AC163" s="14"/>
      <c r="AD163" s="14"/>
      <c r="AE163" s="14"/>
      <c r="AF163" s="14"/>
      <c r="AG163" s="14"/>
    </row>
    <row r="164" spans="1:23" ht="12.75">
      <c r="A164" s="1" t="str">
        <f>SUBSTITUTE(SUBSTITUTE(CONCATENATE(IF(E164="Universally Unique","UU",E164),IF(G164&lt;&gt;I164,H164,F164),CONCATENATE(IF(I164="Identifier","ID",IF(I164="Text","",I164))))," ",""),"'","")</f>
        <v>ID</v>
      </c>
      <c r="B164" s="4" t="s">
        <v>99</v>
      </c>
      <c r="D164" s="4" t="s">
        <v>97</v>
      </c>
      <c r="E164" s="4"/>
      <c r="G164" s="4" t="s">
        <v>38</v>
      </c>
      <c r="H164" s="1" t="str">
        <f>IF(F164&lt;&gt;"",CONCATENATE(F164," ",G164),G164)</f>
        <v>Identifier</v>
      </c>
      <c r="I164" s="4" t="s">
        <v>38</v>
      </c>
      <c r="K164" s="1" t="str">
        <f>IF(J164&lt;&gt;"",CONCATENATE(J164,"_ ",I164,". Type"),CONCATENATE(I164,". Type"))</f>
        <v>Identifier. Type</v>
      </c>
      <c r="O164" s="2" t="s">
        <v>39</v>
      </c>
      <c r="P164" s="4" t="s">
        <v>40</v>
      </c>
      <c r="Q164" s="19" t="s">
        <v>100</v>
      </c>
      <c r="T164" s="20"/>
      <c r="V164" s="1"/>
      <c r="W164" s="4" t="s">
        <v>37</v>
      </c>
    </row>
    <row r="165" spans="1:32" ht="38.25">
      <c r="A165" s="1" t="str">
        <f>SUBSTITUTE(SUBSTITUTE(CONCATENATE(IF(E165="Universally Unique","UU",E165),IF(G165&lt;&gt;I165,H165,F165),CONCATENATE(IF(I165="Identifier","ID",IF(I165="Text","",I165))))," ",""),"'","")</f>
        <v>Note</v>
      </c>
      <c r="B165" s="4" t="s">
        <v>101</v>
      </c>
      <c r="D165" s="4" t="s">
        <v>97</v>
      </c>
      <c r="E165" s="4"/>
      <c r="G165" s="4" t="s">
        <v>41</v>
      </c>
      <c r="H165" s="1" t="str">
        <f>IF(F165&lt;&gt;"",CONCATENATE(F165," ",G165),G165)</f>
        <v>Note</v>
      </c>
      <c r="I165" s="4" t="s">
        <v>42</v>
      </c>
      <c r="K165" s="1" t="str">
        <f>IF(J165&lt;&gt;"",CONCATENATE(J165,"_ ",I165,". Type"),CONCATENATE(I165,". Type"))</f>
        <v>Text. Type</v>
      </c>
      <c r="O165" s="2" t="s">
        <v>43</v>
      </c>
      <c r="P165" s="4" t="s">
        <v>40</v>
      </c>
      <c r="Q165" s="19" t="s">
        <v>102</v>
      </c>
      <c r="T165" s="20" t="s">
        <v>36</v>
      </c>
      <c r="V165" s="1"/>
      <c r="W165" s="4" t="s">
        <v>37</v>
      </c>
      <c r="AF165" s="1" t="s">
        <v>47</v>
      </c>
    </row>
    <row r="166" spans="1:256" s="1" customFormat="1" ht="12.75">
      <c r="A166" s="21" t="str">
        <f>SUBSTITUTE(SUBSTITUTE(CONCATENATE(IF(E166="Universally Unique","UU",E166),F166,IF(H166&lt;&gt;I166,H166,""),CONCATENATE(IF(I166="Identifier","ID",IF(I166="Text","",I166))))," ",""),"'","")</f>
        <v>SalesPeriod</v>
      </c>
      <c r="B166" s="21" t="s">
        <v>103</v>
      </c>
      <c r="C166" s="37"/>
      <c r="D166" s="37" t="s">
        <v>97</v>
      </c>
      <c r="E166" s="37" t="s">
        <v>91</v>
      </c>
      <c r="F166" s="37"/>
      <c r="G166" s="37"/>
      <c r="H166" s="21" t="str">
        <f>M166</f>
        <v>Period</v>
      </c>
      <c r="I166" s="21" t="str">
        <f>M166</f>
        <v>Period</v>
      </c>
      <c r="J166" s="21"/>
      <c r="K166" s="37"/>
      <c r="L166" s="37"/>
      <c r="M166" s="38" t="s">
        <v>104</v>
      </c>
      <c r="N166" s="37"/>
      <c r="O166" s="39">
        <v>1</v>
      </c>
      <c r="P166" s="37" t="s">
        <v>53</v>
      </c>
      <c r="Q166" s="40" t="s">
        <v>105</v>
      </c>
      <c r="R166" s="41"/>
      <c r="S166" s="42"/>
      <c r="T166" s="43" t="s">
        <v>36</v>
      </c>
      <c r="U166" s="37"/>
      <c r="V166" s="37"/>
      <c r="W166" s="37" t="s">
        <v>37</v>
      </c>
      <c r="X166" s="37"/>
      <c r="Y166" s="37"/>
      <c r="Z166" s="37"/>
      <c r="AA166" s="37"/>
      <c r="AB166" s="37"/>
      <c r="AC166" s="37"/>
      <c r="AD166" s="37"/>
      <c r="AE166" s="37"/>
      <c r="AF166" s="37"/>
      <c r="AG166" s="37"/>
      <c r="IE166" s="4"/>
      <c r="IF166" s="4"/>
      <c r="IG166" s="4"/>
      <c r="IH166" s="4"/>
      <c r="II166" s="4"/>
      <c r="IJ166" s="4"/>
      <c r="IK166" s="4"/>
      <c r="IL166" s="4"/>
      <c r="IM166" s="4"/>
      <c r="IN166" s="4"/>
      <c r="IO166" s="4"/>
      <c r="IP166" s="4"/>
      <c r="IQ166" s="4"/>
      <c r="IR166" s="4"/>
      <c r="IS166" s="4"/>
      <c r="IT166" s="4"/>
      <c r="IU166" s="4"/>
      <c r="IV166" s="4"/>
    </row>
    <row r="167" spans="1:33" s="12" customFormat="1" ht="12.75">
      <c r="A167" s="21" t="str">
        <f>SUBSTITUTE(SUBSTITUTE(CONCATENATE(IF(E167="Universally Unique","UU",E167),F167,IF(H167&lt;&gt;I167,H167,""),CONCATENATE(IF(I167="Identifier","ID",IF(I167="Text","",I167))))," ",""),"'","")</f>
        <v>SalesLocation</v>
      </c>
      <c r="B167" s="22" t="s">
        <v>106</v>
      </c>
      <c r="C167" s="22"/>
      <c r="D167" s="22" t="s">
        <v>97</v>
      </c>
      <c r="E167" s="22" t="s">
        <v>91</v>
      </c>
      <c r="F167" s="22"/>
      <c r="G167" s="22"/>
      <c r="H167" s="22" t="str">
        <f>M167</f>
        <v>Location</v>
      </c>
      <c r="I167" s="22" t="str">
        <f>M167</f>
        <v>Location</v>
      </c>
      <c r="J167" s="22"/>
      <c r="K167" s="22"/>
      <c r="L167" s="22"/>
      <c r="M167" s="23" t="s">
        <v>107</v>
      </c>
      <c r="N167" s="22"/>
      <c r="O167" s="24" t="s">
        <v>39</v>
      </c>
      <c r="P167" s="22" t="s">
        <v>53</v>
      </c>
      <c r="Q167" s="29" t="s">
        <v>108</v>
      </c>
      <c r="R167" s="29"/>
      <c r="S167" s="25"/>
      <c r="T167" s="26" t="s">
        <v>36</v>
      </c>
      <c r="U167" s="27"/>
      <c r="V167" s="24"/>
      <c r="W167" s="22" t="s">
        <v>37</v>
      </c>
      <c r="X167" s="22"/>
      <c r="Y167" s="22"/>
      <c r="Z167" s="22"/>
      <c r="AA167" s="22"/>
      <c r="AB167" s="22"/>
      <c r="AC167" s="22"/>
      <c r="AD167" s="22"/>
      <c r="AE167" s="22"/>
      <c r="AF167" s="22"/>
      <c r="AG167" s="22"/>
    </row>
    <row r="168" spans="1:33" s="12" customFormat="1" ht="12.75">
      <c r="A168" s="21" t="str">
        <f>SUBSTITUTE(SUBSTITUTE(CONCATENATE(IF(E168="Universally Unique","UU",E168),F168,IF(H168&lt;&gt;I168,H168,""),CONCATENATE(IF(I168="Identifier","ID",IF(I168="Text","",I168))))," ",""),"'","")</f>
        <v>SalesItem</v>
      </c>
      <c r="B168" s="22" t="s">
        <v>109</v>
      </c>
      <c r="C168" s="22"/>
      <c r="D168" s="22" t="s">
        <v>97</v>
      </c>
      <c r="E168" s="22"/>
      <c r="F168" s="22"/>
      <c r="G168" s="22"/>
      <c r="H168" s="22" t="str">
        <f>M168</f>
        <v>SalesItem</v>
      </c>
      <c r="I168" s="22" t="str">
        <f>M168</f>
        <v>SalesItem</v>
      </c>
      <c r="J168" s="22"/>
      <c r="K168" s="22"/>
      <c r="L168" s="22"/>
      <c r="M168" s="23" t="s">
        <v>87</v>
      </c>
      <c r="N168" s="22"/>
      <c r="O168" s="24" t="s">
        <v>110</v>
      </c>
      <c r="P168" s="22" t="s">
        <v>53</v>
      </c>
      <c r="Q168" s="29" t="s">
        <v>111</v>
      </c>
      <c r="R168" s="29"/>
      <c r="S168" s="25"/>
      <c r="T168" s="26"/>
      <c r="U168" s="27"/>
      <c r="V168" s="24"/>
      <c r="W168" s="22"/>
      <c r="X168" s="22"/>
      <c r="Y168" s="22"/>
      <c r="Z168" s="22"/>
      <c r="AA168" s="22"/>
      <c r="AB168" s="22"/>
      <c r="AC168" s="22"/>
      <c r="AD168" s="22"/>
      <c r="AE168" s="22"/>
      <c r="AF168" s="22"/>
      <c r="AG168" s="22"/>
    </row>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sheetData>
  <sheetProtection/>
  <printOptions gridLines="1" headings="1"/>
  <pageMargins left="0.3" right="0.3" top="0.4" bottom="0.5" header="0.5118055555555556" footer="0.5"/>
  <pageSetup horizontalDpi="300" verticalDpi="300" orientation="landscape"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Arianna Brutti</cp:lastModifiedBy>
  <dcterms:modified xsi:type="dcterms:W3CDTF">2009-09-23T14:13:44Z</dcterms:modified>
  <cp:category/>
  <cp:version/>
  <cp:contentType/>
  <cp:contentStatus/>
</cp:coreProperties>
</file>