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6380" windowHeight="8200" activeTab="0"/>
  </bookViews>
  <sheets>
    <sheet name="Sheet1" sheetId="1" r:id="rId1"/>
  </sheets>
  <definedNames/>
  <calcPr fullCalcOnLoad="1"/>
</workbook>
</file>

<file path=xl/sharedStrings.xml><?xml version="1.0" encoding="utf-8"?>
<sst xmlns="http://schemas.openxmlformats.org/spreadsheetml/2006/main" count="948" uniqueCount="187">
  <si>
    <t>ABIE</t>
  </si>
  <si>
    <t>2.1</t>
  </si>
  <si>
    <t>In All Contexts</t>
  </si>
  <si>
    <t>None</t>
  </si>
  <si>
    <t xml:space="preserve"> </t>
  </si>
  <si>
    <t>Identifier</t>
  </si>
  <si>
    <t>1</t>
  </si>
  <si>
    <t>BBIE</t>
  </si>
  <si>
    <t>Code</t>
  </si>
  <si>
    <t>0..1</t>
  </si>
  <si>
    <t>ASBIE</t>
  </si>
  <si>
    <t>Period</t>
  </si>
  <si>
    <t>Text</t>
  </si>
  <si>
    <t>2.0</t>
  </si>
  <si>
    <t>1.0</t>
  </si>
  <si>
    <t>0..n</t>
  </si>
  <si>
    <t>Line</t>
  </si>
  <si>
    <t>Allowance Charge</t>
  </si>
  <si>
    <t>Indicator</t>
  </si>
  <si>
    <t>Amount</t>
  </si>
  <si>
    <t>Accounting Cost</t>
  </si>
  <si>
    <t>Accounting</t>
  </si>
  <si>
    <t>Cost</t>
  </si>
  <si>
    <t>Procurement</t>
  </si>
  <si>
    <t>Description</t>
  </si>
  <si>
    <t>Party</t>
  </si>
  <si>
    <t>Attachment</t>
  </si>
  <si>
    <t>Document</t>
  </si>
  <si>
    <t>Minimum</t>
  </si>
  <si>
    <t>Quantity</t>
  </si>
  <si>
    <t>Maximum</t>
  </si>
  <si>
    <t>Document Reference</t>
  </si>
  <si>
    <t>Total</t>
  </si>
  <si>
    <t>Validity</t>
  </si>
  <si>
    <t>Date</t>
  </si>
  <si>
    <t>Issuer</t>
  </si>
  <si>
    <t>Issue</t>
  </si>
  <si>
    <t>Item</t>
  </si>
  <si>
    <t>Note</t>
  </si>
  <si>
    <t>Order</t>
  </si>
  <si>
    <t>Warranty</t>
  </si>
  <si>
    <t>Information</t>
  </si>
  <si>
    <t xml:space="preserve">Unless specified otherwise and in addition to any rights the Customer may have under statute, Dell warrants to the Customer that Dell branded Products (excluding third party products and software), will be free from defects in materials and workmanship affecting normal use for a period of one year from invoice date ( Standard Warranty ). </t>
  </si>
  <si>
    <t>Warranty Validity</t>
  </si>
  <si>
    <t>UUID</t>
  </si>
  <si>
    <t xml:space="preserve">Change from UBL 1.0: Changed from GUID to UUID </t>
  </si>
  <si>
    <t>Time</t>
  </si>
  <si>
    <t>Version</t>
  </si>
  <si>
    <t xml:space="preserve">1.1 </t>
  </si>
  <si>
    <t>Type</t>
  </si>
  <si>
    <t>Language</t>
  </si>
  <si>
    <t>Delivery</t>
  </si>
  <si>
    <t>Delivery Terms</t>
  </si>
  <si>
    <t>Line Extension</t>
  </si>
  <si>
    <t>Price</t>
  </si>
  <si>
    <t>A universally unique identifier for an instance of this ABIE.</t>
  </si>
  <si>
    <t>Line Reference</t>
  </si>
  <si>
    <t>An association to Document Reference.</t>
  </si>
  <si>
    <t>Pricing Reference</t>
  </si>
  <si>
    <t>An association to Pricing Reference.</t>
  </si>
  <si>
    <t>Originator</t>
  </si>
  <si>
    <t>An association to Delivery.</t>
  </si>
  <si>
    <t>An association to Allowance Charge.</t>
  </si>
  <si>
    <t>An association to Price.</t>
  </si>
  <si>
    <t>An association to Delivery Terms.</t>
  </si>
  <si>
    <t>Sub</t>
  </si>
  <si>
    <t>Reference to a Line on a document.</t>
  </si>
  <si>
    <t>Line Status</t>
  </si>
  <si>
    <t>Backorder</t>
  </si>
  <si>
    <t>An association to Item.</t>
  </si>
  <si>
    <t>Document Reference. Details</t>
  </si>
  <si>
    <t>A class defining references to a document.</t>
  </si>
  <si>
    <t>Document Reference. Identifier</t>
  </si>
  <si>
    <t>Identifies the document being referred to.</t>
  </si>
  <si>
    <t xml:space="preserve">PO-001 3333-44-123 </t>
  </si>
  <si>
    <t>Document Reference. Copy_ Indicator. Indicator</t>
  </si>
  <si>
    <t>Copy</t>
  </si>
  <si>
    <t>Indicates whether the referenced document is a copy (true) or the original (false).</t>
  </si>
  <si>
    <t xml:space="preserve">Change from UBL 1.0: made mandatory </t>
  </si>
  <si>
    <t>Document Reference. UUID. Identifier</t>
  </si>
  <si>
    <t>A universally unique identifier for an instance of this reference.</t>
  </si>
  <si>
    <t>Document Reference. Issue Date. Date</t>
  </si>
  <si>
    <t>The date, assigned by the sender of the referenced document, on which the referenced document was issued.</t>
  </si>
  <si>
    <t>Document Reference. Issue Time. Time</t>
  </si>
  <si>
    <t>The time, assigned by the sender of the referenced document, on which the referenced document was issued.</t>
  </si>
  <si>
    <t>Document Reference. Document Type Code. Code</t>
  </si>
  <si>
    <t>Document Type</t>
  </si>
  <si>
    <t xml:space="preserve">A code identifying the type of document being referenced. </t>
  </si>
  <si>
    <t>Document Reference. Document Type. Text</t>
  </si>
  <si>
    <t xml:space="preserve">Describes the type of document being referenced. </t>
  </si>
  <si>
    <t>Document Reference. XPath. Text</t>
  </si>
  <si>
    <t>XPath</t>
  </si>
  <si>
    <t>A reference to another part of the same XML document instance.</t>
  </si>
  <si>
    <t>Document Reference. Language. Identifier</t>
  </si>
  <si>
    <t>Identifies the language used in the referenced document.</t>
  </si>
  <si>
    <t>Document Reference. Locale Code. Code</t>
  </si>
  <si>
    <t>Locale</t>
  </si>
  <si>
    <t>A code identifying the locale for the language used.</t>
  </si>
  <si>
    <t>Document Reference. Version. Identifier</t>
  </si>
  <si>
    <t>Identifies the current version of the referred document.</t>
  </si>
  <si>
    <t>Document Reference. Document Status Code. Code</t>
  </si>
  <si>
    <t>Document Status</t>
  </si>
  <si>
    <t xml:space="preserve">Identifies the status of the document being referred to, with respect to its original state. </t>
  </si>
  <si>
    <t>Document Reference. Document_ Description. Text</t>
  </si>
  <si>
    <t>A description of the document being referred to.</t>
  </si>
  <si>
    <t xml:space="preserve">stock no longer provided </t>
  </si>
  <si>
    <t>Document Reference. Attachment</t>
  </si>
  <si>
    <t>Describes details of the document being referred to if it is attached to this document.</t>
  </si>
  <si>
    <t>Document Reference. Validity_ Period. Period</t>
  </si>
  <si>
    <t>Desribes the period for which the document reference is valid.</t>
  </si>
  <si>
    <t>Document Reference. Issuer_ Party. Party</t>
  </si>
  <si>
    <t>Describes the party who issued the referenced document.</t>
  </si>
  <si>
    <t>Document Reference. Result Of Verification</t>
  </si>
  <si>
    <t>Result Of Verification</t>
  </si>
  <si>
    <t>Describes the results of verification of a signature</t>
  </si>
  <si>
    <t>Line Item. Details</t>
  </si>
  <si>
    <t>Line Item</t>
  </si>
  <si>
    <t>Information about a Line Item.</t>
  </si>
  <si>
    <t>Line Item. Identifier</t>
  </si>
  <si>
    <t>Identifies the Line Item assigned by the buyer.</t>
  </si>
  <si>
    <t>Line Item. Sales_ Order Identifier. Identifier</t>
  </si>
  <si>
    <t>Sales</t>
  </si>
  <si>
    <t>The identification given to a Line by the seller.</t>
  </si>
  <si>
    <t>Line Item. UUID. Identifier</t>
  </si>
  <si>
    <t>Line Item. Note. Text</t>
  </si>
  <si>
    <t>Free-form text applying to the Line Item. This element may contain notes or any other similar information that is not contained explicitly in another structure.</t>
  </si>
  <si>
    <t>Line Item. Line Status Code. Code</t>
  </si>
  <si>
    <t>Identifies the status of the Line with respect to its original state.</t>
  </si>
  <si>
    <t>Line Item. Quantity</t>
  </si>
  <si>
    <t>The quantity of Items for the Line Item.</t>
  </si>
  <si>
    <t>Line Item. Line Extension Amount. Amount</t>
  </si>
  <si>
    <t>The total amount for the Line Item, including Allowance Charges but net of taxes.</t>
  </si>
  <si>
    <t>Line Item. Total_ Tax Amount. Amount</t>
  </si>
  <si>
    <t>Tax</t>
  </si>
  <si>
    <t>The total tax amount for the Line Item.</t>
  </si>
  <si>
    <t xml:space="preserve">Change from UBL 1.0: Changed property terms </t>
  </si>
  <si>
    <t>Line Item. Minimum_ Quantity. Quantity</t>
  </si>
  <si>
    <t>The minimum quantity for the Item on the Line.</t>
  </si>
  <si>
    <t>Line Item. Maximum_ Quantity. Quantity</t>
  </si>
  <si>
    <t>The maximum quantity for the Item on the Line.</t>
  </si>
  <si>
    <t>Line Item. Minimum_ Backorder. Quantity</t>
  </si>
  <si>
    <t>The minimum back order quantity (where back order is allowed).</t>
  </si>
  <si>
    <t>Line Item. Maximum_ Backorder. Quantity</t>
  </si>
  <si>
    <t>The maximum back order quantity (where back order is allowed).</t>
  </si>
  <si>
    <t>Line Item. Inspection Method Code. Code</t>
  </si>
  <si>
    <t>Inspection Method</t>
  </si>
  <si>
    <t>Inspection requirements for a Line Item, expressed as a code.</t>
  </si>
  <si>
    <t>Line Item. Partial Delivery Indicator. Indicator</t>
  </si>
  <si>
    <t>Partial Delivery</t>
  </si>
  <si>
    <t>Indicates whether a partial delivery is allowed.</t>
  </si>
  <si>
    <t xml:space="preserve">Change for UBL 2.0 Update Package: Cell G577 changed from Method to Code ;  cell F577 changed from Inspection to Inspection Method  </t>
  </si>
  <si>
    <t>Line Item. Back Order Allowed Indicator. Indicator</t>
  </si>
  <si>
    <t>Back Order Allowed</t>
  </si>
  <si>
    <t>Indicates whether back order is allowed.</t>
  </si>
  <si>
    <t>Line Item. Accounting Cost Code. Code</t>
  </si>
  <si>
    <t>The buyer s accounting code applied to the Line Item.</t>
  </si>
  <si>
    <t>Line Item. Accounting Cost. Text</t>
  </si>
  <si>
    <t>The buyer s accounting cost centre applied to the Line Item, expressed as text.</t>
  </si>
  <si>
    <t xml:space="preserve">Change for UBL 2.0 Update Package: Definition (cell Q581) changed from The buyer s accounting code applied to the Line Item, expressed as text. to The buyer s accounting cost centre applied to the Line Item, expressed as text.  </t>
  </si>
  <si>
    <t>Line Item. Warranty_ Information. Text</t>
  </si>
  <si>
    <t>Information regarding the warranty for the good or service. Warranty may be provided by any Party (can be described in the association to Warranty Party).</t>
  </si>
  <si>
    <t>Line Item. Delivery</t>
  </si>
  <si>
    <t>Line Item. Delivery Terms</t>
  </si>
  <si>
    <t>Line Item. Originator_ Party. Party</t>
  </si>
  <si>
    <t>The party who originated Order.</t>
  </si>
  <si>
    <t>Line Item. Ordered Shipment</t>
  </si>
  <si>
    <t>Ordered Shipment</t>
  </si>
  <si>
    <t>An association to Ordered Shipment.</t>
  </si>
  <si>
    <t>Line Item. Pricing Reference</t>
  </si>
  <si>
    <t>Line Item. Allowance Charge</t>
  </si>
  <si>
    <t>Line Item. Price</t>
  </si>
  <si>
    <t>Line Item. Item</t>
  </si>
  <si>
    <t>Line Item. Sub_ Line Item. Line Item</t>
  </si>
  <si>
    <t>An association to one or more Line Item.</t>
  </si>
  <si>
    <t>Line Item. Warranty Validity_ Period. Period</t>
  </si>
  <si>
    <t>Association with a period to indicate the guarantee for the work, service or goods.</t>
  </si>
  <si>
    <t>Line Item. Warranty_ Party. Party</t>
  </si>
  <si>
    <t>The party responsible for the Warranty.</t>
  </si>
  <si>
    <t>Line Reference. Details</t>
  </si>
  <si>
    <t>Line Reference. Line Identifier. Identifier</t>
  </si>
  <si>
    <t>Identifies the Line on the referenced document.</t>
  </si>
  <si>
    <t>Line Reference. UUID. Identifier</t>
  </si>
  <si>
    <t>Line Reference. Line Status Code. Code</t>
  </si>
  <si>
    <t>Identifies the status of the referenced Line with respect to its original state.</t>
  </si>
  <si>
    <t>Line Reference. Document Reference</t>
  </si>
  <si>
    <t>Line Item. Line Reference</t>
  </si>
  <si>
    <t>Describes references to related line items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</si>
</sst>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12"/>
      <name val="Arial"/>
      <family val="2"/>
    </font>
    <font>
      <u val="single"/>
      <sz val="10"/>
      <color indexed="2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Alignment="1">
      <alignment/>
    </xf>
    <xf numFmtId="0" fontId="1" fillId="33" borderId="0" xfId="0" applyNumberFormat="1" applyFont="1" applyFill="1" applyBorder="1" applyAlignment="1">
      <alignment vertical="top" wrapText="1"/>
    </xf>
    <xf numFmtId="49" fontId="1" fillId="33" borderId="0" xfId="0" applyNumberFormat="1" applyFont="1" applyFill="1" applyBorder="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1" fillId="34" borderId="0" xfId="0" applyFont="1" applyFill="1" applyBorder="1" applyAlignment="1">
      <alignment vertical="top" wrapText="1"/>
    </xf>
    <xf numFmtId="0" fontId="1" fillId="35" borderId="0" xfId="0" applyFont="1" applyFill="1" applyBorder="1" applyAlignment="1">
      <alignment vertical="top" wrapText="1"/>
    </xf>
    <xf numFmtId="0" fontId="0" fillId="36"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F57"/>
  <sheetViews>
    <sheetView tabSelected="1" workbookViewId="0" topLeftCell="A1">
      <selection activeCell="A32" sqref="A32"/>
    </sheetView>
  </sheetViews>
  <sheetFormatPr defaultColWidth="11.421875" defaultRowHeight="12.75"/>
  <cols>
    <col min="1" max="1" width="25.7109375" style="0" customWidth="1"/>
    <col min="2" max="2" width="33.8515625" style="0" customWidth="1"/>
    <col min="3" max="3" width="6.140625" style="0" customWidth="1"/>
    <col min="4" max="4" width="27.00390625" style="0" customWidth="1"/>
    <col min="6" max="6" width="25.421875" style="0" customWidth="1"/>
    <col min="8" max="8" width="21.140625" style="0" customWidth="1"/>
    <col min="11" max="11" width="27.421875" style="0" customWidth="1"/>
    <col min="12" max="12" width="3.28125" style="0" customWidth="1"/>
    <col min="14" max="14" width="2.28125" style="0" customWidth="1"/>
    <col min="17" max="17" width="44.00390625" style="0" customWidth="1"/>
  </cols>
  <sheetData>
    <row r="2" spans="1:32" ht="13.5" customHeight="1">
      <c r="A2" s="1" t="str">
        <f>SUBSTITUTE(SUBSTITUTE(CONCATENATE(IF(C2="","",CONCATENATE(C2,"")),"",D2)," ",""),"'","")</f>
        <v>LineItem</v>
      </c>
      <c r="B2" s="2" t="s">
        <v>115</v>
      </c>
      <c r="C2" s="2"/>
      <c r="D2" s="2" t="s">
        <v>116</v>
      </c>
      <c r="E2" s="2"/>
      <c r="F2" s="2"/>
      <c r="G2" s="2"/>
      <c r="H2" s="2"/>
      <c r="I2" s="2"/>
      <c r="J2" s="2"/>
      <c r="K2" s="2"/>
      <c r="L2" s="2"/>
      <c r="M2" s="2"/>
      <c r="N2" s="2"/>
      <c r="O2" s="2"/>
      <c r="P2" s="2" t="s">
        <v>0</v>
      </c>
      <c r="Q2" s="2" t="s">
        <v>117</v>
      </c>
      <c r="R2" s="2"/>
      <c r="S2" s="2"/>
      <c r="T2" s="2" t="s">
        <v>13</v>
      </c>
      <c r="U2" s="2"/>
      <c r="V2" s="2"/>
      <c r="W2" s="2" t="s">
        <v>23</v>
      </c>
      <c r="X2" s="2" t="s">
        <v>2</v>
      </c>
      <c r="Y2" s="2" t="s">
        <v>3</v>
      </c>
      <c r="Z2" s="2" t="s">
        <v>2</v>
      </c>
      <c r="AA2" s="2" t="s">
        <v>2</v>
      </c>
      <c r="AB2" s="2" t="s">
        <v>2</v>
      </c>
      <c r="AC2" s="2" t="s">
        <v>2</v>
      </c>
      <c r="AD2" s="2" t="s">
        <v>2</v>
      </c>
      <c r="AE2" s="2" t="s">
        <v>4</v>
      </c>
      <c r="AF2" s="2"/>
    </row>
    <row r="3" spans="1:32" ht="13.5" customHeight="1">
      <c r="A3" s="3" t="str">
        <f aca="true" t="shared" si="0" ref="A3:A20">IF(G3="UUID","UUID",SUBSTITUTE(SUBSTITUTE(CONCATENATE(IF(E3="Universally Unique","UU",E3),IF(G3&lt;&gt;I3,H3,F3),CONCATENATE(IF(I3="Identifier","ID",IF(I3="Text","",I3))))," ",""),"'",""))</f>
        <v>ID</v>
      </c>
      <c r="B3" s="4" t="s">
        <v>118</v>
      </c>
      <c r="C3" s="4"/>
      <c r="D3" s="4" t="s">
        <v>116</v>
      </c>
      <c r="E3" s="4"/>
      <c r="F3" s="4"/>
      <c r="G3" s="4" t="s">
        <v>5</v>
      </c>
      <c r="H3" s="3" t="str">
        <f aca="true" t="shared" si="1" ref="H3:H20">IF(F3&lt;&gt;"",CONCATENATE(F3," ",G3),G3)</f>
        <v>Identifier</v>
      </c>
      <c r="I3" s="4" t="s">
        <v>5</v>
      </c>
      <c r="J3" s="4"/>
      <c r="K3" s="3" t="str">
        <f aca="true" t="shared" si="2" ref="K3:K20">IF(J3&lt;&gt;"",CONCATENATE(J3,"_ ",I3,". Type"),CONCATENATE(I3,". Type"))</f>
        <v>Identifier. Type</v>
      </c>
      <c r="L3" s="4"/>
      <c r="M3" s="4"/>
      <c r="N3" s="4"/>
      <c r="O3" s="4" t="s">
        <v>6</v>
      </c>
      <c r="P3" s="4" t="s">
        <v>7</v>
      </c>
      <c r="Q3" s="4" t="s">
        <v>119</v>
      </c>
      <c r="R3" s="4"/>
      <c r="S3" s="4"/>
      <c r="T3" s="4" t="s">
        <v>14</v>
      </c>
      <c r="U3" s="4"/>
      <c r="V3" s="4"/>
      <c r="W3" s="4" t="s">
        <v>23</v>
      </c>
      <c r="X3" s="4" t="s">
        <v>2</v>
      </c>
      <c r="Y3" s="4" t="s">
        <v>3</v>
      </c>
      <c r="Z3" s="4" t="s">
        <v>2</v>
      </c>
      <c r="AA3" s="4" t="s">
        <v>2</v>
      </c>
      <c r="AB3" s="4" t="s">
        <v>2</v>
      </c>
      <c r="AC3" s="4" t="s">
        <v>2</v>
      </c>
      <c r="AD3" s="4" t="s">
        <v>2</v>
      </c>
      <c r="AE3" s="4" t="s">
        <v>4</v>
      </c>
      <c r="AF3" s="4"/>
    </row>
    <row r="4" spans="1:32" ht="13.5" customHeight="1">
      <c r="A4" s="3" t="str">
        <f t="shared" si="0"/>
        <v>SalesOrderID</v>
      </c>
      <c r="B4" s="4" t="s">
        <v>120</v>
      </c>
      <c r="C4" s="4"/>
      <c r="D4" s="4" t="s">
        <v>116</v>
      </c>
      <c r="E4" s="4" t="s">
        <v>121</v>
      </c>
      <c r="F4" s="4" t="s">
        <v>39</v>
      </c>
      <c r="G4" s="4" t="s">
        <v>5</v>
      </c>
      <c r="H4" s="3" t="str">
        <f t="shared" si="1"/>
        <v>Order Identifier</v>
      </c>
      <c r="I4" s="4" t="s">
        <v>5</v>
      </c>
      <c r="J4" s="4"/>
      <c r="K4" s="3" t="str">
        <f t="shared" si="2"/>
        <v>Identifier. Type</v>
      </c>
      <c r="L4" s="4"/>
      <c r="M4" s="4"/>
      <c r="N4" s="4"/>
      <c r="O4" s="4" t="s">
        <v>9</v>
      </c>
      <c r="P4" s="4" t="s">
        <v>7</v>
      </c>
      <c r="Q4" s="4" t="s">
        <v>122</v>
      </c>
      <c r="R4" s="4"/>
      <c r="S4" s="4"/>
      <c r="T4" s="4" t="s">
        <v>1</v>
      </c>
      <c r="U4" s="4"/>
      <c r="V4" s="4"/>
      <c r="W4" s="4" t="s">
        <v>23</v>
      </c>
      <c r="X4" s="4" t="s">
        <v>2</v>
      </c>
      <c r="Y4" s="4" t="s">
        <v>3</v>
      </c>
      <c r="Z4" s="4" t="s">
        <v>2</v>
      </c>
      <c r="AA4" s="4" t="s">
        <v>2</v>
      </c>
      <c r="AB4" s="4" t="s">
        <v>2</v>
      </c>
      <c r="AC4" s="4" t="s">
        <v>2</v>
      </c>
      <c r="AD4" s="4" t="s">
        <v>2</v>
      </c>
      <c r="AE4" s="4" t="s">
        <v>4</v>
      </c>
      <c r="AF4" s="4"/>
    </row>
    <row r="5" spans="1:32" ht="13.5" customHeight="1">
      <c r="A5" s="3" t="str">
        <f t="shared" si="0"/>
        <v>UUID</v>
      </c>
      <c r="B5" s="4" t="s">
        <v>123</v>
      </c>
      <c r="C5" s="4"/>
      <c r="D5" s="4" t="s">
        <v>116</v>
      </c>
      <c r="E5" s="4"/>
      <c r="F5" s="4"/>
      <c r="G5" s="4" t="s">
        <v>44</v>
      </c>
      <c r="H5" s="3" t="str">
        <f t="shared" si="1"/>
        <v>UUID</v>
      </c>
      <c r="I5" s="4" t="s">
        <v>5</v>
      </c>
      <c r="J5" s="4"/>
      <c r="K5" s="3" t="str">
        <f t="shared" si="2"/>
        <v>Identifier. Type</v>
      </c>
      <c r="L5" s="4"/>
      <c r="M5" s="4"/>
      <c r="N5" s="4"/>
      <c r="O5" s="4" t="s">
        <v>9</v>
      </c>
      <c r="P5" s="4" t="s">
        <v>7</v>
      </c>
      <c r="Q5" s="4" t="s">
        <v>55</v>
      </c>
      <c r="R5" s="4"/>
      <c r="S5" s="4"/>
      <c r="T5" s="4" t="s">
        <v>13</v>
      </c>
      <c r="U5" s="4"/>
      <c r="V5" s="4"/>
      <c r="W5" s="4" t="s">
        <v>23</v>
      </c>
      <c r="X5" s="4" t="s">
        <v>2</v>
      </c>
      <c r="Y5" s="4" t="s">
        <v>3</v>
      </c>
      <c r="Z5" s="4" t="s">
        <v>2</v>
      </c>
      <c r="AA5" s="4" t="s">
        <v>2</v>
      </c>
      <c r="AB5" s="4" t="s">
        <v>2</v>
      </c>
      <c r="AC5" s="4" t="s">
        <v>2</v>
      </c>
      <c r="AD5" s="4" t="s">
        <v>2</v>
      </c>
      <c r="AE5" s="4" t="s">
        <v>45</v>
      </c>
      <c r="AF5" s="4"/>
    </row>
    <row r="6" spans="1:32" ht="13.5" customHeight="1">
      <c r="A6" s="3" t="str">
        <f t="shared" si="0"/>
        <v>Note</v>
      </c>
      <c r="B6" s="4" t="s">
        <v>124</v>
      </c>
      <c r="C6" s="4"/>
      <c r="D6" s="4" t="s">
        <v>116</v>
      </c>
      <c r="E6" s="4"/>
      <c r="F6" s="4"/>
      <c r="G6" s="4" t="s">
        <v>38</v>
      </c>
      <c r="H6" s="3" t="str">
        <f t="shared" si="1"/>
        <v>Note</v>
      </c>
      <c r="I6" s="4" t="s">
        <v>12</v>
      </c>
      <c r="J6" s="4"/>
      <c r="K6" s="3" t="str">
        <f t="shared" si="2"/>
        <v>Text. Type</v>
      </c>
      <c r="L6" s="4"/>
      <c r="M6" s="4"/>
      <c r="N6" s="4"/>
      <c r="O6" s="4" t="s">
        <v>15</v>
      </c>
      <c r="P6" s="4" t="s">
        <v>7</v>
      </c>
      <c r="Q6" s="4" t="s">
        <v>125</v>
      </c>
      <c r="R6" s="4"/>
      <c r="S6" s="4"/>
      <c r="T6" s="4" t="s">
        <v>1</v>
      </c>
      <c r="U6" s="4"/>
      <c r="V6" s="4"/>
      <c r="W6" s="4" t="s">
        <v>23</v>
      </c>
      <c r="X6" s="4" t="s">
        <v>2</v>
      </c>
      <c r="Y6" s="4" t="s">
        <v>3</v>
      </c>
      <c r="Z6" s="4" t="s">
        <v>2</v>
      </c>
      <c r="AA6" s="4" t="s">
        <v>2</v>
      </c>
      <c r="AB6" s="4" t="s">
        <v>2</v>
      </c>
      <c r="AC6" s="4" t="s">
        <v>2</v>
      </c>
      <c r="AD6" s="4" t="s">
        <v>2</v>
      </c>
      <c r="AE6" s="4" t="s">
        <v>4</v>
      </c>
      <c r="AF6" s="4"/>
    </row>
    <row r="7" spans="1:32" ht="13.5" customHeight="1">
      <c r="A7" s="3" t="str">
        <f t="shared" si="0"/>
        <v>LineStatusCode</v>
      </c>
      <c r="B7" s="4" t="s">
        <v>126</v>
      </c>
      <c r="C7" s="4"/>
      <c r="D7" s="4" t="s">
        <v>116</v>
      </c>
      <c r="E7" s="4"/>
      <c r="F7" s="4" t="s">
        <v>67</v>
      </c>
      <c r="G7" s="4" t="s">
        <v>8</v>
      </c>
      <c r="H7" s="3" t="str">
        <f t="shared" si="1"/>
        <v>Line Status Code</v>
      </c>
      <c r="I7" s="4" t="s">
        <v>8</v>
      </c>
      <c r="J7" s="4" t="s">
        <v>67</v>
      </c>
      <c r="K7" s="3" t="str">
        <f t="shared" si="2"/>
        <v>Line Status_ Code. Type</v>
      </c>
      <c r="L7" s="4"/>
      <c r="M7" s="4"/>
      <c r="N7" s="4"/>
      <c r="O7" s="4" t="s">
        <v>9</v>
      </c>
      <c r="P7" s="4" t="s">
        <v>7</v>
      </c>
      <c r="Q7" s="4" t="s">
        <v>127</v>
      </c>
      <c r="R7" s="4"/>
      <c r="S7" s="4"/>
      <c r="T7" s="4" t="s">
        <v>14</v>
      </c>
      <c r="U7" s="4"/>
      <c r="V7" s="4"/>
      <c r="W7" s="4" t="s">
        <v>23</v>
      </c>
      <c r="X7" s="4" t="s">
        <v>2</v>
      </c>
      <c r="Y7" s="4" t="s">
        <v>3</v>
      </c>
      <c r="Z7" s="4" t="s">
        <v>2</v>
      </c>
      <c r="AA7" s="4" t="s">
        <v>2</v>
      </c>
      <c r="AB7" s="4" t="s">
        <v>2</v>
      </c>
      <c r="AC7" s="4" t="s">
        <v>2</v>
      </c>
      <c r="AD7" s="4" t="s">
        <v>2</v>
      </c>
      <c r="AE7" s="4" t="s">
        <v>4</v>
      </c>
      <c r="AF7" s="4"/>
    </row>
    <row r="8" spans="1:32" ht="13.5" customHeight="1">
      <c r="A8" s="3" t="str">
        <f t="shared" si="0"/>
        <v>Quantity</v>
      </c>
      <c r="B8" s="4" t="s">
        <v>128</v>
      </c>
      <c r="C8" s="4"/>
      <c r="D8" s="4" t="s">
        <v>116</v>
      </c>
      <c r="E8" s="4"/>
      <c r="F8" s="4"/>
      <c r="G8" s="4" t="s">
        <v>29</v>
      </c>
      <c r="H8" s="3" t="str">
        <f t="shared" si="1"/>
        <v>Quantity</v>
      </c>
      <c r="I8" s="4" t="s">
        <v>29</v>
      </c>
      <c r="J8" s="4"/>
      <c r="K8" s="3" t="str">
        <f t="shared" si="2"/>
        <v>Quantity. Type</v>
      </c>
      <c r="L8" s="4"/>
      <c r="M8" s="4"/>
      <c r="N8" s="4"/>
      <c r="O8" s="4" t="s">
        <v>9</v>
      </c>
      <c r="P8" s="4" t="s">
        <v>7</v>
      </c>
      <c r="Q8" s="4" t="s">
        <v>129</v>
      </c>
      <c r="R8" s="4"/>
      <c r="S8" s="4"/>
      <c r="T8" s="4" t="s">
        <v>14</v>
      </c>
      <c r="U8" s="4"/>
      <c r="V8" s="4"/>
      <c r="W8" s="4" t="s">
        <v>23</v>
      </c>
      <c r="X8" s="4" t="s">
        <v>2</v>
      </c>
      <c r="Y8" s="4" t="s">
        <v>3</v>
      </c>
      <c r="Z8" s="4" t="s">
        <v>2</v>
      </c>
      <c r="AA8" s="4" t="s">
        <v>2</v>
      </c>
      <c r="AB8" s="4" t="s">
        <v>2</v>
      </c>
      <c r="AC8" s="4" t="s">
        <v>2</v>
      </c>
      <c r="AD8" s="4" t="s">
        <v>2</v>
      </c>
      <c r="AE8" s="4" t="s">
        <v>4</v>
      </c>
      <c r="AF8" s="4"/>
    </row>
    <row r="9" spans="1:32" ht="13.5" customHeight="1">
      <c r="A9" s="3" t="str">
        <f t="shared" si="0"/>
        <v>LineExtensionAmount</v>
      </c>
      <c r="B9" s="4" t="s">
        <v>130</v>
      </c>
      <c r="C9" s="4"/>
      <c r="D9" s="4" t="s">
        <v>116</v>
      </c>
      <c r="E9" s="4"/>
      <c r="F9" s="4" t="s">
        <v>53</v>
      </c>
      <c r="G9" s="4" t="s">
        <v>19</v>
      </c>
      <c r="H9" s="3" t="str">
        <f t="shared" si="1"/>
        <v>Line Extension Amount</v>
      </c>
      <c r="I9" s="4" t="s">
        <v>19</v>
      </c>
      <c r="J9" s="4"/>
      <c r="K9" s="3" t="str">
        <f t="shared" si="2"/>
        <v>Amount. Type</v>
      </c>
      <c r="L9" s="4"/>
      <c r="M9" s="4"/>
      <c r="N9" s="4"/>
      <c r="O9" s="4" t="s">
        <v>9</v>
      </c>
      <c r="P9" s="4" t="s">
        <v>7</v>
      </c>
      <c r="Q9" s="4" t="s">
        <v>131</v>
      </c>
      <c r="R9" s="4"/>
      <c r="S9" s="4"/>
      <c r="T9" s="4" t="s">
        <v>13</v>
      </c>
      <c r="U9" s="4"/>
      <c r="V9" s="4"/>
      <c r="W9" s="4" t="s">
        <v>23</v>
      </c>
      <c r="X9" s="4" t="s">
        <v>2</v>
      </c>
      <c r="Y9" s="4" t="s">
        <v>3</v>
      </c>
      <c r="Z9" s="4" t="s">
        <v>2</v>
      </c>
      <c r="AA9" s="4" t="s">
        <v>2</v>
      </c>
      <c r="AB9" s="4" t="s">
        <v>2</v>
      </c>
      <c r="AC9" s="4" t="s">
        <v>2</v>
      </c>
      <c r="AD9" s="4" t="s">
        <v>2</v>
      </c>
      <c r="AE9" s="4" t="s">
        <v>4</v>
      </c>
      <c r="AF9" s="4"/>
    </row>
    <row r="10" spans="1:32" ht="13.5" customHeight="1">
      <c r="A10" s="3" t="str">
        <f t="shared" si="0"/>
        <v>TotalTaxAmount</v>
      </c>
      <c r="B10" s="4" t="s">
        <v>132</v>
      </c>
      <c r="C10" s="4"/>
      <c r="D10" s="4" t="s">
        <v>116</v>
      </c>
      <c r="E10" s="4" t="s">
        <v>32</v>
      </c>
      <c r="F10" s="4" t="s">
        <v>133</v>
      </c>
      <c r="G10" s="4" t="s">
        <v>19</v>
      </c>
      <c r="H10" s="3" t="str">
        <f t="shared" si="1"/>
        <v>Tax Amount</v>
      </c>
      <c r="I10" s="4" t="s">
        <v>19</v>
      </c>
      <c r="J10" s="4"/>
      <c r="K10" s="3" t="str">
        <f t="shared" si="2"/>
        <v>Amount. Type</v>
      </c>
      <c r="L10" s="4"/>
      <c r="M10" s="4"/>
      <c r="N10" s="4"/>
      <c r="O10" s="4" t="s">
        <v>9</v>
      </c>
      <c r="P10" s="4" t="s">
        <v>7</v>
      </c>
      <c r="Q10" s="4" t="s">
        <v>134</v>
      </c>
      <c r="R10" s="4"/>
      <c r="S10" s="4"/>
      <c r="T10" s="4" t="s">
        <v>13</v>
      </c>
      <c r="U10" s="4"/>
      <c r="V10" s="4"/>
      <c r="W10" s="4" t="s">
        <v>23</v>
      </c>
      <c r="X10" s="4" t="s">
        <v>2</v>
      </c>
      <c r="Y10" s="4" t="s">
        <v>3</v>
      </c>
      <c r="Z10" s="4" t="s">
        <v>2</v>
      </c>
      <c r="AA10" s="4" t="s">
        <v>2</v>
      </c>
      <c r="AB10" s="4" t="s">
        <v>2</v>
      </c>
      <c r="AC10" s="4" t="s">
        <v>2</v>
      </c>
      <c r="AD10" s="4" t="s">
        <v>2</v>
      </c>
      <c r="AE10" s="4" t="s">
        <v>135</v>
      </c>
      <c r="AF10" s="4"/>
    </row>
    <row r="11" spans="1:32" ht="13.5" customHeight="1">
      <c r="A11" s="3" t="str">
        <f t="shared" si="0"/>
        <v>MinimumQuantity</v>
      </c>
      <c r="B11" s="4" t="s">
        <v>136</v>
      </c>
      <c r="C11" s="4"/>
      <c r="D11" s="4" t="s">
        <v>116</v>
      </c>
      <c r="E11" s="4" t="s">
        <v>28</v>
      </c>
      <c r="F11" s="4"/>
      <c r="G11" s="4" t="s">
        <v>29</v>
      </c>
      <c r="H11" s="3" t="str">
        <f t="shared" si="1"/>
        <v>Quantity</v>
      </c>
      <c r="I11" s="4" t="s">
        <v>29</v>
      </c>
      <c r="J11" s="4"/>
      <c r="K11" s="3" t="str">
        <f t="shared" si="2"/>
        <v>Quantity. Type</v>
      </c>
      <c r="L11" s="4"/>
      <c r="M11" s="4"/>
      <c r="N11" s="4"/>
      <c r="O11" s="4" t="s">
        <v>9</v>
      </c>
      <c r="P11" s="4" t="s">
        <v>7</v>
      </c>
      <c r="Q11" s="4" t="s">
        <v>137</v>
      </c>
      <c r="R11" s="4"/>
      <c r="S11" s="4"/>
      <c r="T11" s="4" t="s">
        <v>14</v>
      </c>
      <c r="U11" s="4"/>
      <c r="V11" s="4"/>
      <c r="W11" s="4" t="s">
        <v>23</v>
      </c>
      <c r="X11" s="4" t="s">
        <v>2</v>
      </c>
      <c r="Y11" s="4" t="s">
        <v>3</v>
      </c>
      <c r="Z11" s="4" t="s">
        <v>2</v>
      </c>
      <c r="AA11" s="4" t="s">
        <v>2</v>
      </c>
      <c r="AB11" s="4" t="s">
        <v>2</v>
      </c>
      <c r="AC11" s="4" t="s">
        <v>2</v>
      </c>
      <c r="AD11" s="4" t="s">
        <v>2</v>
      </c>
      <c r="AE11" s="4" t="s">
        <v>4</v>
      </c>
      <c r="AF11" s="4"/>
    </row>
    <row r="12" spans="1:32" ht="13.5" customHeight="1">
      <c r="A12" s="3" t="str">
        <f t="shared" si="0"/>
        <v>MaximumQuantity</v>
      </c>
      <c r="B12" s="4" t="s">
        <v>138</v>
      </c>
      <c r="C12" s="4"/>
      <c r="D12" s="4" t="s">
        <v>116</v>
      </c>
      <c r="E12" s="4" t="s">
        <v>30</v>
      </c>
      <c r="F12" s="4"/>
      <c r="G12" s="4" t="s">
        <v>29</v>
      </c>
      <c r="H12" s="3" t="str">
        <f t="shared" si="1"/>
        <v>Quantity</v>
      </c>
      <c r="I12" s="4" t="s">
        <v>29</v>
      </c>
      <c r="J12" s="4"/>
      <c r="K12" s="3" t="str">
        <f t="shared" si="2"/>
        <v>Quantity. Type</v>
      </c>
      <c r="L12" s="4"/>
      <c r="M12" s="4"/>
      <c r="N12" s="4"/>
      <c r="O12" s="4" t="s">
        <v>9</v>
      </c>
      <c r="P12" s="4" t="s">
        <v>7</v>
      </c>
      <c r="Q12" s="4" t="s">
        <v>139</v>
      </c>
      <c r="R12" s="4"/>
      <c r="S12" s="4"/>
      <c r="T12" s="4" t="s">
        <v>14</v>
      </c>
      <c r="U12" s="4"/>
      <c r="V12" s="4"/>
      <c r="W12" s="4" t="s">
        <v>23</v>
      </c>
      <c r="X12" s="4" t="s">
        <v>2</v>
      </c>
      <c r="Y12" s="4" t="s">
        <v>3</v>
      </c>
      <c r="Z12" s="4" t="s">
        <v>2</v>
      </c>
      <c r="AA12" s="4" t="s">
        <v>2</v>
      </c>
      <c r="AB12" s="4" t="s">
        <v>2</v>
      </c>
      <c r="AC12" s="4" t="s">
        <v>2</v>
      </c>
      <c r="AD12" s="4" t="s">
        <v>2</v>
      </c>
      <c r="AE12" s="4" t="s">
        <v>4</v>
      </c>
      <c r="AF12" s="4"/>
    </row>
    <row r="13" spans="1:32" ht="13.5" customHeight="1">
      <c r="A13" s="3" t="str">
        <f t="shared" si="0"/>
        <v>MinimumBackorderQuantity</v>
      </c>
      <c r="B13" s="4" t="s">
        <v>140</v>
      </c>
      <c r="C13" s="4"/>
      <c r="D13" s="4" t="s">
        <v>116</v>
      </c>
      <c r="E13" s="4" t="s">
        <v>28</v>
      </c>
      <c r="F13" s="4"/>
      <c r="G13" s="4" t="s">
        <v>68</v>
      </c>
      <c r="H13" s="3" t="str">
        <f t="shared" si="1"/>
        <v>Backorder</v>
      </c>
      <c r="I13" s="4" t="s">
        <v>29</v>
      </c>
      <c r="J13" s="4"/>
      <c r="K13" s="3" t="str">
        <f t="shared" si="2"/>
        <v>Quantity. Type</v>
      </c>
      <c r="L13" s="4"/>
      <c r="M13" s="4"/>
      <c r="N13" s="4"/>
      <c r="O13" s="4" t="s">
        <v>9</v>
      </c>
      <c r="P13" s="4" t="s">
        <v>7</v>
      </c>
      <c r="Q13" s="4" t="s">
        <v>141</v>
      </c>
      <c r="R13" s="4"/>
      <c r="S13" s="4"/>
      <c r="T13" s="4" t="s">
        <v>14</v>
      </c>
      <c r="U13" s="4"/>
      <c r="V13" s="4"/>
      <c r="W13" s="4" t="s">
        <v>23</v>
      </c>
      <c r="X13" s="4" t="s">
        <v>2</v>
      </c>
      <c r="Y13" s="4" t="s">
        <v>3</v>
      </c>
      <c r="Z13" s="4" t="s">
        <v>2</v>
      </c>
      <c r="AA13" s="4" t="s">
        <v>2</v>
      </c>
      <c r="AB13" s="4" t="s">
        <v>2</v>
      </c>
      <c r="AC13" s="4" t="s">
        <v>2</v>
      </c>
      <c r="AD13" s="4" t="s">
        <v>2</v>
      </c>
      <c r="AE13" s="4" t="s">
        <v>4</v>
      </c>
      <c r="AF13" s="4"/>
    </row>
    <row r="14" spans="1:32" ht="13.5" customHeight="1">
      <c r="A14" s="3" t="str">
        <f t="shared" si="0"/>
        <v>MaximumBackorderQuantity</v>
      </c>
      <c r="B14" s="4" t="s">
        <v>142</v>
      </c>
      <c r="C14" s="4"/>
      <c r="D14" s="4" t="s">
        <v>116</v>
      </c>
      <c r="E14" s="4" t="s">
        <v>30</v>
      </c>
      <c r="F14" s="4"/>
      <c r="G14" s="4" t="s">
        <v>68</v>
      </c>
      <c r="H14" s="3" t="str">
        <f t="shared" si="1"/>
        <v>Backorder</v>
      </c>
      <c r="I14" s="4" t="s">
        <v>29</v>
      </c>
      <c r="J14" s="4"/>
      <c r="K14" s="3" t="str">
        <f t="shared" si="2"/>
        <v>Quantity. Type</v>
      </c>
      <c r="L14" s="4"/>
      <c r="M14" s="4"/>
      <c r="N14" s="4"/>
      <c r="O14" s="4" t="s">
        <v>9</v>
      </c>
      <c r="P14" s="4" t="s">
        <v>7</v>
      </c>
      <c r="Q14" s="4" t="s">
        <v>143</v>
      </c>
      <c r="R14" s="4"/>
      <c r="S14" s="4"/>
      <c r="T14" s="4" t="s">
        <v>14</v>
      </c>
      <c r="U14" s="4"/>
      <c r="V14" s="4"/>
      <c r="W14" s="4" t="s">
        <v>23</v>
      </c>
      <c r="X14" s="4" t="s">
        <v>2</v>
      </c>
      <c r="Y14" s="4" t="s">
        <v>3</v>
      </c>
      <c r="Z14" s="4" t="s">
        <v>2</v>
      </c>
      <c r="AA14" s="4" t="s">
        <v>2</v>
      </c>
      <c r="AB14" s="4" t="s">
        <v>2</v>
      </c>
      <c r="AC14" s="4" t="s">
        <v>2</v>
      </c>
      <c r="AD14" s="4" t="s">
        <v>2</v>
      </c>
      <c r="AE14" s="4" t="s">
        <v>4</v>
      </c>
      <c r="AF14" s="4"/>
    </row>
    <row r="15" spans="1:32" ht="13.5" customHeight="1">
      <c r="A15" s="3" t="str">
        <f t="shared" si="0"/>
        <v>InspectionMethodCode</v>
      </c>
      <c r="B15" s="4" t="s">
        <v>144</v>
      </c>
      <c r="C15" s="4"/>
      <c r="D15" s="4" t="s">
        <v>116</v>
      </c>
      <c r="E15" s="4"/>
      <c r="F15" s="4" t="s">
        <v>145</v>
      </c>
      <c r="G15" s="4" t="s">
        <v>8</v>
      </c>
      <c r="H15" s="3" t="str">
        <f t="shared" si="1"/>
        <v>Inspection Method Code</v>
      </c>
      <c r="I15" s="4" t="s">
        <v>8</v>
      </c>
      <c r="J15" s="4"/>
      <c r="K15" s="3" t="str">
        <f t="shared" si="2"/>
        <v>Code. Type</v>
      </c>
      <c r="L15" s="4"/>
      <c r="M15" s="4"/>
      <c r="N15" s="4"/>
      <c r="O15" s="4" t="s">
        <v>9</v>
      </c>
      <c r="P15" s="4" t="s">
        <v>7</v>
      </c>
      <c r="Q15" s="4" t="s">
        <v>146</v>
      </c>
      <c r="R15" s="4"/>
      <c r="S15" s="4"/>
      <c r="T15" s="4" t="s">
        <v>13</v>
      </c>
      <c r="U15" s="4"/>
      <c r="V15" s="4"/>
      <c r="W15" s="4" t="s">
        <v>23</v>
      </c>
      <c r="X15" s="4" t="s">
        <v>2</v>
      </c>
      <c r="Y15" s="4" t="s">
        <v>3</v>
      </c>
      <c r="Z15" s="4" t="s">
        <v>2</v>
      </c>
      <c r="AA15" s="4" t="s">
        <v>2</v>
      </c>
      <c r="AB15" s="4" t="s">
        <v>2</v>
      </c>
      <c r="AC15" s="4" t="s">
        <v>2</v>
      </c>
      <c r="AD15" s="4" t="s">
        <v>2</v>
      </c>
      <c r="AE15" s="4" t="s">
        <v>4</v>
      </c>
      <c r="AF15" s="4"/>
    </row>
    <row r="16" spans="1:32" ht="13.5" customHeight="1">
      <c r="A16" s="3" t="str">
        <f t="shared" si="0"/>
        <v>PartialDeliveryIndicator</v>
      </c>
      <c r="B16" s="4" t="s">
        <v>147</v>
      </c>
      <c r="C16" s="4"/>
      <c r="D16" s="4" t="s">
        <v>116</v>
      </c>
      <c r="E16" s="4"/>
      <c r="F16" s="4" t="s">
        <v>148</v>
      </c>
      <c r="G16" s="4" t="s">
        <v>18</v>
      </c>
      <c r="H16" s="3" t="str">
        <f t="shared" si="1"/>
        <v>Partial Delivery Indicator</v>
      </c>
      <c r="I16" s="4" t="s">
        <v>18</v>
      </c>
      <c r="J16" s="4"/>
      <c r="K16" s="3" t="str">
        <f t="shared" si="2"/>
        <v>Indicator. Type</v>
      </c>
      <c r="L16" s="4"/>
      <c r="M16" s="4"/>
      <c r="N16" s="4"/>
      <c r="O16" s="4" t="s">
        <v>9</v>
      </c>
      <c r="P16" s="4" t="s">
        <v>7</v>
      </c>
      <c r="Q16" s="4" t="s">
        <v>149</v>
      </c>
      <c r="R16" s="4"/>
      <c r="S16" s="4"/>
      <c r="T16" s="4" t="s">
        <v>13</v>
      </c>
      <c r="U16" s="4"/>
      <c r="V16" s="4"/>
      <c r="W16" s="4" t="s">
        <v>23</v>
      </c>
      <c r="X16" s="4" t="s">
        <v>2</v>
      </c>
      <c r="Y16" s="4" t="s">
        <v>3</v>
      </c>
      <c r="Z16" s="4" t="s">
        <v>2</v>
      </c>
      <c r="AA16" s="4" t="s">
        <v>2</v>
      </c>
      <c r="AB16" s="4" t="s">
        <v>2</v>
      </c>
      <c r="AC16" s="4" t="s">
        <v>2</v>
      </c>
      <c r="AD16" s="4" t="s">
        <v>2</v>
      </c>
      <c r="AE16" s="4" t="s">
        <v>150</v>
      </c>
      <c r="AF16" s="4"/>
    </row>
    <row r="17" spans="1:32" ht="13.5" customHeight="1">
      <c r="A17" s="3" t="str">
        <f t="shared" si="0"/>
        <v>BackOrderAllowedIndicator</v>
      </c>
      <c r="B17" s="4" t="s">
        <v>151</v>
      </c>
      <c r="C17" s="4"/>
      <c r="D17" s="4" t="s">
        <v>116</v>
      </c>
      <c r="E17" s="4"/>
      <c r="F17" s="4" t="s">
        <v>152</v>
      </c>
      <c r="G17" s="4" t="s">
        <v>18</v>
      </c>
      <c r="H17" s="3" t="str">
        <f t="shared" si="1"/>
        <v>Back Order Allowed Indicator</v>
      </c>
      <c r="I17" s="4" t="s">
        <v>18</v>
      </c>
      <c r="J17" s="4"/>
      <c r="K17" s="3" t="str">
        <f t="shared" si="2"/>
        <v>Indicator. Type</v>
      </c>
      <c r="L17" s="4"/>
      <c r="M17" s="4"/>
      <c r="N17" s="4"/>
      <c r="O17" s="4" t="s">
        <v>9</v>
      </c>
      <c r="P17" s="4" t="s">
        <v>7</v>
      </c>
      <c r="Q17" s="4" t="s">
        <v>153</v>
      </c>
      <c r="R17" s="4"/>
      <c r="S17" s="4"/>
      <c r="T17" s="4" t="s">
        <v>13</v>
      </c>
      <c r="U17" s="4"/>
      <c r="V17" s="4"/>
      <c r="W17" s="4" t="s">
        <v>23</v>
      </c>
      <c r="X17" s="4" t="s">
        <v>2</v>
      </c>
      <c r="Y17" s="4" t="s">
        <v>3</v>
      </c>
      <c r="Z17" s="4" t="s">
        <v>2</v>
      </c>
      <c r="AA17" s="4" t="s">
        <v>2</v>
      </c>
      <c r="AB17" s="4" t="s">
        <v>2</v>
      </c>
      <c r="AC17" s="4" t="s">
        <v>2</v>
      </c>
      <c r="AD17" s="4" t="s">
        <v>2</v>
      </c>
      <c r="AE17" s="4" t="s">
        <v>4</v>
      </c>
      <c r="AF17" s="4"/>
    </row>
    <row r="18" spans="1:32" ht="13.5" customHeight="1">
      <c r="A18" s="3" t="str">
        <f t="shared" si="0"/>
        <v>AccountingCostCode</v>
      </c>
      <c r="B18" s="4" t="s">
        <v>154</v>
      </c>
      <c r="C18" s="4"/>
      <c r="D18" s="4" t="s">
        <v>116</v>
      </c>
      <c r="E18" s="4"/>
      <c r="F18" s="4" t="s">
        <v>20</v>
      </c>
      <c r="G18" s="4" t="s">
        <v>8</v>
      </c>
      <c r="H18" s="3" t="str">
        <f t="shared" si="1"/>
        <v>Accounting Cost Code</v>
      </c>
      <c r="I18" s="4" t="s">
        <v>8</v>
      </c>
      <c r="J18" s="4"/>
      <c r="K18" s="3" t="str">
        <f t="shared" si="2"/>
        <v>Code. Type</v>
      </c>
      <c r="L18" s="4"/>
      <c r="M18" s="4"/>
      <c r="N18" s="4"/>
      <c r="O18" s="4" t="s">
        <v>9</v>
      </c>
      <c r="P18" s="4" t="s">
        <v>7</v>
      </c>
      <c r="Q18" s="4" t="s">
        <v>155</v>
      </c>
      <c r="R18" s="4"/>
      <c r="S18" s="4"/>
      <c r="T18" s="4" t="s">
        <v>13</v>
      </c>
      <c r="U18" s="4"/>
      <c r="V18" s="4"/>
      <c r="W18" s="4" t="s">
        <v>23</v>
      </c>
      <c r="X18" s="4" t="s">
        <v>2</v>
      </c>
      <c r="Y18" s="4" t="s">
        <v>3</v>
      </c>
      <c r="Z18" s="4" t="s">
        <v>2</v>
      </c>
      <c r="AA18" s="4" t="s">
        <v>2</v>
      </c>
      <c r="AB18" s="4" t="s">
        <v>2</v>
      </c>
      <c r="AC18" s="4" t="s">
        <v>2</v>
      </c>
      <c r="AD18" s="4" t="s">
        <v>2</v>
      </c>
      <c r="AE18" s="4" t="s">
        <v>4</v>
      </c>
      <c r="AF18" s="4"/>
    </row>
    <row r="19" spans="1:32" ht="13.5" customHeight="1">
      <c r="A19" s="3" t="str">
        <f t="shared" si="0"/>
        <v>AccountingCost</v>
      </c>
      <c r="B19" s="4" t="s">
        <v>156</v>
      </c>
      <c r="C19" s="4"/>
      <c r="D19" s="4" t="s">
        <v>116</v>
      </c>
      <c r="E19" s="4"/>
      <c r="F19" s="4" t="s">
        <v>21</v>
      </c>
      <c r="G19" s="4" t="s">
        <v>22</v>
      </c>
      <c r="H19" s="3" t="str">
        <f t="shared" si="1"/>
        <v>Accounting Cost</v>
      </c>
      <c r="I19" s="4" t="s">
        <v>12</v>
      </c>
      <c r="J19" s="4"/>
      <c r="K19" s="3" t="str">
        <f t="shared" si="2"/>
        <v>Text. Type</v>
      </c>
      <c r="L19" s="4"/>
      <c r="M19" s="4"/>
      <c r="N19" s="4"/>
      <c r="O19" s="4" t="s">
        <v>9</v>
      </c>
      <c r="P19" s="4" t="s">
        <v>7</v>
      </c>
      <c r="Q19" s="4" t="s">
        <v>157</v>
      </c>
      <c r="R19" s="4"/>
      <c r="S19" s="4"/>
      <c r="T19" s="4" t="s">
        <v>13</v>
      </c>
      <c r="U19" s="4"/>
      <c r="V19" s="4"/>
      <c r="W19" s="4" t="s">
        <v>23</v>
      </c>
      <c r="X19" s="4" t="s">
        <v>2</v>
      </c>
      <c r="Y19" s="4" t="s">
        <v>3</v>
      </c>
      <c r="Z19" s="4" t="s">
        <v>2</v>
      </c>
      <c r="AA19" s="4" t="s">
        <v>2</v>
      </c>
      <c r="AB19" s="4" t="s">
        <v>2</v>
      </c>
      <c r="AC19" s="4" t="s">
        <v>2</v>
      </c>
      <c r="AD19" s="4" t="s">
        <v>2</v>
      </c>
      <c r="AE19" s="4" t="s">
        <v>158</v>
      </c>
      <c r="AF19" s="4"/>
    </row>
    <row r="20" spans="1:32" ht="13.5" customHeight="1">
      <c r="A20" s="3" t="str">
        <f t="shared" si="0"/>
        <v>WarrantyInformation</v>
      </c>
      <c r="B20" s="4" t="s">
        <v>159</v>
      </c>
      <c r="C20" s="4"/>
      <c r="D20" s="4" t="s">
        <v>116</v>
      </c>
      <c r="E20" s="4" t="s">
        <v>40</v>
      </c>
      <c r="F20" s="4"/>
      <c r="G20" s="4" t="s">
        <v>41</v>
      </c>
      <c r="H20" s="3" t="str">
        <f t="shared" si="1"/>
        <v>Information</v>
      </c>
      <c r="I20" s="4" t="s">
        <v>12</v>
      </c>
      <c r="J20" s="4"/>
      <c r="K20" s="3" t="str">
        <f t="shared" si="2"/>
        <v>Text. Type</v>
      </c>
      <c r="L20" s="4"/>
      <c r="M20" s="4"/>
      <c r="N20" s="4"/>
      <c r="O20" s="4" t="s">
        <v>15</v>
      </c>
      <c r="P20" s="4" t="s">
        <v>7</v>
      </c>
      <c r="Q20" s="4" t="s">
        <v>160</v>
      </c>
      <c r="R20" s="4" t="s">
        <v>42</v>
      </c>
      <c r="S20" s="4"/>
      <c r="T20" s="4" t="s">
        <v>1</v>
      </c>
      <c r="U20" s="4"/>
      <c r="V20" s="4"/>
      <c r="W20" s="4" t="s">
        <v>23</v>
      </c>
      <c r="X20" s="4" t="s">
        <v>2</v>
      </c>
      <c r="Y20" s="4" t="s">
        <v>3</v>
      </c>
      <c r="Z20" s="4" t="s">
        <v>2</v>
      </c>
      <c r="AA20" s="4" t="s">
        <v>2</v>
      </c>
      <c r="AB20" s="4" t="s">
        <v>2</v>
      </c>
      <c r="AC20" s="4" t="s">
        <v>2</v>
      </c>
      <c r="AD20" s="4" t="s">
        <v>2</v>
      </c>
      <c r="AE20" s="4" t="s">
        <v>4</v>
      </c>
      <c r="AF20" s="4"/>
    </row>
    <row r="21" spans="1:32" ht="13.5" customHeight="1">
      <c r="A21" s="5" t="str">
        <f aca="true" t="shared" si="3" ref="A21:A31">SUBSTITUTE(SUBSTITUTE(CONCATENATE(IF(E21="Universally Unique","UU",E21),F21,IF(H21&lt;&gt;I21,H21,""),CONCATENATE(IF(I21="Identifier","ID",IF(I21="Text","",I21))))," ",""),"'","")</f>
        <v>Delivery</v>
      </c>
      <c r="B21" s="5" t="s">
        <v>161</v>
      </c>
      <c r="C21" s="5"/>
      <c r="D21" s="5" t="s">
        <v>116</v>
      </c>
      <c r="E21" s="5"/>
      <c r="F21" s="5"/>
      <c r="G21" s="5"/>
      <c r="H21" s="5" t="str">
        <f aca="true" t="shared" si="4" ref="H21:H31">M21</f>
        <v>Delivery</v>
      </c>
      <c r="I21" s="5" t="s">
        <v>51</v>
      </c>
      <c r="J21" s="5"/>
      <c r="K21" s="5"/>
      <c r="L21" s="5"/>
      <c r="M21" s="5" t="s">
        <v>51</v>
      </c>
      <c r="N21" s="5"/>
      <c r="O21" s="5" t="s">
        <v>15</v>
      </c>
      <c r="P21" s="5" t="s">
        <v>10</v>
      </c>
      <c r="Q21" s="5" t="s">
        <v>61</v>
      </c>
      <c r="R21" s="5"/>
      <c r="S21" s="5"/>
      <c r="T21" s="5" t="s">
        <v>14</v>
      </c>
      <c r="U21" s="5"/>
      <c r="V21" s="5"/>
      <c r="W21" s="5" t="s">
        <v>23</v>
      </c>
      <c r="X21" s="5" t="s">
        <v>2</v>
      </c>
      <c r="Y21" s="5" t="s">
        <v>3</v>
      </c>
      <c r="Z21" s="5" t="s">
        <v>2</v>
      </c>
      <c r="AA21" s="5" t="s">
        <v>2</v>
      </c>
      <c r="AB21" s="5" t="s">
        <v>2</v>
      </c>
      <c r="AC21" s="5" t="s">
        <v>2</v>
      </c>
      <c r="AD21" s="5" t="s">
        <v>2</v>
      </c>
      <c r="AE21" s="5" t="s">
        <v>4</v>
      </c>
      <c r="AF21" s="5"/>
    </row>
    <row r="22" spans="1:32" ht="13.5" customHeight="1">
      <c r="A22" s="5" t="str">
        <f t="shared" si="3"/>
        <v>DeliveryTerms</v>
      </c>
      <c r="B22" s="5" t="s">
        <v>162</v>
      </c>
      <c r="C22" s="5"/>
      <c r="D22" s="5" t="s">
        <v>116</v>
      </c>
      <c r="E22" s="5"/>
      <c r="F22" s="5"/>
      <c r="G22" s="5"/>
      <c r="H22" s="5" t="str">
        <f t="shared" si="4"/>
        <v>Delivery Terms</v>
      </c>
      <c r="I22" s="5" t="s">
        <v>52</v>
      </c>
      <c r="J22" s="5"/>
      <c r="K22" s="5"/>
      <c r="L22" s="5"/>
      <c r="M22" s="5" t="s">
        <v>52</v>
      </c>
      <c r="N22" s="5"/>
      <c r="O22" s="5" t="s">
        <v>9</v>
      </c>
      <c r="P22" s="5" t="s">
        <v>10</v>
      </c>
      <c r="Q22" s="5" t="s">
        <v>64</v>
      </c>
      <c r="R22" s="5"/>
      <c r="S22" s="5"/>
      <c r="T22" s="5" t="s">
        <v>14</v>
      </c>
      <c r="U22" s="5"/>
      <c r="V22" s="5"/>
      <c r="W22" s="5" t="s">
        <v>23</v>
      </c>
      <c r="X22" s="5" t="s">
        <v>2</v>
      </c>
      <c r="Y22" s="5" t="s">
        <v>3</v>
      </c>
      <c r="Z22" s="5" t="s">
        <v>2</v>
      </c>
      <c r="AA22" s="5" t="s">
        <v>2</v>
      </c>
      <c r="AB22" s="5" t="s">
        <v>2</v>
      </c>
      <c r="AC22" s="5" t="s">
        <v>2</v>
      </c>
      <c r="AD22" s="5" t="s">
        <v>2</v>
      </c>
      <c r="AE22" s="5" t="s">
        <v>4</v>
      </c>
      <c r="AF22" s="5"/>
    </row>
    <row r="23" spans="1:32" ht="13.5" customHeight="1">
      <c r="A23" s="5" t="str">
        <f t="shared" si="3"/>
        <v>OriginatorParty</v>
      </c>
      <c r="B23" s="5" t="s">
        <v>163</v>
      </c>
      <c r="C23" s="5"/>
      <c r="D23" s="5" t="s">
        <v>116</v>
      </c>
      <c r="E23" s="5" t="s">
        <v>60</v>
      </c>
      <c r="F23" s="5"/>
      <c r="G23" s="5"/>
      <c r="H23" s="5" t="str">
        <f t="shared" si="4"/>
        <v>Party</v>
      </c>
      <c r="I23" s="5" t="s">
        <v>25</v>
      </c>
      <c r="J23" s="5"/>
      <c r="K23" s="5"/>
      <c r="L23" s="5"/>
      <c r="M23" s="5" t="s">
        <v>25</v>
      </c>
      <c r="N23" s="5"/>
      <c r="O23" s="5" t="s">
        <v>9</v>
      </c>
      <c r="P23" s="5" t="s">
        <v>10</v>
      </c>
      <c r="Q23" s="5" t="s">
        <v>164</v>
      </c>
      <c r="R23" s="5"/>
      <c r="S23" s="5"/>
      <c r="T23" s="5" t="s">
        <v>13</v>
      </c>
      <c r="U23" s="5"/>
      <c r="V23" s="5"/>
      <c r="W23" s="5" t="s">
        <v>23</v>
      </c>
      <c r="X23" s="5" t="s">
        <v>2</v>
      </c>
      <c r="Y23" s="5" t="s">
        <v>3</v>
      </c>
      <c r="Z23" s="5" t="s">
        <v>2</v>
      </c>
      <c r="AA23" s="5" t="s">
        <v>2</v>
      </c>
      <c r="AB23" s="5" t="s">
        <v>2</v>
      </c>
      <c r="AC23" s="5" t="s">
        <v>2</v>
      </c>
      <c r="AD23" s="5" t="s">
        <v>2</v>
      </c>
      <c r="AE23" s="5" t="s">
        <v>4</v>
      </c>
      <c r="AF23" s="5"/>
    </row>
    <row r="24" spans="1:32" ht="13.5" customHeight="1">
      <c r="A24" s="5" t="str">
        <f t="shared" si="3"/>
        <v>OrderedShipment</v>
      </c>
      <c r="B24" s="5" t="s">
        <v>165</v>
      </c>
      <c r="C24" s="5"/>
      <c r="D24" s="5" t="s">
        <v>116</v>
      </c>
      <c r="E24" s="5"/>
      <c r="F24" s="5"/>
      <c r="G24" s="5"/>
      <c r="H24" s="5" t="str">
        <f t="shared" si="4"/>
        <v>Ordered Shipment</v>
      </c>
      <c r="I24" s="5" t="s">
        <v>166</v>
      </c>
      <c r="J24" s="5"/>
      <c r="K24" s="5"/>
      <c r="L24" s="5"/>
      <c r="M24" s="5" t="s">
        <v>166</v>
      </c>
      <c r="N24" s="5"/>
      <c r="O24" s="5" t="s">
        <v>15</v>
      </c>
      <c r="P24" s="5" t="s">
        <v>10</v>
      </c>
      <c r="Q24" s="5" t="s">
        <v>167</v>
      </c>
      <c r="R24" s="5"/>
      <c r="S24" s="5"/>
      <c r="T24" s="5" t="s">
        <v>14</v>
      </c>
      <c r="U24" s="5"/>
      <c r="V24" s="5"/>
      <c r="W24" s="5" t="s">
        <v>23</v>
      </c>
      <c r="X24" s="5" t="s">
        <v>2</v>
      </c>
      <c r="Y24" s="5" t="s">
        <v>3</v>
      </c>
      <c r="Z24" s="5" t="s">
        <v>2</v>
      </c>
      <c r="AA24" s="5" t="s">
        <v>2</v>
      </c>
      <c r="AB24" s="5" t="s">
        <v>2</v>
      </c>
      <c r="AC24" s="5" t="s">
        <v>2</v>
      </c>
      <c r="AD24" s="5" t="s">
        <v>2</v>
      </c>
      <c r="AE24" s="5" t="s">
        <v>4</v>
      </c>
      <c r="AF24" s="5"/>
    </row>
    <row r="25" spans="1:32" ht="13.5" customHeight="1">
      <c r="A25" s="5" t="str">
        <f t="shared" si="3"/>
        <v>PricingReference</v>
      </c>
      <c r="B25" s="5" t="s">
        <v>168</v>
      </c>
      <c r="C25" s="5"/>
      <c r="D25" s="5" t="s">
        <v>116</v>
      </c>
      <c r="E25" s="5"/>
      <c r="F25" s="5"/>
      <c r="G25" s="5"/>
      <c r="H25" s="5" t="str">
        <f t="shared" si="4"/>
        <v>Pricing Reference</v>
      </c>
      <c r="I25" s="5" t="s">
        <v>58</v>
      </c>
      <c r="J25" s="5"/>
      <c r="K25" s="5"/>
      <c r="L25" s="5"/>
      <c r="M25" s="5" t="s">
        <v>58</v>
      </c>
      <c r="N25" s="5"/>
      <c r="O25" s="5" t="s">
        <v>9</v>
      </c>
      <c r="P25" s="5" t="s">
        <v>10</v>
      </c>
      <c r="Q25" s="5" t="s">
        <v>59</v>
      </c>
      <c r="R25" s="5"/>
      <c r="S25" s="5"/>
      <c r="T25" s="5" t="s">
        <v>13</v>
      </c>
      <c r="U25" s="5"/>
      <c r="V25" s="5"/>
      <c r="W25" s="5" t="s">
        <v>23</v>
      </c>
      <c r="X25" s="5" t="s">
        <v>2</v>
      </c>
      <c r="Y25" s="5" t="s">
        <v>3</v>
      </c>
      <c r="Z25" s="5" t="s">
        <v>2</v>
      </c>
      <c r="AA25" s="5" t="s">
        <v>2</v>
      </c>
      <c r="AB25" s="5" t="s">
        <v>2</v>
      </c>
      <c r="AC25" s="5" t="s">
        <v>2</v>
      </c>
      <c r="AD25" s="5" t="s">
        <v>2</v>
      </c>
      <c r="AE25" s="5" t="s">
        <v>4</v>
      </c>
      <c r="AF25" s="5"/>
    </row>
    <row r="26" spans="1:32" ht="13.5" customHeight="1">
      <c r="A26" s="5" t="str">
        <f t="shared" si="3"/>
        <v>AllowanceCharge</v>
      </c>
      <c r="B26" s="5" t="s">
        <v>169</v>
      </c>
      <c r="C26" s="5"/>
      <c r="D26" s="5" t="s">
        <v>116</v>
      </c>
      <c r="E26" s="5"/>
      <c r="F26" s="5"/>
      <c r="G26" s="5"/>
      <c r="H26" s="5" t="str">
        <f t="shared" si="4"/>
        <v>Allowance Charge</v>
      </c>
      <c r="I26" s="5" t="s">
        <v>17</v>
      </c>
      <c r="J26" s="5"/>
      <c r="K26" s="5"/>
      <c r="L26" s="5"/>
      <c r="M26" s="5" t="s">
        <v>17</v>
      </c>
      <c r="N26" s="5"/>
      <c r="O26" s="5" t="s">
        <v>15</v>
      </c>
      <c r="P26" s="5" t="s">
        <v>10</v>
      </c>
      <c r="Q26" s="5" t="s">
        <v>62</v>
      </c>
      <c r="R26" s="5"/>
      <c r="S26" s="5"/>
      <c r="T26" s="5" t="s">
        <v>14</v>
      </c>
      <c r="U26" s="5"/>
      <c r="V26" s="5"/>
      <c r="W26" s="5" t="s">
        <v>23</v>
      </c>
      <c r="X26" s="5" t="s">
        <v>2</v>
      </c>
      <c r="Y26" s="5" t="s">
        <v>3</v>
      </c>
      <c r="Z26" s="5" t="s">
        <v>2</v>
      </c>
      <c r="AA26" s="5" t="s">
        <v>2</v>
      </c>
      <c r="AB26" s="5" t="s">
        <v>2</v>
      </c>
      <c r="AC26" s="5" t="s">
        <v>2</v>
      </c>
      <c r="AD26" s="5" t="s">
        <v>2</v>
      </c>
      <c r="AE26" s="5" t="s">
        <v>4</v>
      </c>
      <c r="AF26" s="5"/>
    </row>
    <row r="27" spans="1:32" ht="13.5" customHeight="1">
      <c r="A27" s="5" t="str">
        <f t="shared" si="3"/>
        <v>Price</v>
      </c>
      <c r="B27" s="5" t="s">
        <v>170</v>
      </c>
      <c r="C27" s="5"/>
      <c r="D27" s="5" t="s">
        <v>116</v>
      </c>
      <c r="E27" s="5"/>
      <c r="F27" s="5"/>
      <c r="G27" s="5"/>
      <c r="H27" s="5" t="str">
        <f t="shared" si="4"/>
        <v>Price</v>
      </c>
      <c r="I27" s="5" t="s">
        <v>54</v>
      </c>
      <c r="J27" s="5"/>
      <c r="K27" s="5"/>
      <c r="L27" s="5"/>
      <c r="M27" s="5" t="s">
        <v>54</v>
      </c>
      <c r="N27" s="5"/>
      <c r="O27" s="5" t="s">
        <v>9</v>
      </c>
      <c r="P27" s="5" t="s">
        <v>10</v>
      </c>
      <c r="Q27" s="5" t="s">
        <v>63</v>
      </c>
      <c r="R27" s="5"/>
      <c r="S27" s="5"/>
      <c r="T27" s="5" t="s">
        <v>14</v>
      </c>
      <c r="U27" s="5"/>
      <c r="V27" s="5"/>
      <c r="W27" s="5" t="s">
        <v>23</v>
      </c>
      <c r="X27" s="5" t="s">
        <v>2</v>
      </c>
      <c r="Y27" s="5" t="s">
        <v>3</v>
      </c>
      <c r="Z27" s="5" t="s">
        <v>2</v>
      </c>
      <c r="AA27" s="5" t="s">
        <v>2</v>
      </c>
      <c r="AB27" s="5" t="s">
        <v>2</v>
      </c>
      <c r="AC27" s="5" t="s">
        <v>2</v>
      </c>
      <c r="AD27" s="5" t="s">
        <v>2</v>
      </c>
      <c r="AE27" s="5" t="s">
        <v>4</v>
      </c>
      <c r="AF27" s="5"/>
    </row>
    <row r="28" spans="1:32" ht="13.5" customHeight="1">
      <c r="A28" s="5" t="str">
        <f t="shared" si="3"/>
        <v>Item</v>
      </c>
      <c r="B28" s="5" t="s">
        <v>171</v>
      </c>
      <c r="C28" s="5"/>
      <c r="D28" s="5" t="s">
        <v>116</v>
      </c>
      <c r="E28" s="5"/>
      <c r="F28" s="5"/>
      <c r="G28" s="5"/>
      <c r="H28" s="5" t="str">
        <f t="shared" si="4"/>
        <v>Item</v>
      </c>
      <c r="I28" s="5" t="s">
        <v>37</v>
      </c>
      <c r="J28" s="5"/>
      <c r="K28" s="5"/>
      <c r="L28" s="5"/>
      <c r="M28" s="5" t="s">
        <v>37</v>
      </c>
      <c r="N28" s="5"/>
      <c r="O28" s="5" t="s">
        <v>6</v>
      </c>
      <c r="P28" s="5" t="s">
        <v>10</v>
      </c>
      <c r="Q28" s="5" t="s">
        <v>69</v>
      </c>
      <c r="R28" s="5"/>
      <c r="S28" s="5"/>
      <c r="T28" s="5" t="s">
        <v>14</v>
      </c>
      <c r="U28" s="5"/>
      <c r="V28" s="5"/>
      <c r="W28" s="5" t="s">
        <v>23</v>
      </c>
      <c r="X28" s="5" t="s">
        <v>2</v>
      </c>
      <c r="Y28" s="5" t="s">
        <v>3</v>
      </c>
      <c r="Z28" s="5" t="s">
        <v>2</v>
      </c>
      <c r="AA28" s="5" t="s">
        <v>2</v>
      </c>
      <c r="AB28" s="5" t="s">
        <v>2</v>
      </c>
      <c r="AC28" s="5" t="s">
        <v>2</v>
      </c>
      <c r="AD28" s="5" t="s">
        <v>2</v>
      </c>
      <c r="AE28" s="5" t="s">
        <v>4</v>
      </c>
      <c r="AF28" s="5"/>
    </row>
    <row r="29" spans="1:32" ht="13.5" customHeight="1">
      <c r="A29" s="5" t="str">
        <f t="shared" si="3"/>
        <v>SubLineItem</v>
      </c>
      <c r="B29" s="5" t="s">
        <v>172</v>
      </c>
      <c r="C29" s="5"/>
      <c r="D29" s="5" t="s">
        <v>116</v>
      </c>
      <c r="E29" s="5" t="s">
        <v>65</v>
      </c>
      <c r="F29" s="5"/>
      <c r="G29" s="5"/>
      <c r="H29" s="5" t="str">
        <f t="shared" si="4"/>
        <v>Line Item</v>
      </c>
      <c r="I29" s="5" t="s">
        <v>116</v>
      </c>
      <c r="J29" s="5"/>
      <c r="K29" s="5"/>
      <c r="L29" s="5"/>
      <c r="M29" s="5" t="s">
        <v>116</v>
      </c>
      <c r="N29" s="5"/>
      <c r="O29" s="5" t="s">
        <v>15</v>
      </c>
      <c r="P29" s="5" t="s">
        <v>10</v>
      </c>
      <c r="Q29" s="5" t="s">
        <v>173</v>
      </c>
      <c r="R29" s="5"/>
      <c r="S29" s="5"/>
      <c r="T29" s="5" t="s">
        <v>1</v>
      </c>
      <c r="U29" s="5"/>
      <c r="V29" s="5"/>
      <c r="W29" s="5" t="s">
        <v>23</v>
      </c>
      <c r="X29" s="5" t="s">
        <v>2</v>
      </c>
      <c r="Y29" s="5" t="s">
        <v>3</v>
      </c>
      <c r="Z29" s="5" t="s">
        <v>2</v>
      </c>
      <c r="AA29" s="5" t="s">
        <v>2</v>
      </c>
      <c r="AB29" s="5" t="s">
        <v>2</v>
      </c>
      <c r="AC29" s="5" t="s">
        <v>2</v>
      </c>
      <c r="AD29" s="5" t="s">
        <v>2</v>
      </c>
      <c r="AE29" s="5" t="s">
        <v>4</v>
      </c>
      <c r="AF29" s="5"/>
    </row>
    <row r="30" spans="1:32" ht="13.5" customHeight="1">
      <c r="A30" s="5" t="str">
        <f t="shared" si="3"/>
        <v>WarrantyValidityPeriod</v>
      </c>
      <c r="B30" s="5" t="s">
        <v>174</v>
      </c>
      <c r="C30" s="5"/>
      <c r="D30" s="5" t="s">
        <v>116</v>
      </c>
      <c r="E30" s="5" t="s">
        <v>43</v>
      </c>
      <c r="F30" s="5"/>
      <c r="G30" s="5"/>
      <c r="H30" s="5" t="str">
        <f t="shared" si="4"/>
        <v>Period</v>
      </c>
      <c r="I30" s="5" t="s">
        <v>11</v>
      </c>
      <c r="J30" s="5"/>
      <c r="K30" s="5"/>
      <c r="L30" s="5"/>
      <c r="M30" s="5" t="s">
        <v>11</v>
      </c>
      <c r="N30" s="5"/>
      <c r="O30" s="5" t="s">
        <v>9</v>
      </c>
      <c r="P30" s="5" t="s">
        <v>10</v>
      </c>
      <c r="Q30" s="5" t="s">
        <v>175</v>
      </c>
      <c r="R30" s="5"/>
      <c r="S30" s="5"/>
      <c r="T30" s="5" t="s">
        <v>1</v>
      </c>
      <c r="U30" s="5"/>
      <c r="V30" s="5"/>
      <c r="W30" s="5" t="s">
        <v>23</v>
      </c>
      <c r="X30" s="5" t="s">
        <v>2</v>
      </c>
      <c r="Y30" s="5" t="s">
        <v>3</v>
      </c>
      <c r="Z30" s="5" t="s">
        <v>2</v>
      </c>
      <c r="AA30" s="5" t="s">
        <v>2</v>
      </c>
      <c r="AB30" s="5" t="s">
        <v>2</v>
      </c>
      <c r="AC30" s="5" t="s">
        <v>2</v>
      </c>
      <c r="AD30" s="5" t="s">
        <v>2</v>
      </c>
      <c r="AE30" s="5" t="s">
        <v>4</v>
      </c>
      <c r="AF30" s="5"/>
    </row>
    <row r="31" spans="1:32" ht="13.5" customHeight="1">
      <c r="A31" s="5" t="str">
        <f t="shared" si="3"/>
        <v>WarrantyParty</v>
      </c>
      <c r="B31" s="5" t="s">
        <v>176</v>
      </c>
      <c r="C31" s="5"/>
      <c r="D31" s="5" t="s">
        <v>116</v>
      </c>
      <c r="E31" s="5" t="s">
        <v>40</v>
      </c>
      <c r="F31" s="5"/>
      <c r="G31" s="5"/>
      <c r="H31" s="5" t="str">
        <f t="shared" si="4"/>
        <v>Party</v>
      </c>
      <c r="I31" s="5" t="s">
        <v>25</v>
      </c>
      <c r="J31" s="5"/>
      <c r="K31" s="5"/>
      <c r="L31" s="5"/>
      <c r="M31" s="5" t="s">
        <v>25</v>
      </c>
      <c r="N31" s="5"/>
      <c r="O31" s="5" t="s">
        <v>9</v>
      </c>
      <c r="P31" s="5" t="s">
        <v>10</v>
      </c>
      <c r="Q31" s="5" t="s">
        <v>177</v>
      </c>
      <c r="R31" s="5"/>
      <c r="S31" s="5"/>
      <c r="T31" s="5" t="s">
        <v>1</v>
      </c>
      <c r="U31" s="5"/>
      <c r="V31" s="5"/>
      <c r="W31" s="5" t="s">
        <v>23</v>
      </c>
      <c r="X31" s="5" t="s">
        <v>2</v>
      </c>
      <c r="Y31" s="5" t="s">
        <v>3</v>
      </c>
      <c r="Z31" s="5" t="s">
        <v>2</v>
      </c>
      <c r="AA31" s="5" t="s">
        <v>2</v>
      </c>
      <c r="AB31" s="5" t="s">
        <v>2</v>
      </c>
      <c r="AC31" s="5" t="s">
        <v>2</v>
      </c>
      <c r="AD31" s="5" t="s">
        <v>2</v>
      </c>
      <c r="AE31" s="5" t="s">
        <v>4</v>
      </c>
      <c r="AF31" s="5"/>
    </row>
    <row r="32" spans="1:32" s="7" customFormat="1" ht="13.5" customHeight="1">
      <c r="A32" s="6" t="str">
        <f>SUBSTITUTE(SUBSTITUTE(CONCATENATE(IF(E32="Universally Unique","UU",E32),F32,IF(H32&lt;&gt;I32,H32,""),CONCATENATE(IF(I32="Identifier","ID",IF(I32="Text","",I32))))," ",""),"'","")</f>
        <v>LineReference</v>
      </c>
      <c r="B32" s="6" t="s">
        <v>185</v>
      </c>
      <c r="C32" s="6"/>
      <c r="D32" s="6" t="s">
        <v>116</v>
      </c>
      <c r="E32" s="6"/>
      <c r="F32" s="6"/>
      <c r="G32" s="6"/>
      <c r="H32" s="6" t="str">
        <f>M32</f>
        <v>Line Reference</v>
      </c>
      <c r="I32" s="6" t="s">
        <v>56</v>
      </c>
      <c r="J32" s="6"/>
      <c r="K32" s="6"/>
      <c r="L32" s="6"/>
      <c r="M32" s="6" t="s">
        <v>56</v>
      </c>
      <c r="N32" s="6"/>
      <c r="O32" s="6" t="s">
        <v>15</v>
      </c>
      <c r="P32" s="6" t="s">
        <v>10</v>
      </c>
      <c r="Q32" s="6" t="s">
        <v>186</v>
      </c>
      <c r="R32" s="6"/>
      <c r="S32" s="6"/>
      <c r="T32" s="6" t="s">
        <v>1</v>
      </c>
      <c r="U32" s="6"/>
      <c r="V32" s="6"/>
      <c r="W32" s="6" t="s">
        <v>23</v>
      </c>
      <c r="X32" s="6" t="s">
        <v>2</v>
      </c>
      <c r="Y32" s="6" t="s">
        <v>3</v>
      </c>
      <c r="Z32" s="6" t="s">
        <v>2</v>
      </c>
      <c r="AA32" s="6" t="s">
        <v>2</v>
      </c>
      <c r="AB32" s="6" t="s">
        <v>2</v>
      </c>
      <c r="AC32" s="6" t="s">
        <v>2</v>
      </c>
      <c r="AD32" s="6" t="s">
        <v>2</v>
      </c>
      <c r="AE32" s="6" t="s">
        <v>4</v>
      </c>
      <c r="AF32" s="6"/>
    </row>
    <row r="33" ht="13.5" customHeight="1"/>
    <row r="34" spans="1:32" ht="13.5" customHeight="1">
      <c r="A34" s="1" t="str">
        <f>SUBSTITUTE(SUBSTITUTE(CONCATENATE(IF(C34="","",CONCATENATE(C34,"")),"",D34)," ",""),"'","")</f>
        <v>LineReference</v>
      </c>
      <c r="B34" s="2" t="s">
        <v>178</v>
      </c>
      <c r="C34" s="2"/>
      <c r="D34" s="2" t="s">
        <v>56</v>
      </c>
      <c r="E34" s="2"/>
      <c r="F34" s="2"/>
      <c r="G34" s="2"/>
      <c r="H34" s="2"/>
      <c r="I34" s="2"/>
      <c r="J34" s="2"/>
      <c r="K34" s="2"/>
      <c r="L34" s="2"/>
      <c r="M34" s="2"/>
      <c r="N34" s="2"/>
      <c r="O34" s="2"/>
      <c r="P34" s="2" t="s">
        <v>0</v>
      </c>
      <c r="Q34" s="2" t="s">
        <v>66</v>
      </c>
      <c r="R34" s="2"/>
      <c r="S34" s="2"/>
      <c r="T34" s="2" t="s">
        <v>14</v>
      </c>
      <c r="U34" s="2"/>
      <c r="V34" s="2"/>
      <c r="W34" s="2" t="s">
        <v>23</v>
      </c>
      <c r="X34" s="2" t="s">
        <v>2</v>
      </c>
      <c r="Y34" s="2" t="s">
        <v>3</v>
      </c>
      <c r="Z34" s="2" t="s">
        <v>2</v>
      </c>
      <c r="AA34" s="2" t="s">
        <v>2</v>
      </c>
      <c r="AB34" s="2" t="s">
        <v>2</v>
      </c>
      <c r="AC34" s="2" t="s">
        <v>2</v>
      </c>
      <c r="AD34" s="2" t="s">
        <v>2</v>
      </c>
      <c r="AE34" s="2" t="s">
        <v>4</v>
      </c>
      <c r="AF34" s="2"/>
    </row>
    <row r="35" spans="1:32" ht="13.5" customHeight="1">
      <c r="A35" s="3" t="str">
        <f>IF(G35="UUID","UUID",SUBSTITUTE(SUBSTITUTE(CONCATENATE(IF(E35="Universally Unique","UU",E35),IF(G35&lt;&gt;I35,H35,F35),CONCATENATE(IF(I35="Identifier","ID",IF(I35="Text","",I35))))," ",""),"'",""))</f>
        <v>LineID</v>
      </c>
      <c r="B35" s="4" t="s">
        <v>179</v>
      </c>
      <c r="C35" s="4"/>
      <c r="D35" s="4" t="s">
        <v>56</v>
      </c>
      <c r="E35" s="4"/>
      <c r="F35" s="4" t="s">
        <v>16</v>
      </c>
      <c r="G35" s="4" t="s">
        <v>5</v>
      </c>
      <c r="H35" s="3" t="str">
        <f>IF(F35&lt;&gt;"",CONCATENATE(F35," ",G35),G35)</f>
        <v>Line Identifier</v>
      </c>
      <c r="I35" s="4" t="s">
        <v>5</v>
      </c>
      <c r="J35" s="4"/>
      <c r="K35" s="3" t="str">
        <f>IF(J35&lt;&gt;"",CONCATENATE(J35,"_ ",I35,". Type"),CONCATENATE(I35,". Type"))</f>
        <v>Identifier. Type</v>
      </c>
      <c r="L35" s="4"/>
      <c r="M35" s="4"/>
      <c r="N35" s="4"/>
      <c r="O35" s="4" t="s">
        <v>6</v>
      </c>
      <c r="P35" s="4" t="s">
        <v>7</v>
      </c>
      <c r="Q35" s="4" t="s">
        <v>180</v>
      </c>
      <c r="R35" s="4"/>
      <c r="S35" s="4"/>
      <c r="T35" s="4" t="s">
        <v>14</v>
      </c>
      <c r="U35" s="4"/>
      <c r="V35" s="4"/>
      <c r="W35" s="4" t="s">
        <v>23</v>
      </c>
      <c r="X35" s="4" t="s">
        <v>2</v>
      </c>
      <c r="Y35" s="4" t="s">
        <v>3</v>
      </c>
      <c r="Z35" s="4" t="s">
        <v>2</v>
      </c>
      <c r="AA35" s="4" t="s">
        <v>2</v>
      </c>
      <c r="AB35" s="4" t="s">
        <v>2</v>
      </c>
      <c r="AC35" s="4" t="s">
        <v>2</v>
      </c>
      <c r="AD35" s="4" t="s">
        <v>2</v>
      </c>
      <c r="AE35" s="4" t="s">
        <v>4</v>
      </c>
      <c r="AF35" s="4"/>
    </row>
    <row r="36" spans="1:32" ht="13.5" customHeight="1">
      <c r="A36" s="3" t="str">
        <f>IF(G36="UUID","UUID",SUBSTITUTE(SUBSTITUTE(CONCATENATE(IF(E36="Universally Unique","UU",E36),IF(G36&lt;&gt;I36,H36,F36),CONCATENATE(IF(I36="Identifier","ID",IF(I36="Text","",I36))))," ",""),"'",""))</f>
        <v>UUID</v>
      </c>
      <c r="B36" s="4" t="s">
        <v>181</v>
      </c>
      <c r="C36" s="4"/>
      <c r="D36" s="4" t="s">
        <v>56</v>
      </c>
      <c r="E36" s="4"/>
      <c r="F36" s="4"/>
      <c r="G36" s="4" t="s">
        <v>44</v>
      </c>
      <c r="H36" s="3" t="str">
        <f>IF(F36&lt;&gt;"",CONCATENATE(F36," ",G36),G36)</f>
        <v>UUID</v>
      </c>
      <c r="I36" s="4" t="s">
        <v>5</v>
      </c>
      <c r="J36" s="4"/>
      <c r="K36" s="3" t="str">
        <f>IF(J36&lt;&gt;"",CONCATENATE(J36,"_ ",I36,". Type"),CONCATENATE(I36,". Type"))</f>
        <v>Identifier. Type</v>
      </c>
      <c r="L36" s="4"/>
      <c r="M36" s="4"/>
      <c r="N36" s="4"/>
      <c r="O36" s="4" t="s">
        <v>9</v>
      </c>
      <c r="P36" s="4" t="s">
        <v>7</v>
      </c>
      <c r="Q36" s="4" t="s">
        <v>55</v>
      </c>
      <c r="R36" s="4"/>
      <c r="S36" s="4"/>
      <c r="T36" s="4" t="s">
        <v>13</v>
      </c>
      <c r="U36" s="4"/>
      <c r="V36" s="4"/>
      <c r="W36" s="4" t="s">
        <v>23</v>
      </c>
      <c r="X36" s="4" t="s">
        <v>2</v>
      </c>
      <c r="Y36" s="4" t="s">
        <v>3</v>
      </c>
      <c r="Z36" s="4" t="s">
        <v>2</v>
      </c>
      <c r="AA36" s="4" t="s">
        <v>2</v>
      </c>
      <c r="AB36" s="4" t="s">
        <v>2</v>
      </c>
      <c r="AC36" s="4" t="s">
        <v>2</v>
      </c>
      <c r="AD36" s="4" t="s">
        <v>2</v>
      </c>
      <c r="AE36" s="4" t="s">
        <v>45</v>
      </c>
      <c r="AF36" s="4"/>
    </row>
    <row r="37" spans="1:32" ht="13.5" customHeight="1">
      <c r="A37" s="3" t="str">
        <f>IF(G37="UUID","UUID",SUBSTITUTE(SUBSTITUTE(CONCATENATE(IF(E37="Universally Unique","UU",E37),IF(G37&lt;&gt;I37,H37,F37),CONCATENATE(IF(I37="Identifier","ID",IF(I37="Text","",I37))))," ",""),"'",""))</f>
        <v>LineStatusCode</v>
      </c>
      <c r="B37" s="4" t="s">
        <v>182</v>
      </c>
      <c r="C37" s="4"/>
      <c r="D37" s="4" t="s">
        <v>56</v>
      </c>
      <c r="E37" s="4"/>
      <c r="F37" s="4" t="s">
        <v>67</v>
      </c>
      <c r="G37" s="4" t="s">
        <v>8</v>
      </c>
      <c r="H37" s="3" t="str">
        <f>IF(F37&lt;&gt;"",CONCATENATE(F37," ",G37),G37)</f>
        <v>Line Status Code</v>
      </c>
      <c r="I37" s="4" t="s">
        <v>8</v>
      </c>
      <c r="J37" s="4" t="s">
        <v>67</v>
      </c>
      <c r="K37" s="3" t="str">
        <f>IF(J37&lt;&gt;"",CONCATENATE(J37,"_ ",I37,". Type"),CONCATENATE(I37,". Type"))</f>
        <v>Line Status_ Code. Type</v>
      </c>
      <c r="L37" s="4"/>
      <c r="M37" s="4"/>
      <c r="N37" s="4"/>
      <c r="O37" s="4" t="s">
        <v>9</v>
      </c>
      <c r="P37" s="4" t="s">
        <v>7</v>
      </c>
      <c r="Q37" s="4" t="s">
        <v>183</v>
      </c>
      <c r="R37" s="4"/>
      <c r="S37" s="4"/>
      <c r="T37" s="4" t="s">
        <v>14</v>
      </c>
      <c r="U37" s="4"/>
      <c r="V37" s="4"/>
      <c r="W37" s="4" t="s">
        <v>23</v>
      </c>
      <c r="X37" s="4" t="s">
        <v>2</v>
      </c>
      <c r="Y37" s="4" t="s">
        <v>3</v>
      </c>
      <c r="Z37" s="4" t="s">
        <v>2</v>
      </c>
      <c r="AA37" s="4" t="s">
        <v>2</v>
      </c>
      <c r="AB37" s="4" t="s">
        <v>2</v>
      </c>
      <c r="AC37" s="4" t="s">
        <v>2</v>
      </c>
      <c r="AD37" s="4" t="s">
        <v>2</v>
      </c>
      <c r="AE37" s="4" t="s">
        <v>4</v>
      </c>
      <c r="AF37" s="4"/>
    </row>
    <row r="38" spans="1:32" ht="13.5" customHeight="1">
      <c r="A38" s="5" t="str">
        <f>SUBSTITUTE(SUBSTITUTE(CONCATENATE(IF(E38="Universally Unique","UU",E38),F38,IF(H38&lt;&gt;I38,H38,""),CONCATENATE(IF(I38="Identifier","ID",IF(I38="Text","",I38))))," ",""),"'","")</f>
        <v>DocumentReference</v>
      </c>
      <c r="B38" s="5" t="s">
        <v>184</v>
      </c>
      <c r="C38" s="5"/>
      <c r="D38" s="5" t="s">
        <v>56</v>
      </c>
      <c r="E38" s="5"/>
      <c r="F38" s="5"/>
      <c r="G38" s="5"/>
      <c r="H38" s="5" t="str">
        <f>M38</f>
        <v>Document Reference</v>
      </c>
      <c r="I38" s="5" t="s">
        <v>31</v>
      </c>
      <c r="J38" s="5"/>
      <c r="K38" s="5"/>
      <c r="L38" s="5"/>
      <c r="M38" s="5" t="s">
        <v>31</v>
      </c>
      <c r="N38" s="5"/>
      <c r="O38" s="5" t="s">
        <v>9</v>
      </c>
      <c r="P38" s="5" t="s">
        <v>10</v>
      </c>
      <c r="Q38" s="5" t="s">
        <v>57</v>
      </c>
      <c r="R38" s="5"/>
      <c r="S38" s="5"/>
      <c r="T38" s="5" t="s">
        <v>14</v>
      </c>
      <c r="U38" s="5"/>
      <c r="V38" s="5"/>
      <c r="W38" s="5" t="s">
        <v>23</v>
      </c>
      <c r="X38" s="5" t="s">
        <v>2</v>
      </c>
      <c r="Y38" s="5" t="s">
        <v>3</v>
      </c>
      <c r="Z38" s="5" t="s">
        <v>2</v>
      </c>
      <c r="AA38" s="5" t="s">
        <v>2</v>
      </c>
      <c r="AB38" s="5" t="s">
        <v>2</v>
      </c>
      <c r="AC38" s="5" t="s">
        <v>2</v>
      </c>
      <c r="AD38" s="5" t="s">
        <v>2</v>
      </c>
      <c r="AE38" s="5" t="s">
        <v>4</v>
      </c>
      <c r="AF38" s="5"/>
    </row>
    <row r="39" ht="13.5" customHeight="1"/>
    <row r="40" spans="1:32" ht="13.5" customHeight="1">
      <c r="A40" s="1" t="str">
        <f>SUBSTITUTE(SUBSTITUTE(CONCATENATE(IF(C40="","",CONCATENATE(C40,"")),"",D40)," ",""),"'","")</f>
        <v>DocumentReference</v>
      </c>
      <c r="B40" s="2" t="s">
        <v>70</v>
      </c>
      <c r="C40" s="2"/>
      <c r="D40" s="2" t="s">
        <v>31</v>
      </c>
      <c r="E40" s="2"/>
      <c r="F40" s="2"/>
      <c r="G40" s="2"/>
      <c r="H40" s="2"/>
      <c r="I40" s="2"/>
      <c r="J40" s="2"/>
      <c r="K40" s="2"/>
      <c r="L40" s="2"/>
      <c r="M40" s="2"/>
      <c r="N40" s="2"/>
      <c r="O40" s="2"/>
      <c r="P40" s="2" t="s">
        <v>0</v>
      </c>
      <c r="Q40" s="2" t="s">
        <v>71</v>
      </c>
      <c r="R40" s="2"/>
      <c r="S40" s="2"/>
      <c r="T40" s="2" t="s">
        <v>13</v>
      </c>
      <c r="U40" s="2"/>
      <c r="V40" s="2"/>
      <c r="W40" s="2" t="s">
        <v>2</v>
      </c>
      <c r="X40" s="2" t="s">
        <v>2</v>
      </c>
      <c r="Y40" s="2" t="s">
        <v>3</v>
      </c>
      <c r="Z40" s="2" t="s">
        <v>2</v>
      </c>
      <c r="AA40" s="2" t="s">
        <v>2</v>
      </c>
      <c r="AB40" s="2" t="s">
        <v>2</v>
      </c>
      <c r="AC40" s="2" t="s">
        <v>2</v>
      </c>
      <c r="AD40" s="2" t="s">
        <v>2</v>
      </c>
      <c r="AE40" s="2" t="s">
        <v>4</v>
      </c>
      <c r="AF40" s="2"/>
    </row>
    <row r="41" spans="1:32" ht="13.5" customHeight="1">
      <c r="A41" s="3" t="str">
        <f aca="true" t="shared" si="5" ref="A41:A53">IF(G41="UUID","UUID",SUBSTITUTE(SUBSTITUTE(CONCATENATE(IF(E41="Universally Unique","UU",E41),IF(G41&lt;&gt;I41,H41,F41),CONCATENATE(IF(I41="Identifier","ID",IF(I41="Text","",I41))))," ",""),"'",""))</f>
        <v>ID</v>
      </c>
      <c r="B41" s="4" t="s">
        <v>72</v>
      </c>
      <c r="C41" s="4"/>
      <c r="D41" s="4" t="s">
        <v>31</v>
      </c>
      <c r="E41" s="4"/>
      <c r="F41" s="4"/>
      <c r="G41" s="4" t="s">
        <v>5</v>
      </c>
      <c r="H41" s="3" t="str">
        <f aca="true" t="shared" si="6" ref="H41:H53">IF(F41&lt;&gt;"",CONCATENATE(F41," ",G41),G41)</f>
        <v>Identifier</v>
      </c>
      <c r="I41" s="4" t="s">
        <v>5</v>
      </c>
      <c r="J41" s="4"/>
      <c r="K41" s="3" t="str">
        <f aca="true" t="shared" si="7" ref="K41:K53">IF(J41&lt;&gt;"",CONCATENATE(J41,"_ ",I41,". Type"),CONCATENATE(I41,". Type"))</f>
        <v>Identifier. Type</v>
      </c>
      <c r="L41" s="4"/>
      <c r="M41" s="4"/>
      <c r="N41" s="4"/>
      <c r="O41" s="4" t="s">
        <v>6</v>
      </c>
      <c r="P41" s="4" t="s">
        <v>7</v>
      </c>
      <c r="Q41" s="4" t="s">
        <v>73</v>
      </c>
      <c r="R41" s="4" t="s">
        <v>74</v>
      </c>
      <c r="S41" s="4"/>
      <c r="T41" s="4" t="s">
        <v>14</v>
      </c>
      <c r="U41" s="4"/>
      <c r="V41" s="4"/>
      <c r="W41" s="4" t="s">
        <v>2</v>
      </c>
      <c r="X41" s="4" t="s">
        <v>2</v>
      </c>
      <c r="Y41" s="4" t="s">
        <v>3</v>
      </c>
      <c r="Z41" s="4" t="s">
        <v>2</v>
      </c>
      <c r="AA41" s="4" t="s">
        <v>2</v>
      </c>
      <c r="AB41" s="4" t="s">
        <v>2</v>
      </c>
      <c r="AC41" s="4" t="s">
        <v>2</v>
      </c>
      <c r="AD41" s="4" t="s">
        <v>2</v>
      </c>
      <c r="AE41" s="4" t="s">
        <v>4</v>
      </c>
      <c r="AF41" s="4"/>
    </row>
    <row r="42" spans="1:32" ht="13.5" customHeight="1">
      <c r="A42" s="3" t="str">
        <f t="shared" si="5"/>
        <v>CopyIndicator</v>
      </c>
      <c r="B42" s="4" t="s">
        <v>75</v>
      </c>
      <c r="C42" s="4"/>
      <c r="D42" s="4" t="s">
        <v>31</v>
      </c>
      <c r="E42" s="4" t="s">
        <v>76</v>
      </c>
      <c r="F42" s="4"/>
      <c r="G42" s="4" t="s">
        <v>18</v>
      </c>
      <c r="H42" s="3" t="str">
        <f t="shared" si="6"/>
        <v>Indicator</v>
      </c>
      <c r="I42" s="4" t="s">
        <v>18</v>
      </c>
      <c r="J42" s="4"/>
      <c r="K42" s="3" t="str">
        <f t="shared" si="7"/>
        <v>Indicator. Type</v>
      </c>
      <c r="L42" s="4"/>
      <c r="M42" s="4"/>
      <c r="N42" s="4"/>
      <c r="O42" s="4" t="s">
        <v>9</v>
      </c>
      <c r="P42" s="4" t="s">
        <v>7</v>
      </c>
      <c r="Q42" s="4" t="s">
        <v>77</v>
      </c>
      <c r="R42" s="4"/>
      <c r="S42" s="4"/>
      <c r="T42" s="4" t="s">
        <v>13</v>
      </c>
      <c r="U42" s="4"/>
      <c r="V42" s="4"/>
      <c r="W42" s="4" t="s">
        <v>2</v>
      </c>
      <c r="X42" s="4" t="s">
        <v>2</v>
      </c>
      <c r="Y42" s="4" t="s">
        <v>3</v>
      </c>
      <c r="Z42" s="4" t="s">
        <v>2</v>
      </c>
      <c r="AA42" s="4" t="s">
        <v>2</v>
      </c>
      <c r="AB42" s="4" t="s">
        <v>2</v>
      </c>
      <c r="AC42" s="4" t="s">
        <v>2</v>
      </c>
      <c r="AD42" s="4" t="s">
        <v>2</v>
      </c>
      <c r="AE42" s="4" t="s">
        <v>78</v>
      </c>
      <c r="AF42" s="4"/>
    </row>
    <row r="43" spans="1:32" ht="13.5" customHeight="1">
      <c r="A43" s="3" t="str">
        <f t="shared" si="5"/>
        <v>UUID</v>
      </c>
      <c r="B43" s="4" t="s">
        <v>79</v>
      </c>
      <c r="C43" s="4"/>
      <c r="D43" s="4" t="s">
        <v>31</v>
      </c>
      <c r="E43" s="4"/>
      <c r="F43" s="4"/>
      <c r="G43" s="4" t="s">
        <v>44</v>
      </c>
      <c r="H43" s="3" t="str">
        <f t="shared" si="6"/>
        <v>UUID</v>
      </c>
      <c r="I43" s="4" t="s">
        <v>5</v>
      </c>
      <c r="J43" s="4"/>
      <c r="K43" s="3" t="str">
        <f t="shared" si="7"/>
        <v>Identifier. Type</v>
      </c>
      <c r="L43" s="4"/>
      <c r="M43" s="4"/>
      <c r="N43" s="4"/>
      <c r="O43" s="4" t="s">
        <v>9</v>
      </c>
      <c r="P43" s="4" t="s">
        <v>7</v>
      </c>
      <c r="Q43" s="4" t="s">
        <v>80</v>
      </c>
      <c r="R43" s="4"/>
      <c r="S43" s="4"/>
      <c r="T43" s="4" t="s">
        <v>13</v>
      </c>
      <c r="U43" s="4"/>
      <c r="V43" s="4"/>
      <c r="W43" s="4" t="s">
        <v>2</v>
      </c>
      <c r="X43" s="4" t="s">
        <v>2</v>
      </c>
      <c r="Y43" s="4" t="s">
        <v>3</v>
      </c>
      <c r="Z43" s="4" t="s">
        <v>2</v>
      </c>
      <c r="AA43" s="4" t="s">
        <v>2</v>
      </c>
      <c r="AB43" s="4" t="s">
        <v>2</v>
      </c>
      <c r="AC43" s="4" t="s">
        <v>2</v>
      </c>
      <c r="AD43" s="4" t="s">
        <v>2</v>
      </c>
      <c r="AE43" s="4" t="s">
        <v>45</v>
      </c>
      <c r="AF43" s="4"/>
    </row>
    <row r="44" spans="1:32" ht="13.5" customHeight="1">
      <c r="A44" s="3" t="str">
        <f t="shared" si="5"/>
        <v>IssueDate</v>
      </c>
      <c r="B44" s="4" t="s">
        <v>81</v>
      </c>
      <c r="C44" s="4"/>
      <c r="D44" s="4" t="s">
        <v>31</v>
      </c>
      <c r="E44" s="4"/>
      <c r="F44" s="4" t="s">
        <v>36</v>
      </c>
      <c r="G44" s="4" t="s">
        <v>34</v>
      </c>
      <c r="H44" s="3" t="str">
        <f t="shared" si="6"/>
        <v>Issue Date</v>
      </c>
      <c r="I44" s="4" t="s">
        <v>34</v>
      </c>
      <c r="J44" s="4"/>
      <c r="K44" s="3" t="str">
        <f t="shared" si="7"/>
        <v>Date. Type</v>
      </c>
      <c r="L44" s="4"/>
      <c r="M44" s="4"/>
      <c r="N44" s="4"/>
      <c r="O44" s="4" t="s">
        <v>9</v>
      </c>
      <c r="P44" s="4" t="s">
        <v>7</v>
      </c>
      <c r="Q44" s="4" t="s">
        <v>82</v>
      </c>
      <c r="R44" s="4"/>
      <c r="S44" s="4"/>
      <c r="T44" s="4" t="s">
        <v>14</v>
      </c>
      <c r="U44" s="4"/>
      <c r="V44" s="4"/>
      <c r="W44" s="4" t="s">
        <v>2</v>
      </c>
      <c r="X44" s="4" t="s">
        <v>2</v>
      </c>
      <c r="Y44" s="4" t="s">
        <v>3</v>
      </c>
      <c r="Z44" s="4" t="s">
        <v>2</v>
      </c>
      <c r="AA44" s="4" t="s">
        <v>2</v>
      </c>
      <c r="AB44" s="4" t="s">
        <v>2</v>
      </c>
      <c r="AC44" s="4" t="s">
        <v>2</v>
      </c>
      <c r="AD44" s="4" t="s">
        <v>2</v>
      </c>
      <c r="AE44" s="4" t="s">
        <v>4</v>
      </c>
      <c r="AF44" s="4"/>
    </row>
    <row r="45" spans="1:32" ht="13.5" customHeight="1">
      <c r="A45" s="3" t="str">
        <f t="shared" si="5"/>
        <v>IssueTime</v>
      </c>
      <c r="B45" s="4" t="s">
        <v>83</v>
      </c>
      <c r="C45" s="4"/>
      <c r="D45" s="4" t="s">
        <v>31</v>
      </c>
      <c r="E45" s="4"/>
      <c r="F45" s="4" t="s">
        <v>36</v>
      </c>
      <c r="G45" s="4" t="s">
        <v>46</v>
      </c>
      <c r="H45" s="3" t="str">
        <f t="shared" si="6"/>
        <v>Issue Time</v>
      </c>
      <c r="I45" s="4" t="s">
        <v>46</v>
      </c>
      <c r="J45" s="4"/>
      <c r="K45" s="3" t="str">
        <f t="shared" si="7"/>
        <v>Time. Type</v>
      </c>
      <c r="L45" s="4"/>
      <c r="M45" s="4"/>
      <c r="N45" s="4"/>
      <c r="O45" s="4" t="s">
        <v>9</v>
      </c>
      <c r="P45" s="4" t="s">
        <v>7</v>
      </c>
      <c r="Q45" s="4" t="s">
        <v>84</v>
      </c>
      <c r="R45" s="4"/>
      <c r="S45" s="4"/>
      <c r="T45" s="4" t="s">
        <v>1</v>
      </c>
      <c r="U45" s="4"/>
      <c r="V45" s="4"/>
      <c r="W45" s="4" t="s">
        <v>2</v>
      </c>
      <c r="X45" s="4" t="s">
        <v>2</v>
      </c>
      <c r="Y45" s="4" t="s">
        <v>3</v>
      </c>
      <c r="Z45" s="4" t="s">
        <v>2</v>
      </c>
      <c r="AA45" s="4" t="s">
        <v>2</v>
      </c>
      <c r="AB45" s="4" t="s">
        <v>2</v>
      </c>
      <c r="AC45" s="4" t="s">
        <v>2</v>
      </c>
      <c r="AD45" s="4" t="s">
        <v>2</v>
      </c>
      <c r="AE45" s="4" t="s">
        <v>4</v>
      </c>
      <c r="AF45" s="4"/>
    </row>
    <row r="46" spans="1:32" ht="13.5" customHeight="1">
      <c r="A46" s="3" t="str">
        <f t="shared" si="5"/>
        <v>DocumentTypeCode</v>
      </c>
      <c r="B46" s="4" t="s">
        <v>85</v>
      </c>
      <c r="C46" s="4"/>
      <c r="D46" s="4" t="s">
        <v>31</v>
      </c>
      <c r="E46" s="4"/>
      <c r="F46" s="4" t="s">
        <v>86</v>
      </c>
      <c r="G46" s="4" t="s">
        <v>8</v>
      </c>
      <c r="H46" s="3" t="str">
        <f t="shared" si="6"/>
        <v>Document Type Code</v>
      </c>
      <c r="I46" s="4" t="s">
        <v>8</v>
      </c>
      <c r="J46" s="4"/>
      <c r="K46" s="3" t="str">
        <f t="shared" si="7"/>
        <v>Code. Type</v>
      </c>
      <c r="L46" s="4"/>
      <c r="M46" s="4"/>
      <c r="N46" s="4"/>
      <c r="O46" s="4" t="s">
        <v>9</v>
      </c>
      <c r="P46" s="4" t="s">
        <v>7</v>
      </c>
      <c r="Q46" s="4" t="s">
        <v>87</v>
      </c>
      <c r="R46" s="4"/>
      <c r="S46" s="4"/>
      <c r="T46" s="4" t="s">
        <v>13</v>
      </c>
      <c r="U46" s="4"/>
      <c r="V46" s="4"/>
      <c r="W46" s="4" t="s">
        <v>2</v>
      </c>
      <c r="X46" s="4" t="s">
        <v>2</v>
      </c>
      <c r="Y46" s="4" t="s">
        <v>3</v>
      </c>
      <c r="Z46" s="4" t="s">
        <v>2</v>
      </c>
      <c r="AA46" s="4" t="s">
        <v>2</v>
      </c>
      <c r="AB46" s="4" t="s">
        <v>2</v>
      </c>
      <c r="AC46" s="4" t="s">
        <v>2</v>
      </c>
      <c r="AD46" s="4" t="s">
        <v>2</v>
      </c>
      <c r="AE46" s="4" t="s">
        <v>4</v>
      </c>
      <c r="AF46" s="4"/>
    </row>
    <row r="47" spans="1:32" ht="13.5" customHeight="1">
      <c r="A47" s="3" t="str">
        <f t="shared" si="5"/>
        <v>DocumentType</v>
      </c>
      <c r="B47" s="4" t="s">
        <v>88</v>
      </c>
      <c r="C47" s="4"/>
      <c r="D47" s="4" t="s">
        <v>31</v>
      </c>
      <c r="E47" s="4"/>
      <c r="F47" s="4" t="s">
        <v>27</v>
      </c>
      <c r="G47" s="4" t="s">
        <v>49</v>
      </c>
      <c r="H47" s="3" t="str">
        <f t="shared" si="6"/>
        <v>Document Type</v>
      </c>
      <c r="I47" s="4" t="s">
        <v>12</v>
      </c>
      <c r="J47" s="4"/>
      <c r="K47" s="3" t="str">
        <f t="shared" si="7"/>
        <v>Text. Type</v>
      </c>
      <c r="L47" s="4"/>
      <c r="M47" s="4"/>
      <c r="N47" s="4"/>
      <c r="O47" s="4" t="s">
        <v>9</v>
      </c>
      <c r="P47" s="4" t="s">
        <v>7</v>
      </c>
      <c r="Q47" s="4" t="s">
        <v>89</v>
      </c>
      <c r="R47" s="4"/>
      <c r="S47" s="4"/>
      <c r="T47" s="4" t="s">
        <v>13</v>
      </c>
      <c r="U47" s="4"/>
      <c r="V47" s="4"/>
      <c r="W47" s="4" t="s">
        <v>2</v>
      </c>
      <c r="X47" s="4" t="s">
        <v>2</v>
      </c>
      <c r="Y47" s="4" t="s">
        <v>3</v>
      </c>
      <c r="Z47" s="4" t="s">
        <v>2</v>
      </c>
      <c r="AA47" s="4" t="s">
        <v>2</v>
      </c>
      <c r="AB47" s="4" t="s">
        <v>2</v>
      </c>
      <c r="AC47" s="4" t="s">
        <v>2</v>
      </c>
      <c r="AD47" s="4" t="s">
        <v>2</v>
      </c>
      <c r="AE47" s="4" t="s">
        <v>4</v>
      </c>
      <c r="AF47" s="4"/>
    </row>
    <row r="48" spans="1:32" ht="13.5" customHeight="1">
      <c r="A48" s="3" t="str">
        <f t="shared" si="5"/>
        <v>XPath</v>
      </c>
      <c r="B48" s="4" t="s">
        <v>90</v>
      </c>
      <c r="C48" s="4"/>
      <c r="D48" s="4" t="s">
        <v>31</v>
      </c>
      <c r="E48" s="4"/>
      <c r="F48" s="4"/>
      <c r="G48" s="4" t="s">
        <v>91</v>
      </c>
      <c r="H48" s="3" t="str">
        <f t="shared" si="6"/>
        <v>XPath</v>
      </c>
      <c r="I48" s="4" t="s">
        <v>12</v>
      </c>
      <c r="J48" s="4"/>
      <c r="K48" s="3" t="str">
        <f t="shared" si="7"/>
        <v>Text. Type</v>
      </c>
      <c r="L48" s="4"/>
      <c r="M48" s="4"/>
      <c r="N48" s="4"/>
      <c r="O48" s="4" t="s">
        <v>15</v>
      </c>
      <c r="P48" s="4" t="s">
        <v>7</v>
      </c>
      <c r="Q48" s="4" t="s">
        <v>92</v>
      </c>
      <c r="R48" s="4"/>
      <c r="S48" s="4"/>
      <c r="T48" s="4" t="s">
        <v>13</v>
      </c>
      <c r="U48" s="4"/>
      <c r="V48" s="4"/>
      <c r="W48" s="4" t="s">
        <v>2</v>
      </c>
      <c r="X48" s="4" t="s">
        <v>2</v>
      </c>
      <c r="Y48" s="4" t="s">
        <v>3</v>
      </c>
      <c r="Z48" s="4" t="s">
        <v>2</v>
      </c>
      <c r="AA48" s="4" t="s">
        <v>2</v>
      </c>
      <c r="AB48" s="4" t="s">
        <v>2</v>
      </c>
      <c r="AC48" s="4" t="s">
        <v>2</v>
      </c>
      <c r="AD48" s="4" t="s">
        <v>2</v>
      </c>
      <c r="AE48" s="4" t="s">
        <v>4</v>
      </c>
      <c r="AF48" s="4"/>
    </row>
    <row r="49" spans="1:32" ht="13.5" customHeight="1">
      <c r="A49" s="3" t="str">
        <f t="shared" si="5"/>
        <v>LanguageID</v>
      </c>
      <c r="B49" s="4" t="s">
        <v>93</v>
      </c>
      <c r="C49" s="4"/>
      <c r="D49" s="4" t="s">
        <v>31</v>
      </c>
      <c r="E49" s="4"/>
      <c r="F49" s="4"/>
      <c r="G49" s="4" t="s">
        <v>50</v>
      </c>
      <c r="H49" s="3" t="str">
        <f t="shared" si="6"/>
        <v>Language</v>
      </c>
      <c r="I49" s="4" t="s">
        <v>5</v>
      </c>
      <c r="J49" s="4"/>
      <c r="K49" s="3" t="str">
        <f t="shared" si="7"/>
        <v>Identifier. Type</v>
      </c>
      <c r="L49" s="4"/>
      <c r="M49" s="4"/>
      <c r="N49" s="4"/>
      <c r="O49" s="4" t="s">
        <v>9</v>
      </c>
      <c r="P49" s="4" t="s">
        <v>7</v>
      </c>
      <c r="Q49" s="4" t="s">
        <v>94</v>
      </c>
      <c r="R49" s="4"/>
      <c r="S49" s="4"/>
      <c r="T49" s="4" t="s">
        <v>1</v>
      </c>
      <c r="U49" s="4"/>
      <c r="V49" s="4"/>
      <c r="W49" s="4" t="s">
        <v>2</v>
      </c>
      <c r="X49" s="4" t="s">
        <v>2</v>
      </c>
      <c r="Y49" s="4" t="s">
        <v>3</v>
      </c>
      <c r="Z49" s="4" t="s">
        <v>2</v>
      </c>
      <c r="AA49" s="4" t="s">
        <v>2</v>
      </c>
      <c r="AB49" s="4" t="s">
        <v>2</v>
      </c>
      <c r="AC49" s="4" t="s">
        <v>2</v>
      </c>
      <c r="AD49" s="4" t="s">
        <v>2</v>
      </c>
      <c r="AE49" s="4" t="s">
        <v>4</v>
      </c>
      <c r="AF49" s="4"/>
    </row>
    <row r="50" spans="1:32" ht="13.5" customHeight="1">
      <c r="A50" s="3" t="str">
        <f t="shared" si="5"/>
        <v>LocaleCode</v>
      </c>
      <c r="B50" s="4" t="s">
        <v>95</v>
      </c>
      <c r="C50" s="4"/>
      <c r="D50" s="4" t="s">
        <v>31</v>
      </c>
      <c r="E50" s="4"/>
      <c r="F50" s="4" t="s">
        <v>96</v>
      </c>
      <c r="G50" s="4" t="s">
        <v>8</v>
      </c>
      <c r="H50" s="3" t="str">
        <f t="shared" si="6"/>
        <v>Locale Code</v>
      </c>
      <c r="I50" s="4" t="s">
        <v>8</v>
      </c>
      <c r="J50" s="4"/>
      <c r="K50" s="3" t="str">
        <f t="shared" si="7"/>
        <v>Code. Type</v>
      </c>
      <c r="L50" s="4"/>
      <c r="M50" s="4"/>
      <c r="N50" s="4"/>
      <c r="O50" s="4" t="s">
        <v>9</v>
      </c>
      <c r="P50" s="4" t="s">
        <v>7</v>
      </c>
      <c r="Q50" s="4" t="s">
        <v>97</v>
      </c>
      <c r="R50" s="4"/>
      <c r="S50" s="4"/>
      <c r="T50" s="4" t="s">
        <v>1</v>
      </c>
      <c r="U50" s="4"/>
      <c r="V50" s="4"/>
      <c r="W50" s="4" t="s">
        <v>2</v>
      </c>
      <c r="X50" s="4" t="s">
        <v>2</v>
      </c>
      <c r="Y50" s="4" t="s">
        <v>3</v>
      </c>
      <c r="Z50" s="4" t="s">
        <v>2</v>
      </c>
      <c r="AA50" s="4" t="s">
        <v>2</v>
      </c>
      <c r="AB50" s="4" t="s">
        <v>2</v>
      </c>
      <c r="AC50" s="4" t="s">
        <v>2</v>
      </c>
      <c r="AD50" s="4" t="s">
        <v>2</v>
      </c>
      <c r="AE50" s="4" t="s">
        <v>4</v>
      </c>
      <c r="AF50" s="4"/>
    </row>
    <row r="51" spans="1:32" ht="13.5" customHeight="1">
      <c r="A51" s="3" t="str">
        <f t="shared" si="5"/>
        <v>VersionID</v>
      </c>
      <c r="B51" s="4" t="s">
        <v>98</v>
      </c>
      <c r="C51" s="4"/>
      <c r="D51" s="4" t="s">
        <v>31</v>
      </c>
      <c r="E51" s="4"/>
      <c r="F51" s="4"/>
      <c r="G51" s="4" t="s">
        <v>47</v>
      </c>
      <c r="H51" s="3" t="str">
        <f t="shared" si="6"/>
        <v>Version</v>
      </c>
      <c r="I51" s="4" t="s">
        <v>5</v>
      </c>
      <c r="J51" s="4"/>
      <c r="K51" s="3" t="str">
        <f t="shared" si="7"/>
        <v>Identifier. Type</v>
      </c>
      <c r="L51" s="4"/>
      <c r="M51" s="4"/>
      <c r="N51" s="4"/>
      <c r="O51" s="4" t="s">
        <v>9</v>
      </c>
      <c r="P51" s="4" t="s">
        <v>7</v>
      </c>
      <c r="Q51" s="4" t="s">
        <v>99</v>
      </c>
      <c r="R51" s="4" t="s">
        <v>48</v>
      </c>
      <c r="S51" s="4"/>
      <c r="T51" s="4" t="s">
        <v>1</v>
      </c>
      <c r="U51" s="4"/>
      <c r="V51" s="4"/>
      <c r="W51" s="4" t="s">
        <v>2</v>
      </c>
      <c r="X51" s="4" t="s">
        <v>2</v>
      </c>
      <c r="Y51" s="4" t="s">
        <v>3</v>
      </c>
      <c r="Z51" s="4" t="s">
        <v>2</v>
      </c>
      <c r="AA51" s="4" t="s">
        <v>2</v>
      </c>
      <c r="AB51" s="4" t="s">
        <v>2</v>
      </c>
      <c r="AC51" s="4" t="s">
        <v>2</v>
      </c>
      <c r="AD51" s="4" t="s">
        <v>2</v>
      </c>
      <c r="AE51" s="4" t="s">
        <v>4</v>
      </c>
      <c r="AF51" s="4"/>
    </row>
    <row r="52" spans="1:32" ht="13.5" customHeight="1">
      <c r="A52" s="3" t="str">
        <f t="shared" si="5"/>
        <v>DocumentStatusCode</v>
      </c>
      <c r="B52" s="4" t="s">
        <v>100</v>
      </c>
      <c r="C52" s="4"/>
      <c r="D52" s="4" t="s">
        <v>31</v>
      </c>
      <c r="E52" s="4"/>
      <c r="F52" s="4" t="s">
        <v>101</v>
      </c>
      <c r="G52" s="4" t="s">
        <v>8</v>
      </c>
      <c r="H52" s="3" t="str">
        <f t="shared" si="6"/>
        <v>Document Status Code</v>
      </c>
      <c r="I52" s="4" t="s">
        <v>8</v>
      </c>
      <c r="J52" s="4" t="s">
        <v>101</v>
      </c>
      <c r="K52" s="3" t="str">
        <f t="shared" si="7"/>
        <v>Document Status_ Code. Type</v>
      </c>
      <c r="L52" s="4"/>
      <c r="M52" s="4"/>
      <c r="N52" s="4"/>
      <c r="O52" s="4" t="s">
        <v>9</v>
      </c>
      <c r="P52" s="4" t="s">
        <v>7</v>
      </c>
      <c r="Q52" s="4" t="s">
        <v>102</v>
      </c>
      <c r="R52" s="4"/>
      <c r="S52" s="4"/>
      <c r="T52" s="4" t="s">
        <v>1</v>
      </c>
      <c r="U52" s="4"/>
      <c r="V52" s="4"/>
      <c r="W52" s="4" t="s">
        <v>2</v>
      </c>
      <c r="X52" s="4" t="s">
        <v>2</v>
      </c>
      <c r="Y52" s="4" t="s">
        <v>3</v>
      </c>
      <c r="Z52" s="4" t="s">
        <v>2</v>
      </c>
      <c r="AA52" s="4" t="s">
        <v>2</v>
      </c>
      <c r="AB52" s="4" t="s">
        <v>2</v>
      </c>
      <c r="AC52" s="4" t="s">
        <v>2</v>
      </c>
      <c r="AD52" s="4" t="s">
        <v>2</v>
      </c>
      <c r="AE52" s="4" t="s">
        <v>4</v>
      </c>
      <c r="AF52" s="4"/>
    </row>
    <row r="53" spans="1:32" ht="13.5" customHeight="1">
      <c r="A53" s="3" t="str">
        <f t="shared" si="5"/>
        <v>DocumentDescription</v>
      </c>
      <c r="B53" s="4" t="s">
        <v>103</v>
      </c>
      <c r="C53" s="4"/>
      <c r="D53" s="4" t="s">
        <v>31</v>
      </c>
      <c r="E53" s="4" t="s">
        <v>27</v>
      </c>
      <c r="F53" s="4"/>
      <c r="G53" s="4" t="s">
        <v>24</v>
      </c>
      <c r="H53" s="3" t="str">
        <f t="shared" si="6"/>
        <v>Description</v>
      </c>
      <c r="I53" s="4" t="s">
        <v>12</v>
      </c>
      <c r="J53" s="4"/>
      <c r="K53" s="3" t="str">
        <f t="shared" si="7"/>
        <v>Text. Type</v>
      </c>
      <c r="L53" s="4"/>
      <c r="M53" s="4"/>
      <c r="N53" s="4"/>
      <c r="O53" s="4" t="s">
        <v>15</v>
      </c>
      <c r="P53" s="4" t="s">
        <v>7</v>
      </c>
      <c r="Q53" s="4" t="s">
        <v>104</v>
      </c>
      <c r="R53" s="4" t="s">
        <v>105</v>
      </c>
      <c r="S53" s="4"/>
      <c r="T53" s="4" t="s">
        <v>1</v>
      </c>
      <c r="U53" s="4"/>
      <c r="V53" s="4"/>
      <c r="W53" s="4" t="s">
        <v>2</v>
      </c>
      <c r="X53" s="4" t="s">
        <v>2</v>
      </c>
      <c r="Y53" s="4" t="s">
        <v>3</v>
      </c>
      <c r="Z53" s="4" t="s">
        <v>2</v>
      </c>
      <c r="AA53" s="4" t="s">
        <v>2</v>
      </c>
      <c r="AB53" s="4" t="s">
        <v>2</v>
      </c>
      <c r="AC53" s="4" t="s">
        <v>2</v>
      </c>
      <c r="AD53" s="4" t="s">
        <v>2</v>
      </c>
      <c r="AE53" s="4" t="s">
        <v>4</v>
      </c>
      <c r="AF53" s="4"/>
    </row>
    <row r="54" spans="1:32" ht="13.5" customHeight="1">
      <c r="A54" s="5" t="str">
        <f>SUBSTITUTE(SUBSTITUTE(CONCATENATE(IF(E54="Universally Unique","UU",E54),F54,IF(H54&lt;&gt;I54,H54,""),CONCATENATE(IF(I54="Identifier","ID",IF(I54="Text","",I54))))," ",""),"'","")</f>
        <v>Attachment</v>
      </c>
      <c r="B54" s="5" t="s">
        <v>106</v>
      </c>
      <c r="C54" s="5"/>
      <c r="D54" s="5" t="s">
        <v>31</v>
      </c>
      <c r="E54" s="5"/>
      <c r="F54" s="5"/>
      <c r="G54" s="5"/>
      <c r="H54" s="5" t="str">
        <f>M54</f>
        <v>Attachment</v>
      </c>
      <c r="I54" s="5" t="s">
        <v>26</v>
      </c>
      <c r="J54" s="5"/>
      <c r="K54" s="5"/>
      <c r="L54" s="5"/>
      <c r="M54" s="5" t="s">
        <v>26</v>
      </c>
      <c r="N54" s="5"/>
      <c r="O54" s="5" t="s">
        <v>9</v>
      </c>
      <c r="P54" s="5" t="s">
        <v>10</v>
      </c>
      <c r="Q54" s="5" t="s">
        <v>107</v>
      </c>
      <c r="R54" s="5"/>
      <c r="S54" s="5"/>
      <c r="T54" s="5" t="s">
        <v>14</v>
      </c>
      <c r="U54" s="5"/>
      <c r="V54" s="5"/>
      <c r="W54" s="5" t="s">
        <v>2</v>
      </c>
      <c r="X54" s="5" t="s">
        <v>2</v>
      </c>
      <c r="Y54" s="5" t="s">
        <v>3</v>
      </c>
      <c r="Z54" s="5" t="s">
        <v>2</v>
      </c>
      <c r="AA54" s="5" t="s">
        <v>2</v>
      </c>
      <c r="AB54" s="5" t="s">
        <v>2</v>
      </c>
      <c r="AC54" s="5" t="s">
        <v>2</v>
      </c>
      <c r="AD54" s="5" t="s">
        <v>2</v>
      </c>
      <c r="AE54" s="5" t="s">
        <v>4</v>
      </c>
      <c r="AF54" s="5"/>
    </row>
    <row r="55" spans="1:32" ht="13.5" customHeight="1">
      <c r="A55" s="5" t="str">
        <f>SUBSTITUTE(SUBSTITUTE(CONCATENATE(IF(E55="Universally Unique","UU",E55),F55,IF(H55&lt;&gt;I55,H55,""),CONCATENATE(IF(I55="Identifier","ID",IF(I55="Text","",I55))))," ",""),"'","")</f>
        <v>ValidityPeriod</v>
      </c>
      <c r="B55" s="5" t="s">
        <v>108</v>
      </c>
      <c r="C55" s="5"/>
      <c r="D55" s="5" t="s">
        <v>31</v>
      </c>
      <c r="E55" s="5" t="s">
        <v>33</v>
      </c>
      <c r="F55" s="5"/>
      <c r="G55" s="5"/>
      <c r="H55" s="5" t="str">
        <f>M55</f>
        <v>Period</v>
      </c>
      <c r="I55" s="5" t="s">
        <v>11</v>
      </c>
      <c r="J55" s="5"/>
      <c r="K55" s="5"/>
      <c r="L55" s="5"/>
      <c r="M55" s="5" t="s">
        <v>11</v>
      </c>
      <c r="N55" s="5"/>
      <c r="O55" s="5" t="s">
        <v>9</v>
      </c>
      <c r="P55" s="5" t="s">
        <v>10</v>
      </c>
      <c r="Q55" s="5" t="s">
        <v>109</v>
      </c>
      <c r="R55" s="5"/>
      <c r="S55" s="5"/>
      <c r="T55" s="5" t="s">
        <v>1</v>
      </c>
      <c r="U55" s="5"/>
      <c r="V55" s="5"/>
      <c r="W55" s="5" t="s">
        <v>2</v>
      </c>
      <c r="X55" s="5" t="s">
        <v>2</v>
      </c>
      <c r="Y55" s="5" t="s">
        <v>3</v>
      </c>
      <c r="Z55" s="5" t="s">
        <v>2</v>
      </c>
      <c r="AA55" s="5" t="s">
        <v>2</v>
      </c>
      <c r="AB55" s="5" t="s">
        <v>2</v>
      </c>
      <c r="AC55" s="5" t="s">
        <v>2</v>
      </c>
      <c r="AD55" s="5" t="s">
        <v>2</v>
      </c>
      <c r="AE55" s="5" t="s">
        <v>4</v>
      </c>
      <c r="AF55" s="5"/>
    </row>
    <row r="56" spans="1:32" ht="13.5" customHeight="1">
      <c r="A56" s="5" t="str">
        <f>SUBSTITUTE(SUBSTITUTE(CONCATENATE(IF(E56="Universally Unique","UU",E56),F56,IF(H56&lt;&gt;I56,H56,""),CONCATENATE(IF(I56="Identifier","ID",IF(I56="Text","",I56))))," ",""),"'","")</f>
        <v>IssuerParty</v>
      </c>
      <c r="B56" s="5" t="s">
        <v>110</v>
      </c>
      <c r="C56" s="5"/>
      <c r="D56" s="5" t="s">
        <v>31</v>
      </c>
      <c r="E56" s="5" t="s">
        <v>35</v>
      </c>
      <c r="F56" s="5"/>
      <c r="G56" s="5"/>
      <c r="H56" s="5" t="str">
        <f>M56</f>
        <v>Party</v>
      </c>
      <c r="I56" s="5" t="s">
        <v>25</v>
      </c>
      <c r="J56" s="5"/>
      <c r="K56" s="5"/>
      <c r="L56" s="5"/>
      <c r="M56" s="5" t="s">
        <v>25</v>
      </c>
      <c r="N56" s="5"/>
      <c r="O56" s="5" t="s">
        <v>9</v>
      </c>
      <c r="P56" s="5" t="s">
        <v>10</v>
      </c>
      <c r="Q56" s="5" t="s">
        <v>111</v>
      </c>
      <c r="R56" s="5"/>
      <c r="S56" s="5"/>
      <c r="T56" s="5" t="s">
        <v>1</v>
      </c>
      <c r="U56" s="5"/>
      <c r="V56" s="5"/>
      <c r="W56" s="5" t="s">
        <v>2</v>
      </c>
      <c r="X56" s="5" t="s">
        <v>2</v>
      </c>
      <c r="Y56" s="5" t="s">
        <v>3</v>
      </c>
      <c r="Z56" s="5" t="s">
        <v>2</v>
      </c>
      <c r="AA56" s="5" t="s">
        <v>2</v>
      </c>
      <c r="AB56" s="5" t="s">
        <v>2</v>
      </c>
      <c r="AC56" s="5" t="s">
        <v>2</v>
      </c>
      <c r="AD56" s="5" t="s">
        <v>2</v>
      </c>
      <c r="AE56" s="5" t="s">
        <v>4</v>
      </c>
      <c r="AF56" s="5"/>
    </row>
    <row r="57" spans="1:32" ht="13.5" customHeight="1">
      <c r="A57" s="5" t="str">
        <f>SUBSTITUTE(SUBSTITUTE(CONCATENATE(IF(E57="Universally Unique","UU",E57),F57,IF(H57&lt;&gt;I57,H57,""),CONCATENATE(IF(I57="Identifier","ID",IF(I57="Text","",I57))))," ",""),"'","")</f>
        <v>ResultOfVerification</v>
      </c>
      <c r="B57" s="5" t="s">
        <v>112</v>
      </c>
      <c r="C57" s="5"/>
      <c r="D57" s="5" t="s">
        <v>31</v>
      </c>
      <c r="E57" s="5"/>
      <c r="F57" s="5"/>
      <c r="G57" s="5"/>
      <c r="H57" s="5" t="str">
        <f>M57</f>
        <v>Result Of Verification</v>
      </c>
      <c r="I57" s="5" t="s">
        <v>113</v>
      </c>
      <c r="J57" s="5"/>
      <c r="K57" s="5"/>
      <c r="L57" s="5"/>
      <c r="M57" s="5" t="s">
        <v>113</v>
      </c>
      <c r="N57" s="5"/>
      <c r="O57" s="5" t="s">
        <v>9</v>
      </c>
      <c r="P57" s="5" t="s">
        <v>10</v>
      </c>
      <c r="Q57" s="5" t="s">
        <v>114</v>
      </c>
      <c r="R57" s="5"/>
      <c r="S57" s="5"/>
      <c r="T57" s="5" t="s">
        <v>13</v>
      </c>
      <c r="U57" s="5"/>
      <c r="V57" s="5"/>
      <c r="W57" s="5" t="s">
        <v>2</v>
      </c>
      <c r="X57" s="5" t="s">
        <v>2</v>
      </c>
      <c r="Y57" s="5" t="s">
        <v>3</v>
      </c>
      <c r="Z57" s="5" t="s">
        <v>2</v>
      </c>
      <c r="AA57" s="5" t="s">
        <v>2</v>
      </c>
      <c r="AB57" s="5" t="s">
        <v>2</v>
      </c>
      <c r="AC57" s="5" t="s">
        <v>2</v>
      </c>
      <c r="AD57" s="5" t="s">
        <v>2</v>
      </c>
      <c r="AE57" s="5" t="s">
        <v>4</v>
      </c>
      <c r="AF57"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