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Invoice (Japanese)" sheetId="1" r:id="rId1"/>
    <sheet name="Invoice" sheetId="2" r:id="rId2"/>
    <sheet name="TBG17 UBL Invoice" sheetId="3" r:id="rId3"/>
  </sheets>
  <definedNames>
    <definedName name="BuiltIn_AutoFilter___1">'Invoice'!#REF!</definedName>
    <definedName name="Excel_BuiltIn_Print_Area_1___0">'Invoice'!$A$2:$AI$27</definedName>
    <definedName name="Excel_BuiltIn_Print_Titles_1___0">'Invoice'!#REF!</definedName>
    <definedName name="_xlnm.Print_Area" localSheetId="1">'Invoice'!$A$2:$AI$27</definedName>
    <definedName name="_xlnm.Print_Titles" localSheetId="1">'Invoice'!$2:$2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<sst xmlns="http://schemas.openxmlformats.org/spreadsheetml/2006/main" count="388" uniqueCount="284">
  <si>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</si>
  <si>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</si>
  <si>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</si>
  <si>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</si>
  <si>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</si>
  <si>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</si>
  <si>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</si>
  <si>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</si>
  <si>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</si>
  <si>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</si>
  <si>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</si>
  <si>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</si>
  <si>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</si>
  <si>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</si>
  <si>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</si>
  <si>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</si>
  <si>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</si>
  <si>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</si>
  <si>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</si>
  <si>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</si>
  <si>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</si>
  <si>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</si>
  <si>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</si>
  <si>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</si>
  <si>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</si>
  <si>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</si>
  <si>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</si>
  <si>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</si>
  <si>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</si>
  <si>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</si>
  <si>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</si>
  <si>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</si>
  <si>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</si>
  <si>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</si>
  <si>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</si>
  <si>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Invoice</t>
  </si>
  <si>
    <t>ABIE</t>
  </si>
  <si>
    <r>
      <rPr>
        <sz val="10"/>
        <color indexed="8"/>
        <rFont val="Arial"/>
        <family val="2"/>
      </rPr>
      <t>the document that describes the financial commitment of the Order</t>
    </r>
  </si>
  <si>
    <t>Invoice</t>
  </si>
  <si>
    <t>Identifier</t>
  </si>
  <si>
    <t>Identifier</t>
  </si>
  <si>
    <t>BBIE</t>
  </si>
  <si>
    <r>
      <rPr>
        <sz val="10"/>
        <rFont val="Arial"/>
        <family val="2"/>
      </rPr>
      <t>the unique number assigned to the invoice by the seller (invoicer)</t>
    </r>
  </si>
  <si>
    <t>Invoice</t>
  </si>
  <si>
    <t>Copy</t>
  </si>
  <si>
    <t>Indicator</t>
  </si>
  <si>
    <t>0..1</t>
  </si>
  <si>
    <t>BBIE</t>
  </si>
  <si>
    <t>Indicates whether a document is a copy (true) or not (false)</t>
  </si>
  <si>
    <t>Invoice</t>
  </si>
  <si>
    <t>Globally Unique</t>
  </si>
  <si>
    <t>Identifier</t>
  </si>
  <si>
    <t>Identifier</t>
  </si>
  <si>
    <t>0..1</t>
  </si>
  <si>
    <t>BBIE</t>
  </si>
  <si>
    <t>a computer generated unique identifier for the document, which is guaranteed to be unique</t>
  </si>
  <si>
    <t>Invoice</t>
  </si>
  <si>
    <t>Issue</t>
  </si>
  <si>
    <t>Date</t>
  </si>
  <si>
    <t>Date</t>
  </si>
  <si>
    <t>BBIE</t>
  </si>
  <si>
    <t>the date when the invoice was issued</t>
  </si>
  <si>
    <t>Invoice</t>
  </si>
  <si>
    <t>Invoice</t>
  </si>
  <si>
    <t>Type</t>
  </si>
  <si>
    <t>Code</t>
  </si>
  <si>
    <t>0..1</t>
  </si>
  <si>
    <t>BBIE</t>
  </si>
  <si>
    <t>identifies the type of the Invoice by a code.</t>
  </si>
  <si>
    <t>Invoice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</si>
  <si>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</si>
  <si>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</si>
  <si>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</si>
  <si>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</si>
  <si>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</si>
  <si>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Invoice</t>
  </si>
  <si>
    <t>Tax Point</t>
  </si>
  <si>
    <t>Date</t>
  </si>
  <si>
    <t>Date</t>
  </si>
  <si>
    <t>0..1</t>
  </si>
  <si>
    <t>BBIE</t>
  </si>
  <si>
    <t>the date of the invoice for tax purposes, in accordance with the applicable tax regulation.</t>
  </si>
  <si>
    <t>Invoice</t>
  </si>
  <si>
    <t>Invoice</t>
  </si>
  <si>
    <t>Currency</t>
  </si>
  <si>
    <t>Code</t>
  </si>
  <si>
    <t>Currency</t>
  </si>
  <si>
    <t>0..1</t>
  </si>
  <si>
    <t>BBIE</t>
  </si>
  <si>
    <t>the currency in which the Invoice is presented. This may be the same currency as the pricing or as the tax.</t>
  </si>
  <si>
    <t>Invoice</t>
  </si>
  <si>
    <t>Tax</t>
  </si>
  <si>
    <t>Currency</t>
  </si>
  <si>
    <t>Code</t>
  </si>
  <si>
    <t>Currency</t>
  </si>
  <si>
    <t>0..1</t>
  </si>
  <si>
    <t>BBIE</t>
  </si>
  <si>
    <t>the currency in which the tax on the Invoice is presented. This may be the same currency as the pricing or as the Invoice itself.</t>
  </si>
  <si>
    <t>Invoice</t>
  </si>
  <si>
    <t>Pricing</t>
  </si>
  <si>
    <t>Currency</t>
  </si>
  <si>
    <t>Code</t>
  </si>
  <si>
    <t>Currency</t>
  </si>
  <si>
    <t>0..1</t>
  </si>
  <si>
    <t>BBIE</t>
  </si>
  <si>
    <t>the currency in which the prices are specified. This may be the same currency as the Invoice itself or as the tax.</t>
  </si>
  <si>
    <t>Invoice</t>
  </si>
  <si>
    <r>
      <rPr>
        <sz val="10"/>
        <rFont val="Arial"/>
        <family val="2"/>
      </rPr>
      <t>LineItem</t>
    </r>
  </si>
  <si>
    <t>Count</t>
  </si>
  <si>
    <t>Numeric</t>
  </si>
  <si>
    <t>0..1</t>
  </si>
  <si>
    <t>BBIE</t>
  </si>
  <si>
    <t>the number of line items</t>
  </si>
  <si>
    <t>Invoice</t>
  </si>
  <si>
    <t>Order Reference</t>
  </si>
  <si>
    <t>0..n</t>
  </si>
  <si>
    <t>ASBIE</t>
  </si>
  <si>
    <t>Provides a means of associating an Invoice with one or more Orders</t>
  </si>
  <si>
    <t>Invoice</t>
  </si>
  <si>
    <r>
      <rPr>
        <sz val="10"/>
        <color indexed="8"/>
        <rFont val="Arial"/>
        <family val="2"/>
      </rPr>
      <t>Despatch</t>
    </r>
  </si>
  <si>
    <t>Document Reference</t>
  </si>
  <si>
    <t>0..n</t>
  </si>
  <si>
    <t>ASBIE</t>
  </si>
  <si>
    <r>
      <rPr>
        <sz val="10"/>
        <color indexed="8"/>
        <rFont val="Arial"/>
        <family val="2"/>
      </rPr>
      <t>Provides a means of associating an Invoice with one or more Despatch Advices</t>
    </r>
  </si>
  <si>
    <t>Invoice</t>
  </si>
  <si>
    <t>Receipt</t>
  </si>
  <si>
    <t>Document Reference</t>
  </si>
  <si>
    <t>0..n</t>
  </si>
  <si>
    <t>ASBIE</t>
  </si>
  <si>
    <t>Provides a means of associating an Invoice with one or more Receipt Advices</t>
  </si>
  <si>
    <t>Invoice</t>
  </si>
  <si>
    <t>Additional</t>
  </si>
  <si>
    <t>Document Reference</t>
  </si>
  <si>
    <t>0..n</t>
  </si>
  <si>
    <t>ASBIE</t>
  </si>
  <si>
    <t>Provides other means of identifying an Invoice</t>
  </si>
  <si>
    <t>Invoice</t>
  </si>
  <si>
    <t>Buyer Party</t>
  </si>
  <si>
    <t>ASBIE</t>
  </si>
  <si>
    <t>associates the invoice with information about the buyer involved in the transaction.</t>
  </si>
  <si>
    <t>Invoice</t>
  </si>
  <si>
    <t>Seller Party</t>
  </si>
  <si>
    <t>ASBIE</t>
  </si>
  <si>
    <t>associates the invoice with information about the seller involved in the transaction.</t>
  </si>
  <si>
    <t>Invoice</t>
  </si>
  <si>
    <t>Delivery</t>
  </si>
  <si>
    <t>0..n</t>
  </si>
  <si>
    <t>ASBIE</t>
  </si>
  <si>
    <t>associates the overall invoice with the details of a delivery (or deliveries)</t>
  </si>
  <si>
    <t>Invoice</t>
  </si>
  <si>
    <t>Payment Means</t>
  </si>
  <si>
    <t>0..1</t>
  </si>
  <si>
    <t>ASBIE</t>
  </si>
  <si>
    <t>associates the invoice with the expected means of payment.</t>
  </si>
  <si>
    <t>Invoice</t>
  </si>
  <si>
    <t>Payment Terms</t>
  </si>
  <si>
    <t>0..n</t>
  </si>
  <si>
    <t>ASBIE</t>
  </si>
  <si>
    <t>associates the invoice with the payment terms applicable/offered.</t>
  </si>
  <si>
    <t>Invoice</t>
  </si>
  <si>
    <t>Allowance Charge</t>
  </si>
  <si>
    <t>0..n</t>
  </si>
  <si>
    <t>ASBIE</t>
  </si>
  <si>
    <t>associates the invoice with an overall charge or allowance.</t>
  </si>
  <si>
    <t>Invoice</t>
  </si>
  <si>
    <t>Exchange Rate</t>
  </si>
  <si>
    <t>0..1</t>
  </si>
  <si>
    <t>ASBIE</t>
  </si>
  <si>
    <t>associates the invoice with an exchange rate. In any one invoice there is only one exchange rate needed, either between invoicing at tax currency, or between pricing and invoice totalling.</t>
  </si>
  <si>
    <t>Invoice</t>
  </si>
  <si>
    <t>Tax Total</t>
  </si>
  <si>
    <t>0..n</t>
  </si>
  <si>
    <t>ASBIE</t>
  </si>
  <si>
    <t>associates the invoice with summary information for a particular tax.</t>
  </si>
  <si>
    <t>Invoice</t>
  </si>
  <si>
    <t>Legal Total</t>
  </si>
  <si>
    <t>ASBIE</t>
  </si>
  <si>
    <t>associates the invoice with a set of totals required for the invoice to be a legal document.</t>
  </si>
  <si>
    <t>Invoice</t>
  </si>
  <si>
    <t>Invoice Line</t>
  </si>
  <si>
    <t>1..n</t>
  </si>
  <si>
    <t>ASBIE</t>
  </si>
  <si>
    <t>an invoice has one or more invoice lines</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</si>
  <si>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</si>
  <si>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</si>
  <si>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</si>
  <si>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</si>
  <si>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</si>
  <si>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</si>
  <si>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</si>
  <si>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</si>
  <si>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</si>
  <si>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</si>
  <si>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</si>
  <si>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</si>
  <si>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</si>
  <si>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</si>
  <si>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</si>
  <si>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</si>
  <si>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</si>
  <si>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</si>
  <si>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</si>
  <si>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</si>
  <si>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</si>
  <si>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</si>
  <si>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</si>
  <si>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</si>
  <si>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</si>
  <si>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</si>
  <si>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</si>
  <si>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</si>
  <si>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</si>
  <si>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</si>
  <si>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</si>
  <si>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</si>
  <si>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</si>
  <si>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</si>
  <si>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</si>
  <si>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</si>
  <si>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</si>
  <si>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</si>
  <si>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</si>
  <si>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</si>
  <si>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</si>
  <si>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</si>
  <si>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</si>
  <si>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</si>
  <si>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Invoice. Details</t>
  </si>
  <si>
    <t>the document that describes the financial commitment of the Order</t>
  </si>
  <si>
    <t>ID</t>
  </si>
  <si>
    <t>Invoice. Identifier</t>
  </si>
  <si>
    <t>the unique number assigned to the invoice by the seller (invoicer)</t>
  </si>
  <si>
    <t>CopyIndicator</t>
  </si>
  <si>
    <t>Invoice. Copy. Indicator</t>
  </si>
  <si>
    <t>GUID</t>
  </si>
  <si>
    <t>Invoice. Globally Unique_  Identifier. Identifier</t>
  </si>
  <si>
    <t>IssueDate</t>
  </si>
  <si>
    <t>Invoice. Issue Date. Date</t>
  </si>
  <si>
    <t>InvoiceTypeCode</t>
  </si>
  <si>
    <t>Invoice. Invoice Type. Code</t>
  </si>
  <si>
    <t>Invoice. Note. Text</t>
  </si>
  <si>
    <t>TaxPointDate</t>
  </si>
  <si>
    <t>Invoice. Tax Point Date. Date</t>
  </si>
  <si>
    <t>InvoiceCurrencyCode</t>
  </si>
  <si>
    <t>Invoice. Invoice Currency. Code</t>
  </si>
  <si>
    <t>TaxCurrencyCode</t>
  </si>
  <si>
    <t>Invoice. Tax Currency. Code</t>
  </si>
  <si>
    <t>PricingCurrencyCode</t>
  </si>
  <si>
    <t>Invoice. Pricing Currency. Code</t>
  </si>
  <si>
    <t>LineItemCountNumeric</t>
  </si>
  <si>
    <t>Invoice. LineItem Count. Numeric</t>
  </si>
  <si>
    <t>OrderReference</t>
  </si>
  <si>
    <t xml:space="preserve">Invoice. Order Reference. </t>
  </si>
  <si>
    <t>DespatchDocumentReference</t>
  </si>
  <si>
    <t xml:space="preserve">Invoice. Despatch_  Document Reference. </t>
  </si>
  <si>
    <t>Provides a means of associating an Invoice with one or more Despatch Advices</t>
  </si>
  <si>
    <t>ReceiptDocumentReference</t>
  </si>
  <si>
    <t xml:space="preserve">Invoice. Receipt_  Document Reference. </t>
  </si>
  <si>
    <t>AdditionalDocumentReference</t>
  </si>
  <si>
    <t xml:space="preserve">Invoice. Additional_  Document Reference. </t>
  </si>
  <si>
    <t>BuyerParty</t>
  </si>
  <si>
    <t xml:space="preserve">Invoice. Buyer Party. </t>
  </si>
  <si>
    <t>SellerParty</t>
  </si>
  <si>
    <t xml:space="preserve">Invoice. Seller Party. </t>
  </si>
  <si>
    <t xml:space="preserve">Invoice. Delivery. </t>
  </si>
  <si>
    <t>PaymentMeans</t>
  </si>
  <si>
    <t xml:space="preserve">Invoice. Payment Means. </t>
  </si>
  <si>
    <t>PaymentTerms</t>
  </si>
  <si>
    <t xml:space="preserve">Invoice. Payment Terms. </t>
  </si>
  <si>
    <t>AllowanceCharge</t>
  </si>
  <si>
    <t xml:space="preserve">Invoice. Allowance Charge. </t>
  </si>
  <si>
    <t>ExchangeRate</t>
  </si>
  <si>
    <t xml:space="preserve">Invoice. Exchange Rate. </t>
  </si>
  <si>
    <t>TaxTotal</t>
  </si>
  <si>
    <t xml:space="preserve">Invoice. Tax Total. </t>
  </si>
  <si>
    <t>LegalTotal</t>
  </si>
  <si>
    <t xml:space="preserve">Invoice. Legal Total. </t>
  </si>
  <si>
    <t>InvoiceLine</t>
  </si>
  <si>
    <t xml:space="preserve">Invoice. Invoice Line. </t>
  </si>
  <si>
    <t>No.</t>
  </si>
  <si>
    <t>UBL Invoice V1.0 Japanese</t>
  </si>
  <si>
    <t>Business Terms
(Japanese)</t>
  </si>
  <si>
    <t>Translated Definition
(Japanese)</t>
  </si>
  <si>
    <t>2004-06-04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</si>
</sst>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8">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b/>
      <sz val="14"/>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54">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2" fillId="0" borderId="0" xfId="0" applyFont="1" applyFill="1" applyAlignment="1">
      <alignment/>
    </xf>
    <xf numFmtId="0" fontId="0" fillId="0" borderId="0" xfId="0" applyFont="1" applyAlignment="1">
      <alignment vertical="center"/>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0" fillId="0" borderId="0" xfId="0" applyAlignment="1" quotePrefix="1">
      <alignment horizontal="right"/>
    </xf>
    <xf numFmtId="0" fontId="4" fillId="0" borderId="0" xfId="0" applyFont="1" applyAlignment="1">
      <alignment/>
    </xf>
    <xf numFmtId="0" fontId="6" fillId="0" borderId="0" xfId="0" applyFont="1" applyAlignment="1">
      <alignment/>
    </xf>
    <xf numFmtId="0" fontId="4" fillId="0" borderId="5" xfId="0" applyFont="1" applyBorder="1" applyAlignment="1">
      <alignment vertical="center" wrapText="1"/>
    </xf>
    <xf numFmtId="0" fontId="0" fillId="0" borderId="5" xfId="0" applyBorder="1"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xf numFmtId="0" fontId="0" fillId="0" borderId="5"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0"/>
  <sheetViews>
    <sheetView tabSelected="1" zoomScale="75" zoomScaleNormal="75" workbookViewId="0" topLeftCell="B1">
      <selection activeCell="I2" sqref="I2"/>
    </sheetView>
  </sheetViews>
  <sheetFormatPr defaultColWidth="9.140625" defaultRowHeight="12.75"/>
  <cols>
    <col min="1" max="1" width="4.00390625" style="0" customWidth="1"/>
    <col min="2" max="2" width="16.8515625" style="0" customWidth="1"/>
    <col min="3" max="3" width="26.7109375" style="0" customWidth="1"/>
    <col min="5" max="5" width="6.8515625" style="0" customWidth="1"/>
    <col min="6" max="6" width="8.421875" style="0" customWidth="1"/>
    <col min="7" max="7" width="31.421875" style="0" customWidth="1"/>
    <col min="8" max="8" width="42.140625" style="0" customWidth="1"/>
    <col min="9" max="9" width="45.57421875" style="0" customWidth="1"/>
  </cols>
  <sheetData>
    <row r="1" spans="1:9" ht="18">
      <c r="A1" s="48" t="s">
        <v>280</v>
      </c>
      <c r="I1" s="46" t="s">
        <v>283</v>
      </c>
    </row>
    <row r="3" spans="1:9" s="47" customFormat="1" ht="44.25" customHeight="1">
      <c r="A3" s="49" t="s">
        <v>279</v>
      </c>
      <c r="B3" s="49" t="s">
        <v>0</v>
      </c>
      <c r="C3" s="49" t="s">
        <v>1</v>
      </c>
      <c r="D3" s="49" t="s">
        <v>8</v>
      </c>
      <c r="E3" s="49" t="s">
        <v>14</v>
      </c>
      <c r="F3" s="49" t="s">
        <v>15</v>
      </c>
      <c r="G3" s="49" t="s">
        <v>281</v>
      </c>
      <c r="H3" s="49" t="s">
        <v>282</v>
      </c>
      <c r="I3" s="49" t="s">
        <v>16</v>
      </c>
    </row>
    <row r="4" spans="1:9" ht="25.5">
      <c r="A4" s="50">
        <v>1</v>
      </c>
      <c r="B4" s="50" t="s">
        <v>35</v>
      </c>
      <c r="C4" s="50" t="s">
        <v>227</v>
      </c>
      <c r="D4" s="53"/>
      <c r="E4" s="50"/>
      <c r="F4" s="50" t="s">
        <v>36</v>
      </c>
      <c r="G4" s="50"/>
      <c r="H4" s="50"/>
      <c r="I4" s="50" t="s">
        <v>228</v>
      </c>
    </row>
    <row r="5" spans="1:9" ht="25.5">
      <c r="A5" s="50">
        <f>A4+1</f>
        <v>2</v>
      </c>
      <c r="B5" s="50" t="s">
        <v>229</v>
      </c>
      <c r="C5" s="50" t="s">
        <v>230</v>
      </c>
      <c r="D5" s="53" t="s">
        <v>39</v>
      </c>
      <c r="E5" s="50">
        <v>1</v>
      </c>
      <c r="F5" s="50" t="s">
        <v>41</v>
      </c>
      <c r="G5" s="50"/>
      <c r="H5" s="50"/>
      <c r="I5" s="50" t="s">
        <v>231</v>
      </c>
    </row>
    <row r="6" spans="1:9" ht="25.5">
      <c r="A6" s="50">
        <f aca="true" t="shared" si="0" ref="A6:A29">A5+1</f>
        <v>3</v>
      </c>
      <c r="B6" s="50" t="s">
        <v>232</v>
      </c>
      <c r="C6" s="50" t="s">
        <v>233</v>
      </c>
      <c r="D6" s="53" t="s">
        <v>45</v>
      </c>
      <c r="E6" s="50" t="s">
        <v>46</v>
      </c>
      <c r="F6" s="50" t="s">
        <v>41</v>
      </c>
      <c r="G6" s="50"/>
      <c r="H6" s="50"/>
      <c r="I6" s="50" t="s">
        <v>48</v>
      </c>
    </row>
    <row r="7" spans="1:9" ht="25.5">
      <c r="A7" s="50">
        <f t="shared" si="0"/>
        <v>4</v>
      </c>
      <c r="B7" s="50" t="s">
        <v>234</v>
      </c>
      <c r="C7" s="50" t="s">
        <v>235</v>
      </c>
      <c r="D7" s="53" t="s">
        <v>39</v>
      </c>
      <c r="E7" s="50" t="s">
        <v>46</v>
      </c>
      <c r="F7" s="50" t="s">
        <v>41</v>
      </c>
      <c r="G7" s="50"/>
      <c r="H7" s="50"/>
      <c r="I7" s="50" t="s">
        <v>55</v>
      </c>
    </row>
    <row r="8" spans="1:9" ht="12.75">
      <c r="A8" s="50">
        <f t="shared" si="0"/>
        <v>5</v>
      </c>
      <c r="B8" s="50" t="s">
        <v>236</v>
      </c>
      <c r="C8" s="50" t="s">
        <v>237</v>
      </c>
      <c r="D8" s="53" t="s">
        <v>58</v>
      </c>
      <c r="E8" s="50">
        <v>1</v>
      </c>
      <c r="F8" s="50" t="s">
        <v>41</v>
      </c>
      <c r="G8" s="50"/>
      <c r="H8" s="50"/>
      <c r="I8" s="50" t="s">
        <v>61</v>
      </c>
    </row>
    <row r="9" spans="1:9" ht="12.75">
      <c r="A9" s="50">
        <f t="shared" si="0"/>
        <v>6</v>
      </c>
      <c r="B9" s="50" t="s">
        <v>238</v>
      </c>
      <c r="C9" s="50" t="s">
        <v>239</v>
      </c>
      <c r="D9" s="53" t="s">
        <v>65</v>
      </c>
      <c r="E9" s="50" t="s">
        <v>46</v>
      </c>
      <c r="F9" s="50" t="s">
        <v>41</v>
      </c>
      <c r="G9" s="50"/>
      <c r="H9" s="50"/>
      <c r="I9" s="50" t="s">
        <v>68</v>
      </c>
    </row>
    <row r="10" spans="1:9" ht="63.75">
      <c r="A10" s="50">
        <f t="shared" si="0"/>
        <v>7</v>
      </c>
      <c r="B10" s="50" t="s">
        <v>70</v>
      </c>
      <c r="C10" s="50" t="s">
        <v>240</v>
      </c>
      <c r="D10" s="53" t="s">
        <v>71</v>
      </c>
      <c r="E10" s="50" t="s">
        <v>46</v>
      </c>
      <c r="F10" s="50" t="s">
        <v>41</v>
      </c>
      <c r="G10" s="50"/>
      <c r="H10" s="50"/>
      <c r="I10" s="50" t="s">
        <v>74</v>
      </c>
    </row>
    <row r="11" spans="1:9" ht="25.5">
      <c r="A11" s="50">
        <f t="shared" si="0"/>
        <v>8</v>
      </c>
      <c r="B11" s="50" t="s">
        <v>241</v>
      </c>
      <c r="C11" s="50" t="s">
        <v>242</v>
      </c>
      <c r="D11" s="53" t="s">
        <v>58</v>
      </c>
      <c r="E11" s="50" t="s">
        <v>46</v>
      </c>
      <c r="F11" s="50" t="s">
        <v>41</v>
      </c>
      <c r="G11" s="50"/>
      <c r="H11" s="50"/>
      <c r="I11" s="50" t="s">
        <v>81</v>
      </c>
    </row>
    <row r="12" spans="1:9" ht="38.25">
      <c r="A12" s="50">
        <f t="shared" si="0"/>
        <v>9</v>
      </c>
      <c r="B12" s="50" t="s">
        <v>243</v>
      </c>
      <c r="C12" s="50" t="s">
        <v>244</v>
      </c>
      <c r="D12" s="53" t="s">
        <v>65</v>
      </c>
      <c r="E12" s="50" t="s">
        <v>46</v>
      </c>
      <c r="F12" s="50" t="s">
        <v>41</v>
      </c>
      <c r="G12" s="50"/>
      <c r="H12" s="50"/>
      <c r="I12" s="50" t="s">
        <v>89</v>
      </c>
    </row>
    <row r="13" spans="1:9" ht="38.25">
      <c r="A13" s="50">
        <f t="shared" si="0"/>
        <v>10</v>
      </c>
      <c r="B13" s="50" t="s">
        <v>245</v>
      </c>
      <c r="C13" s="50" t="s">
        <v>246</v>
      </c>
      <c r="D13" s="53" t="s">
        <v>65</v>
      </c>
      <c r="E13" s="50" t="s">
        <v>46</v>
      </c>
      <c r="F13" s="50" t="s">
        <v>41</v>
      </c>
      <c r="G13" s="50"/>
      <c r="H13" s="50"/>
      <c r="I13" s="50" t="s">
        <v>97</v>
      </c>
    </row>
    <row r="14" spans="1:9" ht="38.25">
      <c r="A14" s="50">
        <f t="shared" si="0"/>
        <v>11</v>
      </c>
      <c r="B14" s="50" t="s">
        <v>247</v>
      </c>
      <c r="C14" s="50" t="s">
        <v>248</v>
      </c>
      <c r="D14" s="53" t="s">
        <v>65</v>
      </c>
      <c r="E14" s="50" t="s">
        <v>46</v>
      </c>
      <c r="F14" s="50" t="s">
        <v>41</v>
      </c>
      <c r="G14" s="50"/>
      <c r="H14" s="50"/>
      <c r="I14" s="50" t="s">
        <v>105</v>
      </c>
    </row>
    <row r="15" spans="1:9" ht="25.5">
      <c r="A15" s="50">
        <f t="shared" si="0"/>
        <v>12</v>
      </c>
      <c r="B15" s="50" t="s">
        <v>249</v>
      </c>
      <c r="C15" s="50" t="s">
        <v>250</v>
      </c>
      <c r="D15" s="53" t="s">
        <v>109</v>
      </c>
      <c r="E15" s="50" t="s">
        <v>46</v>
      </c>
      <c r="F15" s="50" t="s">
        <v>41</v>
      </c>
      <c r="G15" s="50"/>
      <c r="H15" s="50"/>
      <c r="I15" s="50" t="s">
        <v>112</v>
      </c>
    </row>
    <row r="16" spans="1:9" ht="25.5">
      <c r="A16" s="50">
        <f t="shared" si="0"/>
        <v>13</v>
      </c>
      <c r="B16" s="50" t="s">
        <v>251</v>
      </c>
      <c r="C16" s="50" t="s">
        <v>252</v>
      </c>
      <c r="D16" s="53" t="s">
        <v>114</v>
      </c>
      <c r="E16" s="50" t="s">
        <v>115</v>
      </c>
      <c r="F16" s="50" t="s">
        <v>116</v>
      </c>
      <c r="G16" s="50"/>
      <c r="H16" s="50"/>
      <c r="I16" s="50" t="s">
        <v>117</v>
      </c>
    </row>
    <row r="17" spans="1:9" ht="25.5">
      <c r="A17" s="50">
        <f t="shared" si="0"/>
        <v>14</v>
      </c>
      <c r="B17" s="50" t="s">
        <v>253</v>
      </c>
      <c r="C17" s="50" t="s">
        <v>254</v>
      </c>
      <c r="D17" s="53" t="s">
        <v>120</v>
      </c>
      <c r="E17" s="50" t="s">
        <v>115</v>
      </c>
      <c r="F17" s="50" t="s">
        <v>116</v>
      </c>
      <c r="G17" s="50"/>
      <c r="H17" s="50"/>
      <c r="I17" s="50" t="s">
        <v>255</v>
      </c>
    </row>
    <row r="18" spans="1:9" ht="25.5">
      <c r="A18" s="50">
        <f t="shared" si="0"/>
        <v>15</v>
      </c>
      <c r="B18" s="50" t="s">
        <v>256</v>
      </c>
      <c r="C18" s="50" t="s">
        <v>257</v>
      </c>
      <c r="D18" s="53" t="s">
        <v>120</v>
      </c>
      <c r="E18" s="50" t="s">
        <v>115</v>
      </c>
      <c r="F18" s="50" t="s">
        <v>116</v>
      </c>
      <c r="G18" s="50"/>
      <c r="H18" s="50"/>
      <c r="I18" s="50" t="s">
        <v>129</v>
      </c>
    </row>
    <row r="19" spans="1:9" ht="25.5">
      <c r="A19" s="50">
        <f t="shared" si="0"/>
        <v>16</v>
      </c>
      <c r="B19" s="50" t="s">
        <v>258</v>
      </c>
      <c r="C19" s="50" t="s">
        <v>259</v>
      </c>
      <c r="D19" s="53" t="s">
        <v>120</v>
      </c>
      <c r="E19" s="50" t="s">
        <v>115</v>
      </c>
      <c r="F19" s="50" t="s">
        <v>116</v>
      </c>
      <c r="G19" s="50"/>
      <c r="H19" s="50"/>
      <c r="I19" s="50" t="s">
        <v>135</v>
      </c>
    </row>
    <row r="20" spans="1:9" ht="25.5">
      <c r="A20" s="50">
        <f t="shared" si="0"/>
        <v>17</v>
      </c>
      <c r="B20" s="50" t="s">
        <v>260</v>
      </c>
      <c r="C20" s="50" t="s">
        <v>261</v>
      </c>
      <c r="D20" s="53" t="s">
        <v>137</v>
      </c>
      <c r="E20" s="50">
        <v>1</v>
      </c>
      <c r="F20" s="50" t="s">
        <v>116</v>
      </c>
      <c r="G20" s="50"/>
      <c r="H20" s="50"/>
      <c r="I20" s="50" t="s">
        <v>139</v>
      </c>
    </row>
    <row r="21" spans="1:9" ht="25.5">
      <c r="A21" s="50">
        <f t="shared" si="0"/>
        <v>18</v>
      </c>
      <c r="B21" s="50" t="s">
        <v>262</v>
      </c>
      <c r="C21" s="50" t="s">
        <v>263</v>
      </c>
      <c r="D21" s="53" t="s">
        <v>141</v>
      </c>
      <c r="E21" s="50">
        <v>1</v>
      </c>
      <c r="F21" s="50" t="s">
        <v>116</v>
      </c>
      <c r="G21" s="50"/>
      <c r="H21" s="50"/>
      <c r="I21" s="50" t="s">
        <v>143</v>
      </c>
    </row>
    <row r="22" spans="1:9" ht="25.5">
      <c r="A22" s="50">
        <f t="shared" si="0"/>
        <v>19</v>
      </c>
      <c r="B22" s="50" t="s">
        <v>145</v>
      </c>
      <c r="C22" s="50" t="s">
        <v>264</v>
      </c>
      <c r="D22" s="53" t="s">
        <v>145</v>
      </c>
      <c r="E22" s="50" t="s">
        <v>115</v>
      </c>
      <c r="F22" s="50" t="s">
        <v>116</v>
      </c>
      <c r="G22" s="50"/>
      <c r="H22" s="50"/>
      <c r="I22" s="50" t="s">
        <v>148</v>
      </c>
    </row>
    <row r="23" spans="1:9" ht="25.5">
      <c r="A23" s="50">
        <f t="shared" si="0"/>
        <v>20</v>
      </c>
      <c r="B23" s="50" t="s">
        <v>265</v>
      </c>
      <c r="C23" s="50" t="s">
        <v>266</v>
      </c>
      <c r="D23" s="53" t="s">
        <v>150</v>
      </c>
      <c r="E23" s="50" t="s">
        <v>46</v>
      </c>
      <c r="F23" s="50" t="s">
        <v>116</v>
      </c>
      <c r="G23" s="50"/>
      <c r="H23" s="50"/>
      <c r="I23" s="50" t="s">
        <v>153</v>
      </c>
    </row>
    <row r="24" spans="1:9" ht="25.5">
      <c r="A24" s="50">
        <f t="shared" si="0"/>
        <v>21</v>
      </c>
      <c r="B24" s="50" t="s">
        <v>267</v>
      </c>
      <c r="C24" s="50" t="s">
        <v>268</v>
      </c>
      <c r="D24" s="53" t="s">
        <v>155</v>
      </c>
      <c r="E24" s="50" t="s">
        <v>115</v>
      </c>
      <c r="F24" s="50" t="s">
        <v>116</v>
      </c>
      <c r="G24" s="50"/>
      <c r="H24" s="50"/>
      <c r="I24" s="50" t="s">
        <v>158</v>
      </c>
    </row>
    <row r="25" spans="1:9" ht="25.5">
      <c r="A25" s="50">
        <f t="shared" si="0"/>
        <v>22</v>
      </c>
      <c r="B25" s="50" t="s">
        <v>269</v>
      </c>
      <c r="C25" s="50" t="s">
        <v>270</v>
      </c>
      <c r="D25" s="53" t="s">
        <v>160</v>
      </c>
      <c r="E25" s="50" t="s">
        <v>115</v>
      </c>
      <c r="F25" s="50" t="s">
        <v>116</v>
      </c>
      <c r="G25" s="50"/>
      <c r="H25" s="50"/>
      <c r="I25" s="50" t="s">
        <v>163</v>
      </c>
    </row>
    <row r="26" spans="1:9" ht="51">
      <c r="A26" s="50">
        <f t="shared" si="0"/>
        <v>23</v>
      </c>
      <c r="B26" s="50" t="s">
        <v>271</v>
      </c>
      <c r="C26" s="50" t="s">
        <v>272</v>
      </c>
      <c r="D26" s="53" t="s">
        <v>165</v>
      </c>
      <c r="E26" s="50" t="s">
        <v>46</v>
      </c>
      <c r="F26" s="50" t="s">
        <v>116</v>
      </c>
      <c r="G26" s="50"/>
      <c r="H26" s="50"/>
      <c r="I26" s="50" t="s">
        <v>168</v>
      </c>
    </row>
    <row r="27" spans="1:9" ht="25.5">
      <c r="A27" s="50">
        <f t="shared" si="0"/>
        <v>24</v>
      </c>
      <c r="B27" s="50" t="s">
        <v>273</v>
      </c>
      <c r="C27" s="50" t="s">
        <v>274</v>
      </c>
      <c r="D27" s="53" t="s">
        <v>170</v>
      </c>
      <c r="E27" s="50" t="s">
        <v>115</v>
      </c>
      <c r="F27" s="50" t="s">
        <v>116</v>
      </c>
      <c r="G27" s="50"/>
      <c r="H27" s="50"/>
      <c r="I27" s="50" t="s">
        <v>173</v>
      </c>
    </row>
    <row r="28" spans="1:9" ht="25.5">
      <c r="A28" s="50">
        <f t="shared" si="0"/>
        <v>25</v>
      </c>
      <c r="B28" s="50" t="s">
        <v>275</v>
      </c>
      <c r="C28" s="50" t="s">
        <v>276</v>
      </c>
      <c r="D28" s="53" t="s">
        <v>175</v>
      </c>
      <c r="E28" s="50">
        <v>1</v>
      </c>
      <c r="F28" s="50" t="s">
        <v>116</v>
      </c>
      <c r="G28" s="50"/>
      <c r="H28" s="50"/>
      <c r="I28" s="50" t="s">
        <v>177</v>
      </c>
    </row>
    <row r="29" spans="1:9" ht="25.5">
      <c r="A29" s="50">
        <f t="shared" si="0"/>
        <v>26</v>
      </c>
      <c r="B29" s="50" t="s">
        <v>277</v>
      </c>
      <c r="C29" s="50" t="s">
        <v>278</v>
      </c>
      <c r="D29" s="53" t="s">
        <v>179</v>
      </c>
      <c r="E29" s="50" t="s">
        <v>180</v>
      </c>
      <c r="F29" s="50" t="s">
        <v>116</v>
      </c>
      <c r="G29" s="50"/>
      <c r="H29" s="50"/>
      <c r="I29" s="50" t="s">
        <v>182</v>
      </c>
    </row>
    <row r="30" ht="12.75">
      <c r="F30" t="s">
        <v>183</v>
      </c>
    </row>
  </sheetData>
  <printOptions/>
  <pageMargins left="0.4" right="0.19" top="0.4" bottom="0.52" header="0.2" footer="0.25"/>
  <pageSetup horizontalDpi="600" verticalDpi="600" orientation="landscape" paperSize="9" scale="75"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1:FM28"/>
  <sheetViews>
    <sheetView workbookViewId="0" topLeftCell="A1">
      <selection activeCell="A5" sqref="A5"/>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37.7109375" style="1" customWidth="1"/>
    <col min="19" max="16384" width="11.7109375" style="1" customWidth="1"/>
  </cols>
  <sheetData>
    <row r="1" spans="1:169"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8" ht="12.75">
      <c r="A2" s="13" t="str">
        <f>SUBSTITUTE(SUBSTITUTE(CONCATENATE(IF(C2="","",CONCATENATE(C2,"")),"",D2)," ",""),"'","")</f>
        <v>Invoice</v>
      </c>
      <c r="B2" s="13" t="str">
        <f>CONCATENATE(IF(C2="","",CONCATENATE(C2,"_ ")),"",D2,". Details")</f>
        <v>Invoice. Details</v>
      </c>
      <c r="C2" s="14"/>
      <c r="D2" s="14" t="s">
        <v>35</v>
      </c>
      <c r="E2" s="14"/>
      <c r="F2" s="14"/>
      <c r="G2" s="14"/>
      <c r="H2" s="14"/>
      <c r="I2" s="14"/>
      <c r="J2" s="14"/>
      <c r="K2" s="14"/>
      <c r="L2" s="14"/>
      <c r="M2" s="14"/>
      <c r="N2" s="14"/>
      <c r="O2" s="15"/>
      <c r="P2" s="14" t="s">
        <v>36</v>
      </c>
      <c r="Q2" s="16" t="s">
        <v>37</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row>
    <row r="3" spans="1:168" ht="12.75">
      <c r="A3" s="19" t="str">
        <f aca="true" t="shared" si="0" ref="A3:A13">SUBSTITUTE(SUBSTITUTE(CONCATENATE(IF(E3="Globally Unique","GU",E3),IF(G3&lt;&gt;I3,H3,F3),CONCATENATE(IF(I3="Identifier","ID",IF(I3="Text","",I3))))," ",""),"'","")</f>
        <v>ID</v>
      </c>
      <c r="B3" s="19" t="str">
        <f aca="true" t="shared" si="1" ref="B3:B13">CONCATENATE(IF(C3&lt;&gt;"",CONCATENATE(C3,"_ ",D3),D3),". ",E3,IF(E3&lt;&gt;"",CONCATENATE("_ "," ",H3),H3),IF(H3&lt;&gt;I3,CONCATENATE(". ",I3),IF(AND(E3="",F3=""),"",CONCATENATE(". ",I3))))</f>
        <v>Invoice. Identifier</v>
      </c>
      <c r="D3" s="1" t="s">
        <v>38</v>
      </c>
      <c r="G3" s="1" t="s">
        <v>39</v>
      </c>
      <c r="H3" s="1" t="str">
        <f aca="true" t="shared" si="2" ref="H3:H13">IF(F3&lt;&gt;"",CONCATENATE(F3," ",G3),G3)</f>
        <v>Identifier</v>
      </c>
      <c r="I3" s="1" t="s">
        <v>40</v>
      </c>
      <c r="K3" s="1" t="str">
        <f aca="true" t="shared" si="3" ref="K3:K13">IF(J3&lt;&gt;"",CONCATENATE(J3,"_ ",I3,". Type"),CONCATENATE(I3,". Type"))</f>
        <v>Identifier. Type</v>
      </c>
      <c r="O3" s="2">
        <v>1</v>
      </c>
      <c r="P3" s="1" t="s">
        <v>41</v>
      </c>
      <c r="Q3" s="3" t="s">
        <v>42</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row>
    <row r="4" spans="1:168" ht="12.75">
      <c r="A4" s="19" t="str">
        <f t="shared" si="0"/>
        <v>CopyIndicator</v>
      </c>
      <c r="B4" s="19" t="str">
        <f t="shared" si="1"/>
        <v>Invoice. Copy. Indicator</v>
      </c>
      <c r="D4" s="1" t="s">
        <v>43</v>
      </c>
      <c r="G4" s="1" t="s">
        <v>44</v>
      </c>
      <c r="H4" s="1" t="str">
        <f t="shared" si="2"/>
        <v>Copy</v>
      </c>
      <c r="I4" s="1" t="s">
        <v>45</v>
      </c>
      <c r="K4" s="1" t="str">
        <f t="shared" si="3"/>
        <v>Indicator. Type</v>
      </c>
      <c r="O4" s="2" t="s">
        <v>46</v>
      </c>
      <c r="P4" s="1" t="s">
        <v>47</v>
      </c>
      <c r="Q4" s="3" t="s">
        <v>48</v>
      </c>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row>
    <row r="5" spans="1:168" ht="25.5">
      <c r="A5" s="19" t="str">
        <f t="shared" si="0"/>
        <v>GUID</v>
      </c>
      <c r="B5" s="19" t="str">
        <f t="shared" si="1"/>
        <v>Invoice. Globally Unique_  Identifier. Identifier</v>
      </c>
      <c r="D5" s="1" t="s">
        <v>49</v>
      </c>
      <c r="E5" s="1" t="s">
        <v>50</v>
      </c>
      <c r="G5" s="1" t="s">
        <v>51</v>
      </c>
      <c r="H5" s="1" t="str">
        <f t="shared" si="2"/>
        <v>Identifier</v>
      </c>
      <c r="I5" s="1" t="s">
        <v>52</v>
      </c>
      <c r="K5" s="1" t="str">
        <f t="shared" si="3"/>
        <v>Identifier. Type</v>
      </c>
      <c r="O5" s="2" t="s">
        <v>53</v>
      </c>
      <c r="P5" s="1" t="s">
        <v>54</v>
      </c>
      <c r="Q5" s="3" t="s">
        <v>55</v>
      </c>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row>
    <row r="6" spans="1:168" ht="12.75">
      <c r="A6" s="19" t="str">
        <f t="shared" si="0"/>
        <v>IssueDate</v>
      </c>
      <c r="B6" s="19" t="str">
        <f t="shared" si="1"/>
        <v>Invoice. Issue Date. Date</v>
      </c>
      <c r="D6" s="1" t="s">
        <v>56</v>
      </c>
      <c r="F6" s="1" t="s">
        <v>57</v>
      </c>
      <c r="G6" s="1" t="s">
        <v>58</v>
      </c>
      <c r="H6" s="1" t="str">
        <f t="shared" si="2"/>
        <v>Issue Date</v>
      </c>
      <c r="I6" s="1" t="s">
        <v>59</v>
      </c>
      <c r="K6" s="1" t="str">
        <f t="shared" si="3"/>
        <v>Date. Type</v>
      </c>
      <c r="O6" s="2">
        <v>1</v>
      </c>
      <c r="P6" s="1" t="s">
        <v>60</v>
      </c>
      <c r="Q6" s="3" t="s">
        <v>61</v>
      </c>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row>
    <row r="7" spans="1:168" ht="12.75">
      <c r="A7" s="19" t="str">
        <f t="shared" si="0"/>
        <v>InvoiceTypeCode</v>
      </c>
      <c r="B7" s="19" t="str">
        <f t="shared" si="1"/>
        <v>Invoice. Invoice Type. Code</v>
      </c>
      <c r="D7" s="1" t="s">
        <v>62</v>
      </c>
      <c r="F7" s="1" t="s">
        <v>63</v>
      </c>
      <c r="G7" s="1" t="s">
        <v>64</v>
      </c>
      <c r="H7" s="1" t="str">
        <f t="shared" si="2"/>
        <v>Invoice Type</v>
      </c>
      <c r="I7" s="1" t="s">
        <v>65</v>
      </c>
      <c r="K7" s="1" t="str">
        <f t="shared" si="3"/>
        <v>Code. Type</v>
      </c>
      <c r="O7" s="2" t="s">
        <v>66</v>
      </c>
      <c r="P7" s="1" t="s">
        <v>67</v>
      </c>
      <c r="Q7" s="3" t="s">
        <v>68</v>
      </c>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row>
    <row r="8" spans="1:168" ht="38.25">
      <c r="A8" s="19" t="str">
        <f t="shared" si="0"/>
        <v>Note</v>
      </c>
      <c r="B8" s="19" t="str">
        <f t="shared" si="1"/>
        <v>Invoice. Note. Text</v>
      </c>
      <c r="D8" s="1" t="s">
        <v>69</v>
      </c>
      <c r="G8" s="1" t="s">
        <v>70</v>
      </c>
      <c r="H8" s="1" t="str">
        <f t="shared" si="2"/>
        <v>Note</v>
      </c>
      <c r="I8" s="1" t="s">
        <v>71</v>
      </c>
      <c r="K8" s="1" t="str">
        <f t="shared" si="3"/>
        <v>Text. Type</v>
      </c>
      <c r="O8" s="2" t="s">
        <v>72</v>
      </c>
      <c r="P8" s="1" t="s">
        <v>73</v>
      </c>
      <c r="Q8" s="3" t="s">
        <v>74</v>
      </c>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row>
    <row r="9" spans="1:168" ht="12.75">
      <c r="A9" s="19" t="str">
        <f t="shared" si="0"/>
        <v>TaxPointDate</v>
      </c>
      <c r="B9" s="19" t="str">
        <f t="shared" si="1"/>
        <v>Invoice. Tax Point Date. Date</v>
      </c>
      <c r="D9" s="1" t="s">
        <v>75</v>
      </c>
      <c r="F9" s="1" t="s">
        <v>76</v>
      </c>
      <c r="G9" s="1" t="s">
        <v>77</v>
      </c>
      <c r="H9" s="1" t="str">
        <f t="shared" si="2"/>
        <v>Tax Point Date</v>
      </c>
      <c r="I9" s="1" t="s">
        <v>78</v>
      </c>
      <c r="K9" s="1" t="str">
        <f t="shared" si="3"/>
        <v>Date. Type</v>
      </c>
      <c r="O9" s="2" t="s">
        <v>79</v>
      </c>
      <c r="P9" s="1" t="s">
        <v>80</v>
      </c>
      <c r="Q9" s="3" t="s">
        <v>81</v>
      </c>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row>
    <row r="10" spans="1:168" ht="25.5">
      <c r="A10" s="19" t="str">
        <f t="shared" si="0"/>
        <v>InvoiceCurrencyCode</v>
      </c>
      <c r="B10" s="19" t="str">
        <f t="shared" si="1"/>
        <v>Invoice. Invoice Currency. Code</v>
      </c>
      <c r="D10" s="1" t="s">
        <v>82</v>
      </c>
      <c r="F10" s="1" t="s">
        <v>83</v>
      </c>
      <c r="G10" s="1" t="s">
        <v>84</v>
      </c>
      <c r="H10" s="1" t="str">
        <f t="shared" si="2"/>
        <v>Invoice Currency</v>
      </c>
      <c r="I10" s="1" t="s">
        <v>85</v>
      </c>
      <c r="J10" s="1" t="s">
        <v>86</v>
      </c>
      <c r="K10" s="1" t="str">
        <f t="shared" si="3"/>
        <v>Currency_ Code. Type</v>
      </c>
      <c r="O10" s="2" t="s">
        <v>87</v>
      </c>
      <c r="P10" s="1" t="s">
        <v>88</v>
      </c>
      <c r="Q10" s="3" t="s">
        <v>89</v>
      </c>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row>
    <row r="11" spans="1:168" ht="25.5">
      <c r="A11" s="19" t="str">
        <f t="shared" si="0"/>
        <v>TaxCurrencyCode</v>
      </c>
      <c r="B11" s="19" t="str">
        <f t="shared" si="1"/>
        <v>Invoice. Tax Currency. Code</v>
      </c>
      <c r="D11" s="1" t="s">
        <v>90</v>
      </c>
      <c r="F11" s="1" t="s">
        <v>91</v>
      </c>
      <c r="G11" s="1" t="s">
        <v>92</v>
      </c>
      <c r="H11" s="1" t="str">
        <f t="shared" si="2"/>
        <v>Tax Currency</v>
      </c>
      <c r="I11" s="1" t="s">
        <v>93</v>
      </c>
      <c r="J11" s="1" t="s">
        <v>94</v>
      </c>
      <c r="K11" s="1" t="str">
        <f t="shared" si="3"/>
        <v>Currency_ Code. Type</v>
      </c>
      <c r="O11" s="2" t="s">
        <v>95</v>
      </c>
      <c r="P11" s="1" t="s">
        <v>96</v>
      </c>
      <c r="Q11" s="3" t="s">
        <v>97</v>
      </c>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row>
    <row r="12" spans="1:168" ht="25.5">
      <c r="A12" s="19" t="str">
        <f t="shared" si="0"/>
        <v>PricingCurrencyCode</v>
      </c>
      <c r="B12" s="19" t="str">
        <f t="shared" si="1"/>
        <v>Invoice. Pricing Currency. Code</v>
      </c>
      <c r="D12" s="1" t="s">
        <v>98</v>
      </c>
      <c r="F12" s="1" t="s">
        <v>99</v>
      </c>
      <c r="G12" s="1" t="s">
        <v>100</v>
      </c>
      <c r="H12" s="1" t="str">
        <f t="shared" si="2"/>
        <v>Pricing Currency</v>
      </c>
      <c r="I12" s="1" t="s">
        <v>101</v>
      </c>
      <c r="J12" s="1" t="s">
        <v>102</v>
      </c>
      <c r="K12" s="1" t="str">
        <f t="shared" si="3"/>
        <v>Currency_ Code. Type</v>
      </c>
      <c r="O12" s="2" t="s">
        <v>103</v>
      </c>
      <c r="P12" s="1" t="s">
        <v>104</v>
      </c>
      <c r="Q12" s="3" t="s">
        <v>105</v>
      </c>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row>
    <row r="13" spans="1:168" ht="12.75">
      <c r="A13" s="19" t="str">
        <f t="shared" si="0"/>
        <v>LineItemCountNumeric</v>
      </c>
      <c r="B13" s="19" t="str">
        <f t="shared" si="1"/>
        <v>Invoice. LineItem Count. Numeric</v>
      </c>
      <c r="D13" s="1" t="s">
        <v>106</v>
      </c>
      <c r="F13" s="1" t="s">
        <v>107</v>
      </c>
      <c r="G13" s="1" t="s">
        <v>108</v>
      </c>
      <c r="H13" s="1" t="str">
        <f t="shared" si="2"/>
        <v>LineItem Count</v>
      </c>
      <c r="I13" s="1" t="s">
        <v>109</v>
      </c>
      <c r="K13" s="1" t="str">
        <f t="shared" si="3"/>
        <v>Numeric. Type</v>
      </c>
      <c r="O13" s="2" t="s">
        <v>110</v>
      </c>
      <c r="P13" s="1" t="s">
        <v>111</v>
      </c>
      <c r="Q13" s="3" t="s">
        <v>112</v>
      </c>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row>
    <row r="14" spans="1:168" ht="25.5">
      <c r="A14" s="20" t="str">
        <f aca="true" t="shared" si="4" ref="A14:A27">SUBSTITUTE(SUBSTITUTE(CONCATENATE(IF(E14="Globally Unique","GU",E14),F14,IF(H14&lt;&gt;I14,H14,""),CONCATENATE(IF(I14="Identifier","ID",IF(I14="Text","",I14))))," ",""),"'","")</f>
        <v>OrderReference</v>
      </c>
      <c r="B14" s="20" t="str">
        <f aca="true" t="shared" si="5" ref="B14:B27">CONCATENATE(IF(C14&lt;&gt;"",CONCATENATE(C14,"_ ",D14),D14),". ",E14,IF(E14&lt;&gt;"",CONCATENATE("_ ",F14," ",H14),IF(F14&lt;&gt;"",CONCATENATE(F14," ",H14),H14)),IF(H14&lt;&gt;K14,CONCATENATE(". ",K14),IF(AND(E14="",F14=""),"",CONCATENATE(". ",K14))))</f>
        <v>Invoice. Order Reference. </v>
      </c>
      <c r="C14" s="21"/>
      <c r="D14" s="21" t="s">
        <v>113</v>
      </c>
      <c r="E14" s="21"/>
      <c r="F14" s="21"/>
      <c r="G14" s="21"/>
      <c r="H14" s="20" t="str">
        <f aca="true" t="shared" si="6" ref="H14:H27">M14</f>
        <v>Order Reference</v>
      </c>
      <c r="I14" s="20" t="str">
        <f aca="true" t="shared" si="7" ref="I14:I27">M14</f>
        <v>Order Reference</v>
      </c>
      <c r="J14" s="20"/>
      <c r="K14" s="21"/>
      <c r="L14" s="21"/>
      <c r="M14" s="22" t="s">
        <v>114</v>
      </c>
      <c r="N14" s="21"/>
      <c r="O14" s="23" t="s">
        <v>115</v>
      </c>
      <c r="P14" s="21" t="s">
        <v>116</v>
      </c>
      <c r="Q14" s="24" t="s">
        <v>117</v>
      </c>
      <c r="R14" s="24"/>
      <c r="S14" s="25"/>
      <c r="T14" s="26"/>
      <c r="U14" s="21"/>
      <c r="V14" s="21"/>
      <c r="W14" s="21"/>
      <c r="X14" s="21"/>
      <c r="Y14" s="21"/>
      <c r="Z14" s="21"/>
      <c r="AA14" s="21"/>
      <c r="AB14" s="21"/>
      <c r="AC14" s="21"/>
      <c r="AD14" s="21"/>
      <c r="AE14" s="21"/>
      <c r="AF14" s="21"/>
      <c r="AG14" s="21"/>
      <c r="AH14" s="21"/>
      <c r="AI14" s="21"/>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row>
    <row r="15" spans="1:168" ht="25.5">
      <c r="A15" s="20" t="str">
        <f t="shared" si="4"/>
        <v>DespatchDocumentReference</v>
      </c>
      <c r="B15" s="20" t="str">
        <f t="shared" si="5"/>
        <v>Invoice. Despatch_  Document Reference. </v>
      </c>
      <c r="C15" s="21"/>
      <c r="D15" s="21" t="s">
        <v>118</v>
      </c>
      <c r="E15" s="21" t="s">
        <v>119</v>
      </c>
      <c r="F15" s="21"/>
      <c r="G15" s="21"/>
      <c r="H15" s="20" t="str">
        <f t="shared" si="6"/>
        <v>Document Reference</v>
      </c>
      <c r="I15" s="20" t="str">
        <f t="shared" si="7"/>
        <v>Document Reference</v>
      </c>
      <c r="J15" s="20"/>
      <c r="K15" s="21"/>
      <c r="L15" s="21"/>
      <c r="M15" s="22" t="s">
        <v>120</v>
      </c>
      <c r="N15" s="21"/>
      <c r="O15" s="23" t="s">
        <v>121</v>
      </c>
      <c r="P15" s="21" t="s">
        <v>122</v>
      </c>
      <c r="Q15" s="24" t="s">
        <v>123</v>
      </c>
      <c r="R15" s="24"/>
      <c r="S15" s="25"/>
      <c r="T15" s="26"/>
      <c r="U15" s="21"/>
      <c r="V15" s="21"/>
      <c r="W15" s="21"/>
      <c r="X15" s="21"/>
      <c r="Y15" s="21"/>
      <c r="Z15" s="21"/>
      <c r="AA15" s="21"/>
      <c r="AB15" s="21"/>
      <c r="AC15" s="21"/>
      <c r="AD15" s="21"/>
      <c r="AE15" s="21"/>
      <c r="AF15" s="21"/>
      <c r="AG15" s="21"/>
      <c r="AH15" s="21"/>
      <c r="AI15" s="21"/>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row>
    <row r="16" spans="1:35" ht="25.5">
      <c r="A16" s="20" t="str">
        <f t="shared" si="4"/>
        <v>ReceiptDocumentReference</v>
      </c>
      <c r="B16" s="20" t="str">
        <f t="shared" si="5"/>
        <v>Invoice. Receipt_  Document Reference. </v>
      </c>
      <c r="C16" s="21"/>
      <c r="D16" s="21" t="s">
        <v>124</v>
      </c>
      <c r="E16" s="21" t="s">
        <v>125</v>
      </c>
      <c r="F16" s="21"/>
      <c r="G16" s="21"/>
      <c r="H16" s="20" t="str">
        <f t="shared" si="6"/>
        <v>Document Reference</v>
      </c>
      <c r="I16" s="20" t="str">
        <f t="shared" si="7"/>
        <v>Document Reference</v>
      </c>
      <c r="J16" s="20"/>
      <c r="K16" s="21"/>
      <c r="L16" s="21"/>
      <c r="M16" s="22" t="s">
        <v>126</v>
      </c>
      <c r="N16" s="21"/>
      <c r="O16" s="23" t="s">
        <v>127</v>
      </c>
      <c r="P16" s="21" t="s">
        <v>128</v>
      </c>
      <c r="Q16" s="24" t="s">
        <v>129</v>
      </c>
      <c r="R16" s="24"/>
      <c r="S16" s="25"/>
      <c r="T16" s="26"/>
      <c r="U16" s="21"/>
      <c r="V16" s="21"/>
      <c r="W16" s="21"/>
      <c r="X16" s="21"/>
      <c r="Y16" s="21"/>
      <c r="Z16" s="21"/>
      <c r="AA16" s="21"/>
      <c r="AB16" s="21"/>
      <c r="AC16" s="21"/>
      <c r="AD16" s="21"/>
      <c r="AE16" s="21"/>
      <c r="AF16" s="21"/>
      <c r="AG16" s="21"/>
      <c r="AH16" s="21"/>
      <c r="AI16" s="21"/>
    </row>
    <row r="17" spans="1:35" ht="25.5">
      <c r="A17" s="20" t="str">
        <f t="shared" si="4"/>
        <v>AdditionalDocumentReference</v>
      </c>
      <c r="B17" s="20" t="str">
        <f t="shared" si="5"/>
        <v>Invoice. Additional_  Document Reference. </v>
      </c>
      <c r="C17" s="21"/>
      <c r="D17" s="21" t="s">
        <v>130</v>
      </c>
      <c r="E17" s="21" t="s">
        <v>131</v>
      </c>
      <c r="F17" s="21"/>
      <c r="G17" s="21"/>
      <c r="H17" s="20" t="str">
        <f t="shared" si="6"/>
        <v>Document Reference</v>
      </c>
      <c r="I17" s="20" t="str">
        <f t="shared" si="7"/>
        <v>Document Reference</v>
      </c>
      <c r="J17" s="20"/>
      <c r="K17" s="21"/>
      <c r="L17" s="21"/>
      <c r="M17" s="22" t="s">
        <v>132</v>
      </c>
      <c r="N17" s="21"/>
      <c r="O17" s="23" t="s">
        <v>133</v>
      </c>
      <c r="P17" s="21" t="s">
        <v>134</v>
      </c>
      <c r="Q17" s="24" t="s">
        <v>135</v>
      </c>
      <c r="R17" s="24"/>
      <c r="S17" s="25"/>
      <c r="T17" s="26"/>
      <c r="U17" s="21"/>
      <c r="V17" s="21"/>
      <c r="W17" s="21"/>
      <c r="X17" s="21"/>
      <c r="Y17" s="21"/>
      <c r="Z17" s="21"/>
      <c r="AA17" s="21"/>
      <c r="AB17" s="21"/>
      <c r="AC17" s="21"/>
      <c r="AD17" s="21"/>
      <c r="AE17" s="21"/>
      <c r="AF17" s="21"/>
      <c r="AG17" s="21"/>
      <c r="AH17" s="21"/>
      <c r="AI17" s="21"/>
    </row>
    <row r="18" spans="1:35" ht="25.5">
      <c r="A18" s="20" t="str">
        <f t="shared" si="4"/>
        <v>BuyerParty</v>
      </c>
      <c r="B18" s="20" t="str">
        <f t="shared" si="5"/>
        <v>Invoice. Buyer Party. </v>
      </c>
      <c r="C18" s="21"/>
      <c r="D18" s="21" t="s">
        <v>136</v>
      </c>
      <c r="E18" s="21"/>
      <c r="F18" s="21"/>
      <c r="G18" s="21"/>
      <c r="H18" s="20" t="str">
        <f t="shared" si="6"/>
        <v>Buyer Party</v>
      </c>
      <c r="I18" s="20" t="str">
        <f t="shared" si="7"/>
        <v>Buyer Party</v>
      </c>
      <c r="J18" s="20"/>
      <c r="K18" s="21"/>
      <c r="L18" s="21"/>
      <c r="M18" s="22" t="s">
        <v>137</v>
      </c>
      <c r="N18" s="21"/>
      <c r="O18" s="26">
        <v>1</v>
      </c>
      <c r="P18" s="21" t="s">
        <v>138</v>
      </c>
      <c r="Q18" s="24" t="s">
        <v>139</v>
      </c>
      <c r="R18" s="24"/>
      <c r="S18" s="25"/>
      <c r="T18" s="26"/>
      <c r="U18" s="21"/>
      <c r="V18" s="21"/>
      <c r="W18" s="21"/>
      <c r="X18" s="21"/>
      <c r="Y18" s="21"/>
      <c r="Z18" s="21"/>
      <c r="AA18" s="21"/>
      <c r="AB18" s="21"/>
      <c r="AC18" s="21"/>
      <c r="AD18" s="21"/>
      <c r="AE18" s="21"/>
      <c r="AF18" s="21"/>
      <c r="AG18" s="21"/>
      <c r="AH18" s="21"/>
      <c r="AI18" s="21"/>
    </row>
    <row r="19" spans="1:35" ht="25.5">
      <c r="A19" s="20" t="str">
        <f t="shared" si="4"/>
        <v>SellerParty</v>
      </c>
      <c r="B19" s="20" t="str">
        <f t="shared" si="5"/>
        <v>Invoice. Seller Party. </v>
      </c>
      <c r="C19" s="21"/>
      <c r="D19" s="21" t="s">
        <v>140</v>
      </c>
      <c r="E19" s="21"/>
      <c r="F19" s="21"/>
      <c r="G19" s="21"/>
      <c r="H19" s="20" t="str">
        <f t="shared" si="6"/>
        <v>Seller Party</v>
      </c>
      <c r="I19" s="20" t="str">
        <f t="shared" si="7"/>
        <v>Seller Party</v>
      </c>
      <c r="J19" s="20"/>
      <c r="K19" s="21"/>
      <c r="L19" s="21"/>
      <c r="M19" s="22" t="s">
        <v>141</v>
      </c>
      <c r="N19" s="21"/>
      <c r="O19" s="26">
        <v>1</v>
      </c>
      <c r="P19" s="21" t="s">
        <v>142</v>
      </c>
      <c r="Q19" s="24" t="s">
        <v>143</v>
      </c>
      <c r="R19" s="24"/>
      <c r="S19" s="25"/>
      <c r="T19" s="26"/>
      <c r="U19" s="21"/>
      <c r="V19" s="21"/>
      <c r="W19" s="21"/>
      <c r="X19" s="21"/>
      <c r="Y19" s="21"/>
      <c r="Z19" s="21"/>
      <c r="AA19" s="21"/>
      <c r="AB19" s="21"/>
      <c r="AC19" s="21"/>
      <c r="AD19" s="21"/>
      <c r="AE19" s="21"/>
      <c r="AF19" s="21"/>
      <c r="AG19" s="21"/>
      <c r="AH19" s="21"/>
      <c r="AI19" s="21"/>
    </row>
    <row r="20" spans="1:35" ht="25.5">
      <c r="A20" s="20" t="str">
        <f t="shared" si="4"/>
        <v>Delivery</v>
      </c>
      <c r="B20" s="20" t="str">
        <f t="shared" si="5"/>
        <v>Invoice. Delivery. </v>
      </c>
      <c r="C20" s="21"/>
      <c r="D20" s="21" t="s">
        <v>144</v>
      </c>
      <c r="E20" s="21"/>
      <c r="F20" s="21"/>
      <c r="G20" s="21"/>
      <c r="H20" s="20" t="str">
        <f t="shared" si="6"/>
        <v>Delivery</v>
      </c>
      <c r="I20" s="20" t="str">
        <f t="shared" si="7"/>
        <v>Delivery</v>
      </c>
      <c r="J20" s="20"/>
      <c r="K20" s="21"/>
      <c r="L20" s="21"/>
      <c r="M20" s="22" t="s">
        <v>145</v>
      </c>
      <c r="N20" s="21"/>
      <c r="O20" s="23" t="s">
        <v>146</v>
      </c>
      <c r="P20" s="21" t="s">
        <v>147</v>
      </c>
      <c r="Q20" s="24" t="s">
        <v>148</v>
      </c>
      <c r="R20" s="24"/>
      <c r="S20" s="25"/>
      <c r="T20" s="26"/>
      <c r="U20" s="21"/>
      <c r="V20" s="21"/>
      <c r="W20" s="21"/>
      <c r="X20" s="21"/>
      <c r="Y20" s="21"/>
      <c r="Z20" s="21"/>
      <c r="AA20" s="21"/>
      <c r="AB20" s="21"/>
      <c r="AC20" s="21"/>
      <c r="AD20" s="21"/>
      <c r="AE20" s="21"/>
      <c r="AF20" s="21"/>
      <c r="AG20" s="21"/>
      <c r="AH20" s="21"/>
      <c r="AI20" s="21"/>
    </row>
    <row r="21" spans="1:35" ht="25.5">
      <c r="A21" s="20" t="str">
        <f t="shared" si="4"/>
        <v>PaymentMeans</v>
      </c>
      <c r="B21" s="20" t="str">
        <f t="shared" si="5"/>
        <v>Invoice. Payment Means. </v>
      </c>
      <c r="C21" s="21"/>
      <c r="D21" s="21" t="s">
        <v>149</v>
      </c>
      <c r="E21" s="21"/>
      <c r="F21" s="21"/>
      <c r="G21" s="21"/>
      <c r="H21" s="20" t="str">
        <f t="shared" si="6"/>
        <v>Payment Means</v>
      </c>
      <c r="I21" s="20" t="str">
        <f t="shared" si="7"/>
        <v>Payment Means</v>
      </c>
      <c r="J21" s="20"/>
      <c r="K21" s="21"/>
      <c r="L21" s="21"/>
      <c r="M21" s="22" t="s">
        <v>150</v>
      </c>
      <c r="N21" s="21"/>
      <c r="O21" s="26" t="s">
        <v>151</v>
      </c>
      <c r="P21" s="21" t="s">
        <v>152</v>
      </c>
      <c r="Q21" s="24" t="s">
        <v>153</v>
      </c>
      <c r="R21" s="24"/>
      <c r="S21" s="25"/>
      <c r="T21" s="26"/>
      <c r="U21" s="21"/>
      <c r="V21" s="21"/>
      <c r="W21" s="21"/>
      <c r="X21" s="21"/>
      <c r="Y21" s="21"/>
      <c r="Z21" s="21"/>
      <c r="AA21" s="21"/>
      <c r="AB21" s="21"/>
      <c r="AC21" s="21"/>
      <c r="AD21" s="21"/>
      <c r="AE21" s="21"/>
      <c r="AF21" s="21"/>
      <c r="AG21" s="21"/>
      <c r="AH21" s="21"/>
      <c r="AI21" s="21"/>
    </row>
    <row r="22" spans="1:35" ht="25.5">
      <c r="A22" s="20" t="str">
        <f t="shared" si="4"/>
        <v>PaymentTerms</v>
      </c>
      <c r="B22" s="20" t="str">
        <f t="shared" si="5"/>
        <v>Invoice. Payment Terms. </v>
      </c>
      <c r="C22" s="21"/>
      <c r="D22" s="21" t="s">
        <v>154</v>
      </c>
      <c r="E22" s="21"/>
      <c r="F22" s="21"/>
      <c r="G22" s="21"/>
      <c r="H22" s="20" t="str">
        <f t="shared" si="6"/>
        <v>Payment Terms</v>
      </c>
      <c r="I22" s="20" t="str">
        <f t="shared" si="7"/>
        <v>Payment Terms</v>
      </c>
      <c r="J22" s="20"/>
      <c r="K22" s="21"/>
      <c r="L22" s="21"/>
      <c r="M22" s="22" t="s">
        <v>155</v>
      </c>
      <c r="N22" s="21"/>
      <c r="O22" s="23" t="s">
        <v>156</v>
      </c>
      <c r="P22" s="21" t="s">
        <v>157</v>
      </c>
      <c r="Q22" s="24" t="s">
        <v>158</v>
      </c>
      <c r="R22" s="24"/>
      <c r="S22" s="25"/>
      <c r="T22" s="26"/>
      <c r="U22" s="21"/>
      <c r="V22" s="21"/>
      <c r="W22" s="21"/>
      <c r="X22" s="21"/>
      <c r="Y22" s="21"/>
      <c r="Z22" s="21"/>
      <c r="AA22" s="21"/>
      <c r="AB22" s="21"/>
      <c r="AC22" s="21"/>
      <c r="AD22" s="21"/>
      <c r="AE22" s="21"/>
      <c r="AF22" s="21"/>
      <c r="AG22" s="21"/>
      <c r="AH22" s="21"/>
      <c r="AI22" s="21"/>
    </row>
    <row r="23" spans="1:35" ht="25.5">
      <c r="A23" s="20" t="str">
        <f t="shared" si="4"/>
        <v>AllowanceCharge</v>
      </c>
      <c r="B23" s="20" t="str">
        <f t="shared" si="5"/>
        <v>Invoice. Allowance Charge. </v>
      </c>
      <c r="C23" s="21"/>
      <c r="D23" s="21" t="s">
        <v>159</v>
      </c>
      <c r="E23" s="21"/>
      <c r="F23" s="21"/>
      <c r="G23" s="21"/>
      <c r="H23" s="20" t="str">
        <f t="shared" si="6"/>
        <v>Allowance Charge</v>
      </c>
      <c r="I23" s="20" t="str">
        <f t="shared" si="7"/>
        <v>Allowance Charge</v>
      </c>
      <c r="J23" s="20"/>
      <c r="K23" s="21"/>
      <c r="L23" s="21"/>
      <c r="M23" s="22" t="s">
        <v>160</v>
      </c>
      <c r="N23" s="21"/>
      <c r="O23" s="23" t="s">
        <v>161</v>
      </c>
      <c r="P23" s="21" t="s">
        <v>162</v>
      </c>
      <c r="Q23" s="24" t="s">
        <v>163</v>
      </c>
      <c r="R23" s="24"/>
      <c r="S23" s="25"/>
      <c r="T23" s="26"/>
      <c r="U23" s="21"/>
      <c r="V23" s="21"/>
      <c r="W23" s="21"/>
      <c r="X23" s="21"/>
      <c r="Y23" s="21"/>
      <c r="Z23" s="21"/>
      <c r="AA23" s="21"/>
      <c r="AB23" s="21"/>
      <c r="AC23" s="21"/>
      <c r="AD23" s="21"/>
      <c r="AE23" s="21"/>
      <c r="AF23" s="21"/>
      <c r="AG23" s="21"/>
      <c r="AH23" s="21"/>
      <c r="AI23" s="21"/>
    </row>
    <row r="24" spans="1:35" ht="38.25">
      <c r="A24" s="20" t="str">
        <f t="shared" si="4"/>
        <v>ExchangeRate</v>
      </c>
      <c r="B24" s="20" t="str">
        <f t="shared" si="5"/>
        <v>Invoice. Exchange Rate. </v>
      </c>
      <c r="C24" s="21"/>
      <c r="D24" s="21" t="s">
        <v>164</v>
      </c>
      <c r="E24" s="21"/>
      <c r="F24" s="21"/>
      <c r="G24" s="21"/>
      <c r="H24" s="20" t="str">
        <f t="shared" si="6"/>
        <v>Exchange Rate</v>
      </c>
      <c r="I24" s="20" t="str">
        <f t="shared" si="7"/>
        <v>Exchange Rate</v>
      </c>
      <c r="J24" s="20"/>
      <c r="K24" s="21"/>
      <c r="L24" s="21"/>
      <c r="M24" s="22" t="s">
        <v>165</v>
      </c>
      <c r="N24" s="21"/>
      <c r="O24" s="26" t="s">
        <v>166</v>
      </c>
      <c r="P24" s="21" t="s">
        <v>167</v>
      </c>
      <c r="Q24" s="24" t="s">
        <v>168</v>
      </c>
      <c r="R24" s="24"/>
      <c r="S24" s="25"/>
      <c r="T24" s="26"/>
      <c r="U24" s="21"/>
      <c r="V24" s="21"/>
      <c r="W24" s="21"/>
      <c r="X24" s="21"/>
      <c r="Y24" s="21"/>
      <c r="Z24" s="21"/>
      <c r="AA24" s="21"/>
      <c r="AB24" s="21"/>
      <c r="AC24" s="21"/>
      <c r="AD24" s="21"/>
      <c r="AE24" s="21"/>
      <c r="AF24" s="21"/>
      <c r="AG24" s="21"/>
      <c r="AH24" s="21"/>
      <c r="AI24" s="21"/>
    </row>
    <row r="25" spans="1:35" ht="25.5">
      <c r="A25" s="20" t="str">
        <f t="shared" si="4"/>
        <v>TaxTotal</v>
      </c>
      <c r="B25" s="20" t="str">
        <f t="shared" si="5"/>
        <v>Invoice. Tax Total. </v>
      </c>
      <c r="C25" s="21"/>
      <c r="D25" s="21" t="s">
        <v>169</v>
      </c>
      <c r="E25" s="21"/>
      <c r="F25" s="21"/>
      <c r="G25" s="21"/>
      <c r="H25" s="20" t="str">
        <f t="shared" si="6"/>
        <v>Tax Total</v>
      </c>
      <c r="I25" s="20" t="str">
        <f t="shared" si="7"/>
        <v>Tax Total</v>
      </c>
      <c r="J25" s="20"/>
      <c r="K25" s="21"/>
      <c r="L25" s="21"/>
      <c r="M25" s="22" t="s">
        <v>170</v>
      </c>
      <c r="N25" s="21"/>
      <c r="O25" s="23" t="s">
        <v>171</v>
      </c>
      <c r="P25" s="21" t="s">
        <v>172</v>
      </c>
      <c r="Q25" s="24" t="s">
        <v>173</v>
      </c>
      <c r="R25" s="24"/>
      <c r="S25" s="25"/>
      <c r="T25" s="26"/>
      <c r="U25" s="21"/>
      <c r="V25" s="21"/>
      <c r="W25" s="21"/>
      <c r="X25" s="21"/>
      <c r="Y25" s="21"/>
      <c r="Z25" s="21"/>
      <c r="AA25" s="21"/>
      <c r="AB25" s="21"/>
      <c r="AC25" s="21"/>
      <c r="AD25" s="21"/>
      <c r="AE25" s="21"/>
      <c r="AF25" s="21"/>
      <c r="AG25" s="21"/>
      <c r="AH25" s="21"/>
      <c r="AI25" s="21"/>
    </row>
    <row r="26" spans="1:35" ht="25.5">
      <c r="A26" s="20" t="str">
        <f t="shared" si="4"/>
        <v>LegalTotal</v>
      </c>
      <c r="B26" s="20" t="str">
        <f t="shared" si="5"/>
        <v>Invoice. Legal Total. </v>
      </c>
      <c r="C26" s="21"/>
      <c r="D26" s="21" t="s">
        <v>174</v>
      </c>
      <c r="E26" s="21"/>
      <c r="F26" s="21"/>
      <c r="G26" s="21"/>
      <c r="H26" s="20" t="str">
        <f t="shared" si="6"/>
        <v>Legal Total</v>
      </c>
      <c r="I26" s="20" t="str">
        <f t="shared" si="7"/>
        <v>Legal Total</v>
      </c>
      <c r="J26" s="20"/>
      <c r="K26" s="21"/>
      <c r="L26" s="21"/>
      <c r="M26" s="22" t="s">
        <v>175</v>
      </c>
      <c r="N26" s="21"/>
      <c r="O26" s="26">
        <v>1</v>
      </c>
      <c r="P26" s="21" t="s">
        <v>176</v>
      </c>
      <c r="Q26" s="24" t="s">
        <v>177</v>
      </c>
      <c r="R26" s="24"/>
      <c r="S26" s="25"/>
      <c r="T26" s="26"/>
      <c r="U26" s="21"/>
      <c r="V26" s="21"/>
      <c r="W26" s="21"/>
      <c r="X26" s="21"/>
      <c r="Y26" s="21"/>
      <c r="Z26" s="21"/>
      <c r="AA26" s="21"/>
      <c r="AB26" s="21"/>
      <c r="AC26" s="21"/>
      <c r="AD26" s="21"/>
      <c r="AE26" s="21"/>
      <c r="AF26" s="21"/>
      <c r="AG26" s="21"/>
      <c r="AH26" s="21"/>
      <c r="AI26" s="21"/>
    </row>
    <row r="27" spans="1:35" ht="25.5">
      <c r="A27" s="20" t="str">
        <f t="shared" si="4"/>
        <v>InvoiceLine</v>
      </c>
      <c r="B27" s="20" t="str">
        <f t="shared" si="5"/>
        <v>Invoice. Invoice Line. </v>
      </c>
      <c r="C27" s="21"/>
      <c r="D27" s="21" t="s">
        <v>178</v>
      </c>
      <c r="E27" s="21"/>
      <c r="F27" s="21"/>
      <c r="G27" s="21"/>
      <c r="H27" s="20" t="str">
        <f t="shared" si="6"/>
        <v>Invoice Line</v>
      </c>
      <c r="I27" s="20" t="str">
        <f t="shared" si="7"/>
        <v>Invoice Line</v>
      </c>
      <c r="J27" s="20"/>
      <c r="K27" s="21"/>
      <c r="L27" s="21"/>
      <c r="M27" s="22" t="s">
        <v>179</v>
      </c>
      <c r="N27" s="21"/>
      <c r="O27" s="23" t="s">
        <v>180</v>
      </c>
      <c r="P27" s="21" t="s">
        <v>181</v>
      </c>
      <c r="Q27" s="24" t="s">
        <v>182</v>
      </c>
      <c r="R27" s="24"/>
      <c r="S27" s="25"/>
      <c r="T27" s="26"/>
      <c r="U27" s="21"/>
      <c r="V27" s="21"/>
      <c r="W27" s="21"/>
      <c r="X27" s="21"/>
      <c r="Y27" s="21"/>
      <c r="Z27" s="21"/>
      <c r="AA27" s="21"/>
      <c r="AB27" s="21"/>
      <c r="AC27" s="21"/>
      <c r="AD27" s="21"/>
      <c r="AE27" s="21"/>
      <c r="AF27" s="21"/>
      <c r="AG27" s="21"/>
      <c r="AH27" s="21"/>
      <c r="AI27" s="21"/>
    </row>
    <row r="28" spans="1:35" ht="12.75">
      <c r="A28" s="27"/>
      <c r="B28" s="27"/>
      <c r="C28" s="27"/>
      <c r="D28" s="27"/>
      <c r="E28" s="27"/>
      <c r="F28" s="27"/>
      <c r="G28" s="27"/>
      <c r="H28" s="27"/>
      <c r="I28" s="27"/>
      <c r="J28" s="27"/>
      <c r="K28" s="27"/>
      <c r="L28" s="27"/>
      <c r="M28" s="27"/>
      <c r="N28" s="28"/>
      <c r="O28" s="29"/>
      <c r="P28" s="28" t="s">
        <v>183</v>
      </c>
      <c r="Q28" s="30"/>
      <c r="R28" s="30"/>
      <c r="S28" s="31"/>
      <c r="T28" s="30"/>
      <c r="U28" s="27"/>
      <c r="V28" s="27"/>
      <c r="W28" s="27"/>
      <c r="X28" s="27"/>
      <c r="Y28" s="27"/>
      <c r="Z28" s="27"/>
      <c r="AA28" s="27"/>
      <c r="AB28" s="27"/>
      <c r="AC28" s="27"/>
      <c r="AD28" s="27"/>
      <c r="AE28" s="27"/>
      <c r="AF28" s="27"/>
      <c r="AG28" s="27"/>
      <c r="AH28" s="27"/>
      <c r="AI28"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C28"/>
  <sheetViews>
    <sheetView workbookViewId="0" topLeftCell="H1">
      <selection activeCell="J6" sqref="J6"/>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9" ht="76.5">
      <c r="A1" s="32" t="s">
        <v>184</v>
      </c>
      <c r="B1" s="32" t="s">
        <v>185</v>
      </c>
      <c r="C1" s="32" t="s">
        <v>186</v>
      </c>
      <c r="D1" s="32" t="s">
        <v>187</v>
      </c>
      <c r="E1" s="32" t="s">
        <v>188</v>
      </c>
      <c r="F1" s="32" t="s">
        <v>189</v>
      </c>
      <c r="G1" s="32" t="s">
        <v>190</v>
      </c>
      <c r="H1" s="32" t="s">
        <v>191</v>
      </c>
      <c r="I1" s="32" t="s">
        <v>192</v>
      </c>
      <c r="J1" s="32" t="s">
        <v>193</v>
      </c>
      <c r="K1" s="32" t="s">
        <v>194</v>
      </c>
      <c r="L1" s="32" t="s">
        <v>195</v>
      </c>
      <c r="M1" s="32" t="s">
        <v>196</v>
      </c>
      <c r="N1" s="32" t="s">
        <v>197</v>
      </c>
      <c r="O1" s="32" t="s">
        <v>198</v>
      </c>
      <c r="P1" s="51" t="s">
        <v>199</v>
      </c>
      <c r="Q1" s="51"/>
      <c r="R1" s="52" t="s">
        <v>200</v>
      </c>
      <c r="S1" s="52"/>
      <c r="T1" s="52"/>
      <c r="U1" s="52"/>
      <c r="V1" s="52"/>
      <c r="W1" s="52"/>
      <c r="X1" s="52"/>
      <c r="Y1" s="5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ht="12.75">
      <c r="A2" s="33" t="s">
        <v>201</v>
      </c>
      <c r="B2" s="33">
        <v>447</v>
      </c>
      <c r="C2" s="33" t="str">
        <f>IF(Invoice!B2&lt;&gt;"",Invoice!B2,"")</f>
        <v>Invoice. Details</v>
      </c>
      <c r="D2" s="33" t="str">
        <f>IF(Invoice!P2&lt;&gt;"",Invoice!P2,"")</f>
        <v>ABIE</v>
      </c>
      <c r="E2" s="34" t="str">
        <f>IF(Invoice!Q2&lt;&gt;"",Invoice!Q2,"")</f>
        <v>the document that describes the financial commitment of the Order</v>
      </c>
      <c r="F2" s="34"/>
      <c r="G2" s="35">
        <f>IF(Invoice!C2&lt;&gt;"",Invoice!C2,"")</f>
      </c>
      <c r="H2" s="35" t="str">
        <f>IF(Invoice!D2&lt;&gt;"",Invoice!D2,"")</f>
        <v>Invoice</v>
      </c>
      <c r="I2" s="36">
        <f>IF(Invoice!E2&lt;&gt;"",Invoice!E2,"")</f>
      </c>
      <c r="J2" s="36">
        <f>IF(Invoice!H2&lt;&gt;"",Invoice!H2,"")</f>
      </c>
      <c r="K2" s="36">
        <f>IF(AND(Invoice!K2&lt;&gt;"",Invoice!P2="BBIE"),Invoice!K2,"")</f>
      </c>
      <c r="L2" s="36">
        <f>IF(AND(Invoice!I2&lt;&gt;"",Invoice!P2="BBIE"),Invoice!I2,"")</f>
      </c>
      <c r="M2" s="36">
        <f>IF(Invoice!L2&lt;&gt;"",Invoice!L2,"")</f>
      </c>
      <c r="N2" s="36">
        <f>IF(Invoice!M2&lt;&gt;"",Invoice!M2,"")</f>
      </c>
      <c r="O2" s="35">
        <f>IF(Invoice!N2&lt;&gt;"",Invoice!N2,"")</f>
      </c>
      <c r="P2" s="36">
        <f>IF(LEN(Invoice!O2)=1,TEXT(Invoice!O2,"#"),IF(MID(Invoice!O2,2,2)="..",LEFT(Invoice!O2,1),""))</f>
      </c>
      <c r="Q2" s="36">
        <f>IF(LEN(Invoice!O2)=1,TEXT(Invoice!O2,"#"),IF(MID(Invoice!O2,2,2)="..",IF(RIGHT(Invoice!O2,1)="n","unbounded",RIGHT(Invoice!O2,1)),""))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ht="12.75">
      <c r="A3" s="37" t="s">
        <v>202</v>
      </c>
      <c r="B3" s="37">
        <v>448</v>
      </c>
      <c r="C3" s="37" t="str">
        <f>IF(Invoice!B3&lt;&gt;"",Invoice!B3,"")</f>
        <v>Invoice. Identifier</v>
      </c>
      <c r="D3" s="37" t="str">
        <f>IF(Invoice!P3&lt;&gt;"",Invoice!P3,"")</f>
        <v>BBIE</v>
      </c>
      <c r="E3" s="38" t="str">
        <f>IF(Invoice!Q3&lt;&gt;"",Invoice!Q3,"")</f>
        <v>the unique number assigned to the invoice by the seller (invoicer)</v>
      </c>
      <c r="F3" s="38"/>
      <c r="G3" s="39">
        <f>IF(Invoice!C3&lt;&gt;"",Invoice!C3,"")</f>
      </c>
      <c r="H3" s="39" t="str">
        <f>IF(Invoice!D3&lt;&gt;"",Invoice!D3,"")</f>
        <v>Invoice</v>
      </c>
      <c r="I3" s="39">
        <f>IF(Invoice!E3&lt;&gt;"",Invoice!E3,"")</f>
      </c>
      <c r="J3" s="39" t="str">
        <f>IF(Invoice!H3&lt;&gt;"",Invoice!H3,"")</f>
        <v>Identifier</v>
      </c>
      <c r="K3" s="39" t="str">
        <f>IF(AND(Invoice!K3&lt;&gt;"",Invoice!P3="BBIE"),Invoice!K3,"")</f>
        <v>Identifier. Type</v>
      </c>
      <c r="L3" s="39" t="str">
        <f>IF(AND(Invoice!I3&lt;&gt;"",Invoice!P3="BBIE"),Invoice!I3,"")</f>
        <v>Identifier</v>
      </c>
      <c r="M3" s="40">
        <f>IF(Invoice!L3&lt;&gt;"",Invoice!L3,"")</f>
      </c>
      <c r="N3" s="40">
        <f>IF(Invoice!M3&lt;&gt;"",Invoice!M3,"")</f>
      </c>
      <c r="O3" s="39">
        <f>IF(Invoice!N3&lt;&gt;"",Invoice!N3,"")</f>
      </c>
      <c r="P3" s="39" t="str">
        <f>IF(LEN(Invoice!O3)=1,TEXT(Invoice!O3,"#"),IF(MID(Invoice!O3,2,2)="..",LEFT(Invoice!O3,1),""))</f>
        <v>1</v>
      </c>
      <c r="Q3" s="39" t="str">
        <f>IF(LEN(Invoice!O3)=1,TEXT(Invoice!O3,"#"),IF(MID(Invoice!O3,2,2)="..",IF(RIGHT(Invoice!O3,1)="n","unbounded",RIGHT(Invoice!O3,1)),""))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ht="12.75">
      <c r="A4" s="37" t="s">
        <v>203</v>
      </c>
      <c r="B4" s="37">
        <v>449</v>
      </c>
      <c r="C4" s="37" t="str">
        <f>IF(Invoice!B4&lt;&gt;"",Invoice!B4,"")</f>
        <v>Invoice. Copy. Indicator</v>
      </c>
      <c r="D4" s="37" t="str">
        <f>IF(Invoice!P4&lt;&gt;"",Invoice!P4,"")</f>
        <v>BBIE</v>
      </c>
      <c r="E4" s="38" t="str">
        <f>IF(Invoice!Q4&lt;&gt;"",Invoice!Q4,"")</f>
        <v>Indicates whether a document is a copy (true) or not (false)</v>
      </c>
      <c r="F4" s="38"/>
      <c r="G4" s="39">
        <f>IF(Invoice!C4&lt;&gt;"",Invoice!C4,"")</f>
      </c>
      <c r="H4" s="39" t="str">
        <f>IF(Invoice!D4&lt;&gt;"",Invoice!D4,"")</f>
        <v>Invoice</v>
      </c>
      <c r="I4" s="39">
        <f>IF(Invoice!E4&lt;&gt;"",Invoice!E4,"")</f>
      </c>
      <c r="J4" s="39" t="str">
        <f>IF(Invoice!H4&lt;&gt;"",Invoice!H4,"")</f>
        <v>Copy</v>
      </c>
      <c r="K4" s="39" t="str">
        <f>IF(AND(Invoice!K4&lt;&gt;"",Invoice!P4="BBIE"),Invoice!K4,"")</f>
        <v>Indicator. Type</v>
      </c>
      <c r="L4" s="39" t="str">
        <f>IF(AND(Invoice!I4&lt;&gt;"",Invoice!P4="BBIE"),Invoice!I4,"")</f>
        <v>Indicator</v>
      </c>
      <c r="M4" s="40">
        <f>IF(Invoice!L4&lt;&gt;"",Invoice!L4,"")</f>
      </c>
      <c r="N4" s="40">
        <f>IF(Invoice!M4&lt;&gt;"",Invoice!M4,"")</f>
      </c>
      <c r="O4" s="39">
        <f>IF(Invoice!N4&lt;&gt;"",Invoice!N4,"")</f>
      </c>
      <c r="P4" s="39" t="str">
        <f>IF(LEN(Invoice!O4)=1,TEXT(Invoice!O4,"#"),IF(MID(Invoice!O4,2,2)="..",LEFT(Invoice!O4,1),""))</f>
        <v>0</v>
      </c>
      <c r="Q4" s="39" t="str">
        <f>IF(LEN(Invoice!O4)=1,TEXT(Invoice!O4,"#"),IF(MID(Invoice!O4,2,2)="..",IF(RIGHT(Invoice!O4,1)="n","unbounded",RIGHT(Invoice!O4,1)),""))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ht="12.75">
      <c r="A5" s="37" t="s">
        <v>204</v>
      </c>
      <c r="B5" s="37">
        <v>450</v>
      </c>
      <c r="C5" s="37" t="str">
        <f>IF(Invoice!B5&lt;&gt;"",Invoice!B5,"")</f>
        <v>Invoice. Globally Unique_  Identifier. Identifier</v>
      </c>
      <c r="D5" s="37" t="str">
        <f>IF(Invoice!P5&lt;&gt;"",Invoice!P5,"")</f>
        <v>BBIE</v>
      </c>
      <c r="E5" s="38" t="str">
        <f>IF(Invoice!Q5&lt;&gt;"",Invoice!Q5,"")</f>
        <v>a computer generated unique identifier for the document, which is guaranteed to be unique</v>
      </c>
      <c r="F5" s="38"/>
      <c r="G5" s="39">
        <f>IF(Invoice!C5&lt;&gt;"",Invoice!C5,"")</f>
      </c>
      <c r="H5" s="39" t="str">
        <f>IF(Invoice!D5&lt;&gt;"",Invoice!D5,"")</f>
        <v>Invoice</v>
      </c>
      <c r="I5" s="39" t="str">
        <f>IF(Invoice!E5&lt;&gt;"",Invoice!E5,"")</f>
        <v>Globally Unique</v>
      </c>
      <c r="J5" s="39" t="str">
        <f>IF(Invoice!H5&lt;&gt;"",Invoice!H5,"")</f>
        <v>Identifier</v>
      </c>
      <c r="K5" s="39" t="str">
        <f>IF(AND(Invoice!K5&lt;&gt;"",Invoice!P5="BBIE"),Invoice!K5,"")</f>
        <v>Identifier. Type</v>
      </c>
      <c r="L5" s="39" t="str">
        <f>IF(AND(Invoice!I5&lt;&gt;"",Invoice!P5="BBIE"),Invoice!I5,"")</f>
        <v>Identifier</v>
      </c>
      <c r="M5" s="40">
        <f>IF(Invoice!L5&lt;&gt;"",Invoice!L5,"")</f>
      </c>
      <c r="N5" s="40">
        <f>IF(Invoice!M5&lt;&gt;"",Invoice!M5,"")</f>
      </c>
      <c r="O5" s="39">
        <f>IF(Invoice!N5&lt;&gt;"",Invoice!N5,"")</f>
      </c>
      <c r="P5" s="39" t="str">
        <f>IF(LEN(Invoice!O5)=1,TEXT(Invoice!O5,"#"),IF(MID(Invoice!O5,2,2)="..",LEFT(Invoice!O5,1),""))</f>
        <v>0</v>
      </c>
      <c r="Q5" s="39" t="str">
        <f>IF(LEN(Invoice!O5)=1,TEXT(Invoice!O5,"#"),IF(MID(Invoice!O5,2,2)="..",IF(RIGHT(Invoice!O5,1)="n","unbounded",RIGHT(Invoice!O5,1)),""))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ht="12.75">
      <c r="A6" s="37" t="s">
        <v>205</v>
      </c>
      <c r="B6" s="37">
        <v>451</v>
      </c>
      <c r="C6" s="37" t="str">
        <f>IF(Invoice!B6&lt;&gt;"",Invoice!B6,"")</f>
        <v>Invoice. Issue Date. Date</v>
      </c>
      <c r="D6" s="37" t="str">
        <f>IF(Invoice!P6&lt;&gt;"",Invoice!P6,"")</f>
        <v>BBIE</v>
      </c>
      <c r="E6" s="38" t="str">
        <f>IF(Invoice!Q6&lt;&gt;"",Invoice!Q6,"")</f>
        <v>the date when the invoice was issued</v>
      </c>
      <c r="F6" s="38"/>
      <c r="G6" s="39">
        <f>IF(Invoice!C6&lt;&gt;"",Invoice!C6,"")</f>
      </c>
      <c r="H6" s="39" t="str">
        <f>IF(Invoice!D6&lt;&gt;"",Invoice!D6,"")</f>
        <v>Invoice</v>
      </c>
      <c r="I6" s="39">
        <f>IF(Invoice!E6&lt;&gt;"",Invoice!E6,"")</f>
      </c>
      <c r="J6" s="39" t="str">
        <f>IF(Invoice!H6&lt;&gt;"",Invoice!H6,"")</f>
        <v>Issue Date</v>
      </c>
      <c r="K6" s="39" t="str">
        <f>IF(AND(Invoice!K6&lt;&gt;"",Invoice!P6="BBIE"),Invoice!K6,"")</f>
        <v>Date. Type</v>
      </c>
      <c r="L6" s="39" t="str">
        <f>IF(AND(Invoice!I6&lt;&gt;"",Invoice!P6="BBIE"),Invoice!I6,"")</f>
        <v>Date</v>
      </c>
      <c r="M6" s="40">
        <f>IF(Invoice!L6&lt;&gt;"",Invoice!L6,"")</f>
      </c>
      <c r="N6" s="40">
        <f>IF(Invoice!M6&lt;&gt;"",Invoice!M6,"")</f>
      </c>
      <c r="O6" s="39">
        <f>IF(Invoice!N6&lt;&gt;"",Invoice!N6,"")</f>
      </c>
      <c r="P6" s="39" t="str">
        <f>IF(LEN(Invoice!O6)=1,TEXT(Invoice!O6,"#"),IF(MID(Invoice!O6,2,2)="..",LEFT(Invoice!O6,1),""))</f>
        <v>1</v>
      </c>
      <c r="Q6" s="39" t="str">
        <f>IF(LEN(Invoice!O6)=1,TEXT(Invoice!O6,"#"),IF(MID(Invoice!O6,2,2)="..",IF(RIGHT(Invoice!O6,1)="n","unbounded",RIGHT(Invoice!O6,1)),""))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ht="12.75">
      <c r="A7" s="37" t="s">
        <v>206</v>
      </c>
      <c r="B7" s="37">
        <v>452</v>
      </c>
      <c r="C7" s="37" t="str">
        <f>IF(Invoice!B7&lt;&gt;"",Invoice!B7,"")</f>
        <v>Invoice. Invoice Type. Code</v>
      </c>
      <c r="D7" s="37" t="str">
        <f>IF(Invoice!P7&lt;&gt;"",Invoice!P7,"")</f>
        <v>BBIE</v>
      </c>
      <c r="E7" s="38" t="str">
        <f>IF(Invoice!Q7&lt;&gt;"",Invoice!Q7,"")</f>
        <v>identifies the type of the Invoice by a code.</v>
      </c>
      <c r="F7" s="38"/>
      <c r="G7" s="39">
        <f>IF(Invoice!C7&lt;&gt;"",Invoice!C7,"")</f>
      </c>
      <c r="H7" s="39" t="str">
        <f>IF(Invoice!D7&lt;&gt;"",Invoice!D7,"")</f>
        <v>Invoice</v>
      </c>
      <c r="I7" s="39">
        <f>IF(Invoice!E7&lt;&gt;"",Invoice!E7,"")</f>
      </c>
      <c r="J7" s="39" t="str">
        <f>IF(Invoice!H7&lt;&gt;"",Invoice!H7,"")</f>
        <v>Invoice Type</v>
      </c>
      <c r="K7" s="39" t="str">
        <f>IF(AND(Invoice!K7&lt;&gt;"",Invoice!P7="BBIE"),Invoice!K7,"")</f>
        <v>Code. Type</v>
      </c>
      <c r="L7" s="39" t="str">
        <f>IF(AND(Invoice!I7&lt;&gt;"",Invoice!P7="BBIE"),Invoice!I7,"")</f>
        <v>Code</v>
      </c>
      <c r="M7" s="40">
        <f>IF(Invoice!L7&lt;&gt;"",Invoice!L7,"")</f>
      </c>
      <c r="N7" s="40">
        <f>IF(Invoice!M7&lt;&gt;"",Invoice!M7,"")</f>
      </c>
      <c r="O7" s="39">
        <f>IF(Invoice!N7&lt;&gt;"",Invoice!N7,"")</f>
      </c>
      <c r="P7" s="39" t="str">
        <f>IF(LEN(Invoice!O7)=1,TEXT(Invoice!O7,"#"),IF(MID(Invoice!O7,2,2)="..",LEFT(Invoice!O7,1),""))</f>
        <v>0</v>
      </c>
      <c r="Q7" s="39" t="str">
        <f>IF(LEN(Invoice!O7)=1,TEXT(Invoice!O7,"#"),IF(MID(Invoice!O7,2,2)="..",IF(RIGHT(Invoice!O7,1)="n","unbounded",RIGHT(Invoice!O7,1)),""))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ht="38.25">
      <c r="A8" s="37" t="s">
        <v>207</v>
      </c>
      <c r="B8" s="37">
        <v>453</v>
      </c>
      <c r="C8" s="37" t="str">
        <f>IF(Invoice!B8&lt;&gt;"",Invoice!B8,"")</f>
        <v>Invoice. Note. Text</v>
      </c>
      <c r="D8" s="37" t="str">
        <f>IF(Invoice!P8&lt;&gt;"",Invoice!P8,"")</f>
        <v>BBIE</v>
      </c>
      <c r="E8" s="38" t="str">
        <f>IF(Invoice!Q8&lt;&gt;"",Invoice!Q8,"")</f>
        <v>contains any free form text pertinent to the entire document or to the document message itself. This element may contain notes or any other similar information that is not contained explicitly in another structure.</v>
      </c>
      <c r="F8" s="38"/>
      <c r="G8" s="39">
        <f>IF(Invoice!C8&lt;&gt;"",Invoice!C8,"")</f>
      </c>
      <c r="H8" s="39" t="str">
        <f>IF(Invoice!D8&lt;&gt;"",Invoice!D8,"")</f>
        <v>Invoice</v>
      </c>
      <c r="I8" s="39">
        <f>IF(Invoice!E8&lt;&gt;"",Invoice!E8,"")</f>
      </c>
      <c r="J8" s="39" t="str">
        <f>IF(Invoice!H8&lt;&gt;"",Invoice!H8,"")</f>
        <v>Note</v>
      </c>
      <c r="K8" s="39" t="str">
        <f>IF(AND(Invoice!K8&lt;&gt;"",Invoice!P8="BBIE"),Invoice!K8,"")</f>
        <v>Text. Type</v>
      </c>
      <c r="L8" s="39" t="str">
        <f>IF(AND(Invoice!I8&lt;&gt;"",Invoice!P8="BBIE"),Invoice!I8,"")</f>
        <v>Text</v>
      </c>
      <c r="M8" s="40">
        <f>IF(Invoice!L8&lt;&gt;"",Invoice!L8,"")</f>
      </c>
      <c r="N8" s="40">
        <f>IF(Invoice!M8&lt;&gt;"",Invoice!M8,"")</f>
      </c>
      <c r="O8" s="39">
        <f>IF(Invoice!N8&lt;&gt;"",Invoice!N8,"")</f>
      </c>
      <c r="P8" s="39" t="str">
        <f>IF(LEN(Invoice!O8)=1,TEXT(Invoice!O8,"#"),IF(MID(Invoice!O8,2,2)="..",LEFT(Invoice!O8,1),""))</f>
        <v>0</v>
      </c>
      <c r="Q8" s="39" t="str">
        <f>IF(LEN(Invoice!O8)=1,TEXT(Invoice!O8,"#"),IF(MID(Invoice!O8,2,2)="..",IF(RIGHT(Invoice!O8,1)="n","unbounded",RIGHT(Invoice!O8,1)),""))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ht="12.75">
      <c r="A9" s="37" t="s">
        <v>208</v>
      </c>
      <c r="B9" s="37">
        <v>454</v>
      </c>
      <c r="C9" s="37" t="str">
        <f>IF(Invoice!B9&lt;&gt;"",Invoice!B9,"")</f>
        <v>Invoice. Tax Point Date. Date</v>
      </c>
      <c r="D9" s="37" t="str">
        <f>IF(Invoice!P9&lt;&gt;"",Invoice!P9,"")</f>
        <v>BBIE</v>
      </c>
      <c r="E9" s="38" t="str">
        <f>IF(Invoice!Q9&lt;&gt;"",Invoice!Q9,"")</f>
        <v>the date of the invoice for tax purposes, in accordance with the applicable tax regulation.</v>
      </c>
      <c r="F9" s="38"/>
      <c r="G9" s="39">
        <f>IF(Invoice!C9&lt;&gt;"",Invoice!C9,"")</f>
      </c>
      <c r="H9" s="39" t="str">
        <f>IF(Invoice!D9&lt;&gt;"",Invoice!D9,"")</f>
        <v>Invoice</v>
      </c>
      <c r="I9" s="39">
        <f>IF(Invoice!E9&lt;&gt;"",Invoice!E9,"")</f>
      </c>
      <c r="J9" s="39" t="str">
        <f>IF(Invoice!H9&lt;&gt;"",Invoice!H9,"")</f>
        <v>Tax Point Date</v>
      </c>
      <c r="K9" s="39" t="str">
        <f>IF(AND(Invoice!K9&lt;&gt;"",Invoice!P9="BBIE"),Invoice!K9,"")</f>
        <v>Date. Type</v>
      </c>
      <c r="L9" s="39" t="str">
        <f>IF(AND(Invoice!I9&lt;&gt;"",Invoice!P9="BBIE"),Invoice!I9,"")</f>
        <v>Date</v>
      </c>
      <c r="M9" s="40">
        <f>IF(Invoice!L9&lt;&gt;"",Invoice!L9,"")</f>
      </c>
      <c r="N9" s="40">
        <f>IF(Invoice!M9&lt;&gt;"",Invoice!M9,"")</f>
      </c>
      <c r="O9" s="39">
        <f>IF(Invoice!N9&lt;&gt;"",Invoice!N9,"")</f>
      </c>
      <c r="P9" s="39" t="str">
        <f>IF(LEN(Invoice!O9)=1,TEXT(Invoice!O9,"#"),IF(MID(Invoice!O9,2,2)="..",LEFT(Invoice!O9,1),""))</f>
        <v>0</v>
      </c>
      <c r="Q9" s="39" t="str">
        <f>IF(LEN(Invoice!O9)=1,TEXT(Invoice!O9,"#"),IF(MID(Invoice!O9,2,2)="..",IF(RIGHT(Invoice!O9,1)="n","unbounded",RIGHT(Invoice!O9,1)),""))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ht="25.5">
      <c r="A10" s="37" t="s">
        <v>209</v>
      </c>
      <c r="B10" s="37">
        <v>455</v>
      </c>
      <c r="C10" s="37" t="str">
        <f>IF(Invoice!B10&lt;&gt;"",Invoice!B10,"")</f>
        <v>Invoice. Invoice Currency. Code</v>
      </c>
      <c r="D10" s="37" t="str">
        <f>IF(Invoice!P10&lt;&gt;"",Invoice!P10,"")</f>
        <v>BBIE</v>
      </c>
      <c r="E10" s="38" t="str">
        <f>IF(Invoice!Q10&lt;&gt;"",Invoice!Q10,"")</f>
        <v>the currency in which the Invoice is presented. This may be the same currency as the pricing or as the tax.</v>
      </c>
      <c r="F10" s="38"/>
      <c r="G10" s="39">
        <f>IF(Invoice!C10&lt;&gt;"",Invoice!C10,"")</f>
      </c>
      <c r="H10" s="39" t="str">
        <f>IF(Invoice!D10&lt;&gt;"",Invoice!D10,"")</f>
        <v>Invoice</v>
      </c>
      <c r="I10" s="39">
        <f>IF(Invoice!E10&lt;&gt;"",Invoice!E10,"")</f>
      </c>
      <c r="J10" s="39" t="str">
        <f>IF(Invoice!H10&lt;&gt;"",Invoice!H10,"")</f>
        <v>Invoice Currency</v>
      </c>
      <c r="K10" s="39" t="str">
        <f>IF(AND(Invoice!K10&lt;&gt;"",Invoice!P10="BBIE"),Invoice!K10,"")</f>
        <v>Currency_ Code. Type</v>
      </c>
      <c r="L10" s="39" t="str">
        <f>IF(AND(Invoice!I10&lt;&gt;"",Invoice!P10="BBIE"),Invoice!I10,"")</f>
        <v>Code</v>
      </c>
      <c r="M10" s="40">
        <f>IF(Invoice!L10&lt;&gt;"",Invoice!L10,"")</f>
      </c>
      <c r="N10" s="40">
        <f>IF(Invoice!M10&lt;&gt;"",Invoice!M10,"")</f>
      </c>
      <c r="O10" s="39">
        <f>IF(Invoice!N10&lt;&gt;"",Invoice!N10,"")</f>
      </c>
      <c r="P10" s="39" t="str">
        <f>IF(LEN(Invoice!O10)=1,TEXT(Invoice!O10,"#"),IF(MID(Invoice!O10,2,2)="..",LEFT(Invoice!O10,1),""))</f>
        <v>0</v>
      </c>
      <c r="Q10" s="39" t="str">
        <f>IF(LEN(Invoice!O10)=1,TEXT(Invoice!O10,"#"),IF(MID(Invoice!O10,2,2)="..",IF(RIGHT(Invoice!O10,1)="n","unbounded",RIGHT(Invoice!O10,1)),""))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ht="25.5">
      <c r="A11" s="37" t="s">
        <v>210</v>
      </c>
      <c r="B11" s="37">
        <v>456</v>
      </c>
      <c r="C11" s="37" t="str">
        <f>IF(Invoice!B11&lt;&gt;"",Invoice!B11,"")</f>
        <v>Invoice. Tax Currency. Code</v>
      </c>
      <c r="D11" s="37" t="str">
        <f>IF(Invoice!P11&lt;&gt;"",Invoice!P11,"")</f>
        <v>BBIE</v>
      </c>
      <c r="E11" s="38" t="str">
        <f>IF(Invoice!Q11&lt;&gt;"",Invoice!Q11,"")</f>
        <v>the currency in which the tax on the Invoice is presented. This may be the same currency as the pricing or as the Invoice itself.</v>
      </c>
      <c r="F11" s="38"/>
      <c r="G11" s="39">
        <f>IF(Invoice!C11&lt;&gt;"",Invoice!C11,"")</f>
      </c>
      <c r="H11" s="39" t="str">
        <f>IF(Invoice!D11&lt;&gt;"",Invoice!D11,"")</f>
        <v>Invoice</v>
      </c>
      <c r="I11" s="39">
        <f>IF(Invoice!E11&lt;&gt;"",Invoice!E11,"")</f>
      </c>
      <c r="J11" s="39" t="str">
        <f>IF(Invoice!H11&lt;&gt;"",Invoice!H11,"")</f>
        <v>Tax Currency</v>
      </c>
      <c r="K11" s="39" t="str">
        <f>IF(AND(Invoice!K11&lt;&gt;"",Invoice!P11="BBIE"),Invoice!K11,"")</f>
        <v>Currency_ Code. Type</v>
      </c>
      <c r="L11" s="39" t="str">
        <f>IF(AND(Invoice!I11&lt;&gt;"",Invoice!P11="BBIE"),Invoice!I11,"")</f>
        <v>Code</v>
      </c>
      <c r="M11" s="40">
        <f>IF(Invoice!L11&lt;&gt;"",Invoice!L11,"")</f>
      </c>
      <c r="N11" s="40">
        <f>IF(Invoice!M11&lt;&gt;"",Invoice!M11,"")</f>
      </c>
      <c r="O11" s="39">
        <f>IF(Invoice!N11&lt;&gt;"",Invoice!N11,"")</f>
      </c>
      <c r="P11" s="39" t="str">
        <f>IF(LEN(Invoice!O11)=1,TEXT(Invoice!O11,"#"),IF(MID(Invoice!O11,2,2)="..",LEFT(Invoice!O11,1),""))</f>
        <v>0</v>
      </c>
      <c r="Q11" s="39" t="str">
        <f>IF(LEN(Invoice!O11)=1,TEXT(Invoice!O11,"#"),IF(MID(Invoice!O11,2,2)="..",IF(RIGHT(Invoice!O11,1)="n","unbounded",RIGHT(Invoice!O11,1)),""))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ht="25.5">
      <c r="A12" s="37" t="s">
        <v>211</v>
      </c>
      <c r="B12" s="37">
        <v>457</v>
      </c>
      <c r="C12" s="37" t="str">
        <f>IF(Invoice!B12&lt;&gt;"",Invoice!B12,"")</f>
        <v>Invoice. Pricing Currency. Code</v>
      </c>
      <c r="D12" s="37" t="str">
        <f>IF(Invoice!P12&lt;&gt;"",Invoice!P12,"")</f>
        <v>BBIE</v>
      </c>
      <c r="E12" s="38" t="str">
        <f>IF(Invoice!Q12&lt;&gt;"",Invoice!Q12,"")</f>
        <v>the currency in which the prices are specified. This may be the same currency as the Invoice itself or as the tax.</v>
      </c>
      <c r="F12" s="38"/>
      <c r="G12" s="39">
        <f>IF(Invoice!C12&lt;&gt;"",Invoice!C12,"")</f>
      </c>
      <c r="H12" s="39" t="str">
        <f>IF(Invoice!D12&lt;&gt;"",Invoice!D12,"")</f>
        <v>Invoice</v>
      </c>
      <c r="I12" s="39">
        <f>IF(Invoice!E12&lt;&gt;"",Invoice!E12,"")</f>
      </c>
      <c r="J12" s="39" t="str">
        <f>IF(Invoice!H12&lt;&gt;"",Invoice!H12,"")</f>
        <v>Pricing Currency</v>
      </c>
      <c r="K12" s="39" t="str">
        <f>IF(AND(Invoice!K12&lt;&gt;"",Invoice!P12="BBIE"),Invoice!K12,"")</f>
        <v>Currency_ Code. Type</v>
      </c>
      <c r="L12" s="39" t="str">
        <f>IF(AND(Invoice!I12&lt;&gt;"",Invoice!P12="BBIE"),Invoice!I12,"")</f>
        <v>Code</v>
      </c>
      <c r="M12" s="40">
        <f>IF(Invoice!L12&lt;&gt;"",Invoice!L12,"")</f>
      </c>
      <c r="N12" s="40">
        <f>IF(Invoice!M12&lt;&gt;"",Invoice!M12,"")</f>
      </c>
      <c r="O12" s="39">
        <f>IF(Invoice!N12&lt;&gt;"",Invoice!N12,"")</f>
      </c>
      <c r="P12" s="39" t="str">
        <f>IF(LEN(Invoice!O12)=1,TEXT(Invoice!O12,"#"),IF(MID(Invoice!O12,2,2)="..",LEFT(Invoice!O12,1),""))</f>
        <v>0</v>
      </c>
      <c r="Q12" s="39" t="str">
        <f>IF(LEN(Invoice!O12)=1,TEXT(Invoice!O12,"#"),IF(MID(Invoice!O12,2,2)="..",IF(RIGHT(Invoice!O12,1)="n","unbounded",RIGHT(Invoice!O12,1)),""))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ht="12.75">
      <c r="A13" s="37" t="s">
        <v>212</v>
      </c>
      <c r="B13" s="37">
        <v>458</v>
      </c>
      <c r="C13" s="37" t="str">
        <f>IF(Invoice!B13&lt;&gt;"",Invoice!B13,"")</f>
        <v>Invoice. LineItem Count. Numeric</v>
      </c>
      <c r="D13" s="37" t="str">
        <f>IF(Invoice!P13&lt;&gt;"",Invoice!P13,"")</f>
        <v>BBIE</v>
      </c>
      <c r="E13" s="38" t="str">
        <f>IF(Invoice!Q13&lt;&gt;"",Invoice!Q13,"")</f>
        <v>the number of line items</v>
      </c>
      <c r="F13" s="38"/>
      <c r="G13" s="39">
        <f>IF(Invoice!C13&lt;&gt;"",Invoice!C13,"")</f>
      </c>
      <c r="H13" s="39" t="str">
        <f>IF(Invoice!D13&lt;&gt;"",Invoice!D13,"")</f>
        <v>Invoice</v>
      </c>
      <c r="I13" s="39">
        <f>IF(Invoice!E13&lt;&gt;"",Invoice!E13,"")</f>
      </c>
      <c r="J13" s="39" t="str">
        <f>IF(Invoice!H13&lt;&gt;"",Invoice!H13,"")</f>
        <v>LineItem Count</v>
      </c>
      <c r="K13" s="39" t="str">
        <f>IF(AND(Invoice!K13&lt;&gt;"",Invoice!P13="BBIE"),Invoice!K13,"")</f>
        <v>Numeric. Type</v>
      </c>
      <c r="L13" s="39" t="str">
        <f>IF(AND(Invoice!I13&lt;&gt;"",Invoice!P13="BBIE"),Invoice!I13,"")</f>
        <v>Numeric</v>
      </c>
      <c r="M13" s="40">
        <f>IF(Invoice!L13&lt;&gt;"",Invoice!L13,"")</f>
      </c>
      <c r="N13" s="40">
        <f>IF(Invoice!M13&lt;&gt;"",Invoice!M13,"")</f>
      </c>
      <c r="O13" s="39">
        <f>IF(Invoice!N13&lt;&gt;"",Invoice!N13,"")</f>
      </c>
      <c r="P13" s="39" t="str">
        <f>IF(LEN(Invoice!O13)=1,TEXT(Invoice!O13,"#"),IF(MID(Invoice!O13,2,2)="..",LEFT(Invoice!O13,1),""))</f>
        <v>0</v>
      </c>
      <c r="Q13" s="39" t="str">
        <f>IF(LEN(Invoice!O13)=1,TEXT(Invoice!O13,"#"),IF(MID(Invoice!O13,2,2)="..",IF(RIGHT(Invoice!O13,1)="n","unbounded",RIGHT(Invoice!O13,1)),""))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row>
    <row r="14" spans="1:159" ht="12.75">
      <c r="A14" s="42" t="s">
        <v>213</v>
      </c>
      <c r="B14" s="42">
        <v>459</v>
      </c>
      <c r="C14" s="42" t="str">
        <f>IF(Invoice!B14&lt;&gt;"",Invoice!B14,"")</f>
        <v>Invoice. Order Reference. </v>
      </c>
      <c r="D14" s="42" t="str">
        <f>IF(Invoice!P14&lt;&gt;"",Invoice!P14,"")</f>
        <v>ASBIE</v>
      </c>
      <c r="E14" s="43" t="str">
        <f>IF(Invoice!Q14&lt;&gt;"",Invoice!Q14,"")</f>
        <v>Provides a means of associating an Invoice with one or more Orders</v>
      </c>
      <c r="F14" s="43"/>
      <c r="G14" s="44">
        <f>IF(Invoice!C14&lt;&gt;"",Invoice!C14,"")</f>
      </c>
      <c r="H14" s="44" t="str">
        <f>IF(Invoice!D14&lt;&gt;"",Invoice!D14,"")</f>
        <v>Invoice</v>
      </c>
      <c r="I14" s="44">
        <f>IF(Invoice!E14&lt;&gt;"",Invoice!E14,"")</f>
      </c>
      <c r="J14" s="44" t="str">
        <f>IF(Invoice!H14&lt;&gt;"",Invoice!H14,"")</f>
        <v>Order Reference</v>
      </c>
      <c r="K14" s="45">
        <f>IF(AND(Invoice!K14&lt;&gt;"",Invoice!P14="BBIE"),Invoice!K14,"")</f>
      </c>
      <c r="L14" s="45">
        <f>IF(AND(Invoice!I14&lt;&gt;"",Invoice!P14="BBIE"),Invoice!I14,"")</f>
      </c>
      <c r="M14" s="44">
        <f>IF(Invoice!L14&lt;&gt;"",Invoice!L14,"")</f>
      </c>
      <c r="N14" s="44" t="str">
        <f>IF(Invoice!M14&lt;&gt;"",Invoice!M14,"")</f>
        <v>Order Reference</v>
      </c>
      <c r="O14" s="44">
        <f>IF(Invoice!N14&lt;&gt;"",Invoice!N14,"")</f>
      </c>
      <c r="P14" s="44" t="str">
        <f>IF(LEN(Invoice!O14)=1,TEXT(Invoice!O14,"#"),IF(MID(Invoice!O14,2,2)="..",LEFT(Invoice!O14,1),""))</f>
        <v>0</v>
      </c>
      <c r="Q14" s="44" t="str">
        <f>IF(LEN(Invoice!O14)=1,TEXT(Invoice!O14,"#"),IF(MID(Invoice!O14,2,2)="..",IF(RIGHT(Invoice!O14,1)="n","unbounded",RIGHT(Invoice!O14,1)),""))</f>
        <v>unbounded</v>
      </c>
      <c r="R14" s="44"/>
      <c r="S14" s="44"/>
      <c r="T14" s="44"/>
      <c r="U14" s="44"/>
      <c r="V14" s="44"/>
      <c r="W14" s="44"/>
      <c r="X14" s="44"/>
      <c r="Y14" s="44"/>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row>
    <row r="15" spans="1:159" ht="12.75">
      <c r="A15" s="42" t="s">
        <v>214</v>
      </c>
      <c r="B15" s="42">
        <v>460</v>
      </c>
      <c r="C15" s="42" t="str">
        <f>IF(Invoice!B15&lt;&gt;"",Invoice!B15,"")</f>
        <v>Invoice. Despatch_  Document Reference. </v>
      </c>
      <c r="D15" s="42" t="str">
        <f>IF(Invoice!P15&lt;&gt;"",Invoice!P15,"")</f>
        <v>ASBIE</v>
      </c>
      <c r="E15" s="43" t="str">
        <f>IF(Invoice!Q15&lt;&gt;"",Invoice!Q15,"")</f>
        <v>Provides a means of associating an Invoice with one or more Despatch Advices</v>
      </c>
      <c r="F15" s="43"/>
      <c r="G15" s="44">
        <f>IF(Invoice!C15&lt;&gt;"",Invoice!C15,"")</f>
      </c>
      <c r="H15" s="44" t="str">
        <f>IF(Invoice!D15&lt;&gt;"",Invoice!D15,"")</f>
        <v>Invoice</v>
      </c>
      <c r="I15" s="44" t="str">
        <f>IF(Invoice!E15&lt;&gt;"",Invoice!E15,"")</f>
        <v>Despatch</v>
      </c>
      <c r="J15" s="44" t="str">
        <f>IF(Invoice!H15&lt;&gt;"",Invoice!H15,"")</f>
        <v>Document Reference</v>
      </c>
      <c r="K15" s="45">
        <f>IF(AND(Invoice!K15&lt;&gt;"",Invoice!P15="BBIE"),Invoice!K15,"")</f>
      </c>
      <c r="L15" s="45">
        <f>IF(AND(Invoice!I15&lt;&gt;"",Invoice!P15="BBIE"),Invoice!I15,"")</f>
      </c>
      <c r="M15" s="44">
        <f>IF(Invoice!L15&lt;&gt;"",Invoice!L15,"")</f>
      </c>
      <c r="N15" s="44" t="str">
        <f>IF(Invoice!M15&lt;&gt;"",Invoice!M15,"")</f>
        <v>Document Reference</v>
      </c>
      <c r="O15" s="44">
        <f>IF(Invoice!N15&lt;&gt;"",Invoice!N15,"")</f>
      </c>
      <c r="P15" s="44" t="str">
        <f>IF(LEN(Invoice!O15)=1,TEXT(Invoice!O15,"#"),IF(MID(Invoice!O15,2,2)="..",LEFT(Invoice!O15,1),""))</f>
        <v>0</v>
      </c>
      <c r="Q15" s="44" t="str">
        <f>IF(LEN(Invoice!O15)=1,TEXT(Invoice!O15,"#"),IF(MID(Invoice!O15,2,2)="..",IF(RIGHT(Invoice!O15,1)="n","unbounded",RIGHT(Invoice!O15,1)),""))</f>
        <v>unbounded</v>
      </c>
      <c r="R15" s="44"/>
      <c r="S15" s="44"/>
      <c r="T15" s="44"/>
      <c r="U15" s="44"/>
      <c r="V15" s="44"/>
      <c r="W15" s="44"/>
      <c r="X15" s="44"/>
      <c r="Y15" s="44"/>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row>
    <row r="16" spans="1:159" ht="12.75">
      <c r="A16" s="42" t="s">
        <v>215</v>
      </c>
      <c r="B16" s="42">
        <v>461</v>
      </c>
      <c r="C16" s="42" t="str">
        <f>IF(Invoice!B16&lt;&gt;"",Invoice!B16,"")</f>
        <v>Invoice. Receipt_  Document Reference. </v>
      </c>
      <c r="D16" s="42" t="str">
        <f>IF(Invoice!P16&lt;&gt;"",Invoice!P16,"")</f>
        <v>ASBIE</v>
      </c>
      <c r="E16" s="43" t="str">
        <f>IF(Invoice!Q16&lt;&gt;"",Invoice!Q16,"")</f>
        <v>Provides a means of associating an Invoice with one or more Receipt Advices</v>
      </c>
      <c r="F16" s="43"/>
      <c r="G16" s="44">
        <f>IF(Invoice!C16&lt;&gt;"",Invoice!C16,"")</f>
      </c>
      <c r="H16" s="44" t="str">
        <f>IF(Invoice!D16&lt;&gt;"",Invoice!D16,"")</f>
        <v>Invoice</v>
      </c>
      <c r="I16" s="44" t="str">
        <f>IF(Invoice!E16&lt;&gt;"",Invoice!E16,"")</f>
        <v>Receipt</v>
      </c>
      <c r="J16" s="44" t="str">
        <f>IF(Invoice!H16&lt;&gt;"",Invoice!H16,"")</f>
        <v>Document Reference</v>
      </c>
      <c r="K16" s="45">
        <f>IF(AND(Invoice!K16&lt;&gt;"",Invoice!P16="BBIE"),Invoice!K16,"")</f>
      </c>
      <c r="L16" s="45">
        <f>IF(AND(Invoice!I16&lt;&gt;"",Invoice!P16="BBIE"),Invoice!I16,"")</f>
      </c>
      <c r="M16" s="44">
        <f>IF(Invoice!L16&lt;&gt;"",Invoice!L16,"")</f>
      </c>
      <c r="N16" s="44" t="str">
        <f>IF(Invoice!M16&lt;&gt;"",Invoice!M16,"")</f>
        <v>Document Reference</v>
      </c>
      <c r="O16" s="44">
        <f>IF(Invoice!N16&lt;&gt;"",Invoice!N16,"")</f>
      </c>
      <c r="P16" s="44" t="str">
        <f>IF(LEN(Invoice!O16)=1,TEXT(Invoice!O16,"#"),IF(MID(Invoice!O16,2,2)="..",LEFT(Invoice!O16,1),""))</f>
        <v>0</v>
      </c>
      <c r="Q16" s="44" t="str">
        <f>IF(LEN(Invoice!O16)=1,TEXT(Invoice!O16,"#"),IF(MID(Invoice!O16,2,2)="..",IF(RIGHT(Invoice!O16,1)="n","unbounded",RIGHT(Invoice!O16,1)),""))</f>
        <v>unbounded</v>
      </c>
      <c r="R16" s="44"/>
      <c r="S16" s="44"/>
      <c r="T16" s="44"/>
      <c r="U16" s="44"/>
      <c r="V16" s="44"/>
      <c r="W16" s="44"/>
      <c r="X16" s="44"/>
      <c r="Y16" s="44"/>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row>
    <row r="17" spans="1:159" ht="12.75">
      <c r="A17" s="42" t="s">
        <v>216</v>
      </c>
      <c r="B17" s="42">
        <v>462</v>
      </c>
      <c r="C17" s="42" t="str">
        <f>IF(Invoice!B17&lt;&gt;"",Invoice!B17,"")</f>
        <v>Invoice. Additional_  Document Reference. </v>
      </c>
      <c r="D17" s="42" t="str">
        <f>IF(Invoice!P17&lt;&gt;"",Invoice!P17,"")</f>
        <v>ASBIE</v>
      </c>
      <c r="E17" s="43" t="str">
        <f>IF(Invoice!Q17&lt;&gt;"",Invoice!Q17,"")</f>
        <v>Provides other means of identifying an Invoice</v>
      </c>
      <c r="F17" s="43"/>
      <c r="G17" s="44">
        <f>IF(Invoice!C17&lt;&gt;"",Invoice!C17,"")</f>
      </c>
      <c r="H17" s="44" t="str">
        <f>IF(Invoice!D17&lt;&gt;"",Invoice!D17,"")</f>
        <v>Invoice</v>
      </c>
      <c r="I17" s="44" t="str">
        <f>IF(Invoice!E17&lt;&gt;"",Invoice!E17,"")</f>
        <v>Additional</v>
      </c>
      <c r="J17" s="44" t="str">
        <f>IF(Invoice!H17&lt;&gt;"",Invoice!H17,"")</f>
        <v>Document Reference</v>
      </c>
      <c r="K17" s="45">
        <f>IF(AND(Invoice!K17&lt;&gt;"",Invoice!P17="BBIE"),Invoice!K17,"")</f>
      </c>
      <c r="L17" s="45">
        <f>IF(AND(Invoice!I17&lt;&gt;"",Invoice!P17="BBIE"),Invoice!I17,"")</f>
      </c>
      <c r="M17" s="44">
        <f>IF(Invoice!L17&lt;&gt;"",Invoice!L17,"")</f>
      </c>
      <c r="N17" s="44" t="str">
        <f>IF(Invoice!M17&lt;&gt;"",Invoice!M17,"")</f>
        <v>Document Reference</v>
      </c>
      <c r="O17" s="44">
        <f>IF(Invoice!N17&lt;&gt;"",Invoice!N17,"")</f>
      </c>
      <c r="P17" s="44" t="str">
        <f>IF(LEN(Invoice!O17)=1,TEXT(Invoice!O17,"#"),IF(MID(Invoice!O17,2,2)="..",LEFT(Invoice!O17,1),""))</f>
        <v>0</v>
      </c>
      <c r="Q17" s="44" t="str">
        <f>IF(LEN(Invoice!O17)=1,TEXT(Invoice!O17,"#"),IF(MID(Invoice!O17,2,2)="..",IF(RIGHT(Invoice!O17,1)="n","unbounded",RIGHT(Invoice!O17,1)),""))</f>
        <v>unbounded</v>
      </c>
      <c r="R17" s="44"/>
      <c r="S17" s="44"/>
      <c r="T17" s="44"/>
      <c r="U17" s="44"/>
      <c r="V17" s="44"/>
      <c r="W17" s="44"/>
      <c r="X17" s="44"/>
      <c r="Y17" s="44"/>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ht="12.75">
      <c r="A18" s="42" t="s">
        <v>217</v>
      </c>
      <c r="B18" s="42">
        <v>463</v>
      </c>
      <c r="C18" s="42" t="str">
        <f>IF(Invoice!B18&lt;&gt;"",Invoice!B18,"")</f>
        <v>Invoice. Buyer Party. </v>
      </c>
      <c r="D18" s="42" t="str">
        <f>IF(Invoice!P18&lt;&gt;"",Invoice!P18,"")</f>
        <v>ASBIE</v>
      </c>
      <c r="E18" s="43" t="str">
        <f>IF(Invoice!Q18&lt;&gt;"",Invoice!Q18,"")</f>
        <v>associates the invoice with information about the buyer involved in the transaction.</v>
      </c>
      <c r="F18" s="43"/>
      <c r="G18" s="44">
        <f>IF(Invoice!C18&lt;&gt;"",Invoice!C18,"")</f>
      </c>
      <c r="H18" s="44" t="str">
        <f>IF(Invoice!D18&lt;&gt;"",Invoice!D18,"")</f>
        <v>Invoice</v>
      </c>
      <c r="I18" s="44">
        <f>IF(Invoice!E18&lt;&gt;"",Invoice!E18,"")</f>
      </c>
      <c r="J18" s="44" t="str">
        <f>IF(Invoice!H18&lt;&gt;"",Invoice!H18,"")</f>
        <v>Buyer Party</v>
      </c>
      <c r="K18" s="45">
        <f>IF(AND(Invoice!K18&lt;&gt;"",Invoice!P18="BBIE"),Invoice!K18,"")</f>
      </c>
      <c r="L18" s="45">
        <f>IF(AND(Invoice!I18&lt;&gt;"",Invoice!P18="BBIE"),Invoice!I18,"")</f>
      </c>
      <c r="M18" s="44">
        <f>IF(Invoice!L18&lt;&gt;"",Invoice!L18,"")</f>
      </c>
      <c r="N18" s="44" t="str">
        <f>IF(Invoice!M18&lt;&gt;"",Invoice!M18,"")</f>
        <v>Buyer Party</v>
      </c>
      <c r="O18" s="44">
        <f>IF(Invoice!N18&lt;&gt;"",Invoice!N18,"")</f>
      </c>
      <c r="P18" s="44" t="str">
        <f>IF(LEN(Invoice!O18)=1,TEXT(Invoice!O18,"#"),IF(MID(Invoice!O18,2,2)="..",LEFT(Invoice!O18,1),""))</f>
        <v>1</v>
      </c>
      <c r="Q18" s="44" t="str">
        <f>IF(LEN(Invoice!O18)=1,TEXT(Invoice!O18,"#"),IF(MID(Invoice!O18,2,2)="..",IF(RIGHT(Invoice!O18,1)="n","unbounded",RIGHT(Invoice!O18,1)),""))</f>
        <v>1</v>
      </c>
      <c r="R18" s="44"/>
      <c r="S18" s="44"/>
      <c r="T18" s="44"/>
      <c r="U18" s="44"/>
      <c r="V18" s="44"/>
      <c r="W18" s="44"/>
      <c r="X18" s="44"/>
      <c r="Y18" s="44"/>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row>
    <row r="19" spans="1:159" ht="12.75">
      <c r="A19" s="42" t="s">
        <v>218</v>
      </c>
      <c r="B19" s="42">
        <v>464</v>
      </c>
      <c r="C19" s="42" t="str">
        <f>IF(Invoice!B19&lt;&gt;"",Invoice!B19,"")</f>
        <v>Invoice. Seller Party. </v>
      </c>
      <c r="D19" s="42" t="str">
        <f>IF(Invoice!P19&lt;&gt;"",Invoice!P19,"")</f>
        <v>ASBIE</v>
      </c>
      <c r="E19" s="43" t="str">
        <f>IF(Invoice!Q19&lt;&gt;"",Invoice!Q19,"")</f>
        <v>associates the invoice with information about the seller involved in the transaction.</v>
      </c>
      <c r="F19" s="43"/>
      <c r="G19" s="44">
        <f>IF(Invoice!C19&lt;&gt;"",Invoice!C19,"")</f>
      </c>
      <c r="H19" s="44" t="str">
        <f>IF(Invoice!D19&lt;&gt;"",Invoice!D19,"")</f>
        <v>Invoice</v>
      </c>
      <c r="I19" s="44">
        <f>IF(Invoice!E19&lt;&gt;"",Invoice!E19,"")</f>
      </c>
      <c r="J19" s="44" t="str">
        <f>IF(Invoice!H19&lt;&gt;"",Invoice!H19,"")</f>
        <v>Seller Party</v>
      </c>
      <c r="K19" s="45">
        <f>IF(AND(Invoice!K19&lt;&gt;"",Invoice!P19="BBIE"),Invoice!K19,"")</f>
      </c>
      <c r="L19" s="45">
        <f>IF(AND(Invoice!I19&lt;&gt;"",Invoice!P19="BBIE"),Invoice!I19,"")</f>
      </c>
      <c r="M19" s="44">
        <f>IF(Invoice!L19&lt;&gt;"",Invoice!L19,"")</f>
      </c>
      <c r="N19" s="44" t="str">
        <f>IF(Invoice!M19&lt;&gt;"",Invoice!M19,"")</f>
        <v>Seller Party</v>
      </c>
      <c r="O19" s="44">
        <f>IF(Invoice!N19&lt;&gt;"",Invoice!N19,"")</f>
      </c>
      <c r="P19" s="44" t="str">
        <f>IF(LEN(Invoice!O19)=1,TEXT(Invoice!O19,"#"),IF(MID(Invoice!O19,2,2)="..",LEFT(Invoice!O19,1),""))</f>
        <v>1</v>
      </c>
      <c r="Q19" s="44" t="str">
        <f>IF(LEN(Invoice!O19)=1,TEXT(Invoice!O19,"#"),IF(MID(Invoice!O19,2,2)="..",IF(RIGHT(Invoice!O19,1)="n","unbounded",RIGHT(Invoice!O19,1)),""))</f>
        <v>1</v>
      </c>
      <c r="R19" s="44"/>
      <c r="S19" s="44"/>
      <c r="T19" s="44"/>
      <c r="U19" s="44"/>
      <c r="V19" s="44"/>
      <c r="W19" s="44"/>
      <c r="X19" s="44"/>
      <c r="Y19" s="44"/>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ht="12.75">
      <c r="A20" s="42" t="s">
        <v>219</v>
      </c>
      <c r="B20" s="42">
        <v>465</v>
      </c>
      <c r="C20" s="42" t="str">
        <f>IF(Invoice!B20&lt;&gt;"",Invoice!B20,"")</f>
        <v>Invoice. Delivery. </v>
      </c>
      <c r="D20" s="42" t="str">
        <f>IF(Invoice!P20&lt;&gt;"",Invoice!P20,"")</f>
        <v>ASBIE</v>
      </c>
      <c r="E20" s="43" t="str">
        <f>IF(Invoice!Q20&lt;&gt;"",Invoice!Q20,"")</f>
        <v>associates the overall invoice with the details of a delivery (or deliveries)</v>
      </c>
      <c r="F20" s="43"/>
      <c r="G20" s="44">
        <f>IF(Invoice!C20&lt;&gt;"",Invoice!C20,"")</f>
      </c>
      <c r="H20" s="44" t="str">
        <f>IF(Invoice!D20&lt;&gt;"",Invoice!D20,"")</f>
        <v>Invoice</v>
      </c>
      <c r="I20" s="44">
        <f>IF(Invoice!E20&lt;&gt;"",Invoice!E20,"")</f>
      </c>
      <c r="J20" s="44" t="str">
        <f>IF(Invoice!H20&lt;&gt;"",Invoice!H20,"")</f>
        <v>Delivery</v>
      </c>
      <c r="K20" s="45">
        <f>IF(AND(Invoice!K20&lt;&gt;"",Invoice!P20="BBIE"),Invoice!K20,"")</f>
      </c>
      <c r="L20" s="45">
        <f>IF(AND(Invoice!I20&lt;&gt;"",Invoice!P20="BBIE"),Invoice!I20,"")</f>
      </c>
      <c r="M20" s="44">
        <f>IF(Invoice!L20&lt;&gt;"",Invoice!L20,"")</f>
      </c>
      <c r="N20" s="44" t="str">
        <f>IF(Invoice!M20&lt;&gt;"",Invoice!M20,"")</f>
        <v>Delivery</v>
      </c>
      <c r="O20" s="44">
        <f>IF(Invoice!N20&lt;&gt;"",Invoice!N20,"")</f>
      </c>
      <c r="P20" s="44" t="str">
        <f>IF(LEN(Invoice!O20)=1,TEXT(Invoice!O20,"#"),IF(MID(Invoice!O20,2,2)="..",LEFT(Invoice!O20,1),""))</f>
        <v>0</v>
      </c>
      <c r="Q20" s="44" t="str">
        <f>IF(LEN(Invoice!O20)=1,TEXT(Invoice!O20,"#"),IF(MID(Invoice!O20,2,2)="..",IF(RIGHT(Invoice!O20,1)="n","unbounded",RIGHT(Invoice!O20,1)),""))</f>
        <v>unbounded</v>
      </c>
      <c r="R20" s="44"/>
      <c r="S20" s="44"/>
      <c r="T20" s="44"/>
      <c r="U20" s="44"/>
      <c r="V20" s="44"/>
      <c r="W20" s="44"/>
      <c r="X20" s="44"/>
      <c r="Y20" s="44"/>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ht="12.75">
      <c r="A21" s="42" t="s">
        <v>220</v>
      </c>
      <c r="B21" s="42">
        <v>466</v>
      </c>
      <c r="C21" s="42" t="str">
        <f>IF(Invoice!B21&lt;&gt;"",Invoice!B21,"")</f>
        <v>Invoice. Payment Means. </v>
      </c>
      <c r="D21" s="42" t="str">
        <f>IF(Invoice!P21&lt;&gt;"",Invoice!P21,"")</f>
        <v>ASBIE</v>
      </c>
      <c r="E21" s="43" t="str">
        <f>IF(Invoice!Q21&lt;&gt;"",Invoice!Q21,"")</f>
        <v>associates the invoice with the expected means of payment.</v>
      </c>
      <c r="F21" s="43"/>
      <c r="G21" s="44">
        <f>IF(Invoice!C21&lt;&gt;"",Invoice!C21,"")</f>
      </c>
      <c r="H21" s="44" t="str">
        <f>IF(Invoice!D21&lt;&gt;"",Invoice!D21,"")</f>
        <v>Invoice</v>
      </c>
      <c r="I21" s="44">
        <f>IF(Invoice!E21&lt;&gt;"",Invoice!E21,"")</f>
      </c>
      <c r="J21" s="44" t="str">
        <f>IF(Invoice!H21&lt;&gt;"",Invoice!H21,"")</f>
        <v>Payment Means</v>
      </c>
      <c r="K21" s="45">
        <f>IF(AND(Invoice!K21&lt;&gt;"",Invoice!P21="BBIE"),Invoice!K21,"")</f>
      </c>
      <c r="L21" s="45">
        <f>IF(AND(Invoice!I21&lt;&gt;"",Invoice!P21="BBIE"),Invoice!I21,"")</f>
      </c>
      <c r="M21" s="44">
        <f>IF(Invoice!L21&lt;&gt;"",Invoice!L21,"")</f>
      </c>
      <c r="N21" s="44" t="str">
        <f>IF(Invoice!M21&lt;&gt;"",Invoice!M21,"")</f>
        <v>Payment Means</v>
      </c>
      <c r="O21" s="44">
        <f>IF(Invoice!N21&lt;&gt;"",Invoice!N21,"")</f>
      </c>
      <c r="P21" s="44" t="str">
        <f>IF(LEN(Invoice!O21)=1,TEXT(Invoice!O21,"#"),IF(MID(Invoice!O21,2,2)="..",LEFT(Invoice!O21,1),""))</f>
        <v>0</v>
      </c>
      <c r="Q21" s="44" t="str">
        <f>IF(LEN(Invoice!O21)=1,TEXT(Invoice!O21,"#"),IF(MID(Invoice!O21,2,2)="..",IF(RIGHT(Invoice!O21,1)="n","unbounded",RIGHT(Invoice!O21,1)),""))</f>
        <v>1</v>
      </c>
      <c r="R21" s="44"/>
      <c r="S21" s="44"/>
      <c r="T21" s="44"/>
      <c r="U21" s="44"/>
      <c r="V21" s="44"/>
      <c r="W21" s="44"/>
      <c r="X21" s="44"/>
      <c r="Y21" s="44"/>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ht="12.75">
      <c r="A22" s="42" t="s">
        <v>221</v>
      </c>
      <c r="B22" s="42">
        <v>467</v>
      </c>
      <c r="C22" s="42" t="str">
        <f>IF(Invoice!B22&lt;&gt;"",Invoice!B22,"")</f>
        <v>Invoice. Payment Terms. </v>
      </c>
      <c r="D22" s="42" t="str">
        <f>IF(Invoice!P22&lt;&gt;"",Invoice!P22,"")</f>
        <v>ASBIE</v>
      </c>
      <c r="E22" s="43" t="str">
        <f>IF(Invoice!Q22&lt;&gt;"",Invoice!Q22,"")</f>
        <v>associates the invoice with the payment terms applicable/offered.</v>
      </c>
      <c r="F22" s="43"/>
      <c r="G22" s="44">
        <f>IF(Invoice!C22&lt;&gt;"",Invoice!C22,"")</f>
      </c>
      <c r="H22" s="44" t="str">
        <f>IF(Invoice!D22&lt;&gt;"",Invoice!D22,"")</f>
        <v>Invoice</v>
      </c>
      <c r="I22" s="44">
        <f>IF(Invoice!E22&lt;&gt;"",Invoice!E22,"")</f>
      </c>
      <c r="J22" s="44" t="str">
        <f>IF(Invoice!H22&lt;&gt;"",Invoice!H22,"")</f>
        <v>Payment Terms</v>
      </c>
      <c r="K22" s="45">
        <f>IF(AND(Invoice!K22&lt;&gt;"",Invoice!P22="BBIE"),Invoice!K22,"")</f>
      </c>
      <c r="L22" s="45">
        <f>IF(AND(Invoice!I22&lt;&gt;"",Invoice!P22="BBIE"),Invoice!I22,"")</f>
      </c>
      <c r="M22" s="44">
        <f>IF(Invoice!L22&lt;&gt;"",Invoice!L22,"")</f>
      </c>
      <c r="N22" s="44" t="str">
        <f>IF(Invoice!M22&lt;&gt;"",Invoice!M22,"")</f>
        <v>Payment Terms</v>
      </c>
      <c r="O22" s="44">
        <f>IF(Invoice!N22&lt;&gt;"",Invoice!N22,"")</f>
      </c>
      <c r="P22" s="44" t="str">
        <f>IF(LEN(Invoice!O22)=1,TEXT(Invoice!O22,"#"),IF(MID(Invoice!O22,2,2)="..",LEFT(Invoice!O22,1),""))</f>
        <v>0</v>
      </c>
      <c r="Q22" s="44" t="str">
        <f>IF(LEN(Invoice!O22)=1,TEXT(Invoice!O22,"#"),IF(MID(Invoice!O22,2,2)="..",IF(RIGHT(Invoice!O22,1)="n","unbounded",RIGHT(Invoice!O22,1)),""))</f>
        <v>unbounded</v>
      </c>
      <c r="R22" s="44"/>
      <c r="S22" s="44"/>
      <c r="T22" s="44"/>
      <c r="U22" s="44"/>
      <c r="V22" s="44"/>
      <c r="W22" s="44"/>
      <c r="X22" s="44"/>
      <c r="Y22" s="44"/>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ht="12.75">
      <c r="A23" s="42" t="s">
        <v>222</v>
      </c>
      <c r="B23" s="42">
        <v>468</v>
      </c>
      <c r="C23" s="42" t="str">
        <f>IF(Invoice!B23&lt;&gt;"",Invoice!B23,"")</f>
        <v>Invoice. Allowance Charge. </v>
      </c>
      <c r="D23" s="42" t="str">
        <f>IF(Invoice!P23&lt;&gt;"",Invoice!P23,"")</f>
        <v>ASBIE</v>
      </c>
      <c r="E23" s="43" t="str">
        <f>IF(Invoice!Q23&lt;&gt;"",Invoice!Q23,"")</f>
        <v>associates the invoice with an overall charge or allowance.</v>
      </c>
      <c r="F23" s="43"/>
      <c r="G23" s="44">
        <f>IF(Invoice!C23&lt;&gt;"",Invoice!C23,"")</f>
      </c>
      <c r="H23" s="44" t="str">
        <f>IF(Invoice!D23&lt;&gt;"",Invoice!D23,"")</f>
        <v>Invoice</v>
      </c>
      <c r="I23" s="44">
        <f>IF(Invoice!E23&lt;&gt;"",Invoice!E23,"")</f>
      </c>
      <c r="J23" s="44" t="str">
        <f>IF(Invoice!H23&lt;&gt;"",Invoice!H23,"")</f>
        <v>Allowance Charge</v>
      </c>
      <c r="K23" s="45">
        <f>IF(AND(Invoice!K23&lt;&gt;"",Invoice!P23="BBIE"),Invoice!K23,"")</f>
      </c>
      <c r="L23" s="45">
        <f>IF(AND(Invoice!I23&lt;&gt;"",Invoice!P23="BBIE"),Invoice!I23,"")</f>
      </c>
      <c r="M23" s="44">
        <f>IF(Invoice!L23&lt;&gt;"",Invoice!L23,"")</f>
      </c>
      <c r="N23" s="44" t="str">
        <f>IF(Invoice!M23&lt;&gt;"",Invoice!M23,"")</f>
        <v>Allowance Charge</v>
      </c>
      <c r="O23" s="44">
        <f>IF(Invoice!N23&lt;&gt;"",Invoice!N23,"")</f>
      </c>
      <c r="P23" s="44" t="str">
        <f>IF(LEN(Invoice!O23)=1,TEXT(Invoice!O23,"#"),IF(MID(Invoice!O23,2,2)="..",LEFT(Invoice!O23,1),""))</f>
        <v>0</v>
      </c>
      <c r="Q23" s="44" t="str">
        <f>IF(LEN(Invoice!O23)=1,TEXT(Invoice!O23,"#"),IF(MID(Invoice!O23,2,2)="..",IF(RIGHT(Invoice!O23,1)="n","unbounded",RIGHT(Invoice!O23,1)),""))</f>
        <v>unbounded</v>
      </c>
      <c r="R23" s="44"/>
      <c r="S23" s="44"/>
      <c r="T23" s="44"/>
      <c r="U23" s="44"/>
      <c r="V23" s="44"/>
      <c r="W23" s="44"/>
      <c r="X23" s="44"/>
      <c r="Y23" s="44"/>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1:159" ht="38.25">
      <c r="A24" s="42" t="s">
        <v>223</v>
      </c>
      <c r="B24" s="42">
        <v>469</v>
      </c>
      <c r="C24" s="42" t="str">
        <f>IF(Invoice!B24&lt;&gt;"",Invoice!B24,"")</f>
        <v>Invoice. Exchange Rate. </v>
      </c>
      <c r="D24" s="42" t="str">
        <f>IF(Invoice!P24&lt;&gt;"",Invoice!P24,"")</f>
        <v>ASBIE</v>
      </c>
      <c r="E24" s="43" t="str">
        <f>IF(Invoice!Q24&lt;&gt;"",Invoice!Q24,"")</f>
        <v>associates the invoice with an exchange rate. In any one invoice there is only one exchange rate needed, either between invoicing at tax currency, or between pricing and invoice totalling.</v>
      </c>
      <c r="F24" s="43"/>
      <c r="G24" s="44">
        <f>IF(Invoice!C24&lt;&gt;"",Invoice!C24,"")</f>
      </c>
      <c r="H24" s="44" t="str">
        <f>IF(Invoice!D24&lt;&gt;"",Invoice!D24,"")</f>
        <v>Invoice</v>
      </c>
      <c r="I24" s="44">
        <f>IF(Invoice!E24&lt;&gt;"",Invoice!E24,"")</f>
      </c>
      <c r="J24" s="44" t="str">
        <f>IF(Invoice!H24&lt;&gt;"",Invoice!H24,"")</f>
        <v>Exchange Rate</v>
      </c>
      <c r="K24" s="45">
        <f>IF(AND(Invoice!K24&lt;&gt;"",Invoice!P24="BBIE"),Invoice!K24,"")</f>
      </c>
      <c r="L24" s="45">
        <f>IF(AND(Invoice!I24&lt;&gt;"",Invoice!P24="BBIE"),Invoice!I24,"")</f>
      </c>
      <c r="M24" s="44">
        <f>IF(Invoice!L24&lt;&gt;"",Invoice!L24,"")</f>
      </c>
      <c r="N24" s="44" t="str">
        <f>IF(Invoice!M24&lt;&gt;"",Invoice!M24,"")</f>
        <v>Exchange Rate</v>
      </c>
      <c r="O24" s="44">
        <f>IF(Invoice!N24&lt;&gt;"",Invoice!N24,"")</f>
      </c>
      <c r="P24" s="44" t="str">
        <f>IF(LEN(Invoice!O24)=1,TEXT(Invoice!O24,"#"),IF(MID(Invoice!O24,2,2)="..",LEFT(Invoice!O24,1),""))</f>
        <v>0</v>
      </c>
      <c r="Q24" s="44" t="str">
        <f>IF(LEN(Invoice!O24)=1,TEXT(Invoice!O24,"#"),IF(MID(Invoice!O24,2,2)="..",IF(RIGHT(Invoice!O24,1)="n","unbounded",RIGHT(Invoice!O24,1)),""))</f>
        <v>1</v>
      </c>
      <c r="R24" s="44"/>
      <c r="S24" s="44"/>
      <c r="T24" s="44"/>
      <c r="U24" s="44"/>
      <c r="V24" s="44"/>
      <c r="W24" s="44"/>
      <c r="X24" s="44"/>
      <c r="Y24" s="44"/>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25" ht="12.75">
      <c r="A25" s="42" t="s">
        <v>224</v>
      </c>
      <c r="B25" s="42">
        <v>470</v>
      </c>
      <c r="C25" s="42" t="str">
        <f>IF(Invoice!B25&lt;&gt;"",Invoice!B25,"")</f>
        <v>Invoice. Tax Total. </v>
      </c>
      <c r="D25" s="42" t="str">
        <f>IF(Invoice!P25&lt;&gt;"",Invoice!P25,"")</f>
        <v>ASBIE</v>
      </c>
      <c r="E25" s="43" t="str">
        <f>IF(Invoice!Q25&lt;&gt;"",Invoice!Q25,"")</f>
        <v>associates the invoice with summary information for a particular tax.</v>
      </c>
      <c r="F25" s="43"/>
      <c r="G25" s="44">
        <f>IF(Invoice!C25&lt;&gt;"",Invoice!C25,"")</f>
      </c>
      <c r="H25" s="44" t="str">
        <f>IF(Invoice!D25&lt;&gt;"",Invoice!D25,"")</f>
        <v>Invoice</v>
      </c>
      <c r="I25" s="44">
        <f>IF(Invoice!E25&lt;&gt;"",Invoice!E25,"")</f>
      </c>
      <c r="J25" s="44" t="str">
        <f>IF(Invoice!H25&lt;&gt;"",Invoice!H25,"")</f>
        <v>Tax Total</v>
      </c>
      <c r="K25" s="45">
        <f>IF(AND(Invoice!K25&lt;&gt;"",Invoice!P25="BBIE"),Invoice!K25,"")</f>
      </c>
      <c r="L25" s="45">
        <f>IF(AND(Invoice!I25&lt;&gt;"",Invoice!P25="BBIE"),Invoice!I25,"")</f>
      </c>
      <c r="M25" s="44">
        <f>IF(Invoice!L25&lt;&gt;"",Invoice!L25,"")</f>
      </c>
      <c r="N25" s="44" t="str">
        <f>IF(Invoice!M25&lt;&gt;"",Invoice!M25,"")</f>
        <v>Tax Total</v>
      </c>
      <c r="O25" s="44">
        <f>IF(Invoice!N25&lt;&gt;"",Invoice!N25,"")</f>
      </c>
      <c r="P25" s="44" t="str">
        <f>IF(LEN(Invoice!O25)=1,TEXT(Invoice!O25,"#"),IF(MID(Invoice!O25,2,2)="..",LEFT(Invoice!O25,1),""))</f>
        <v>0</v>
      </c>
      <c r="Q25" s="44" t="str">
        <f>IF(LEN(Invoice!O25)=1,TEXT(Invoice!O25,"#"),IF(MID(Invoice!O25,2,2)="..",IF(RIGHT(Invoice!O25,1)="n","unbounded",RIGHT(Invoice!O25,1)),""))</f>
        <v>unbounded</v>
      </c>
      <c r="R25" s="44"/>
      <c r="S25" s="44"/>
      <c r="T25" s="44"/>
      <c r="U25" s="44"/>
      <c r="V25" s="44"/>
      <c r="W25" s="44"/>
      <c r="X25" s="44"/>
      <c r="Y25" s="44"/>
    </row>
    <row r="26" spans="1:25" ht="12.75">
      <c r="A26" s="42" t="s">
        <v>225</v>
      </c>
      <c r="B26" s="42">
        <v>471</v>
      </c>
      <c r="C26" s="42" t="str">
        <f>IF(Invoice!B26&lt;&gt;"",Invoice!B26,"")</f>
        <v>Invoice. Legal Total. </v>
      </c>
      <c r="D26" s="42" t="str">
        <f>IF(Invoice!P26&lt;&gt;"",Invoice!P26,"")</f>
        <v>ASBIE</v>
      </c>
      <c r="E26" s="43" t="str">
        <f>IF(Invoice!Q26&lt;&gt;"",Invoice!Q26,"")</f>
        <v>associates the invoice with a set of totals required for the invoice to be a legal document.</v>
      </c>
      <c r="F26" s="43"/>
      <c r="G26" s="44">
        <f>IF(Invoice!C26&lt;&gt;"",Invoice!C26,"")</f>
      </c>
      <c r="H26" s="44" t="str">
        <f>IF(Invoice!D26&lt;&gt;"",Invoice!D26,"")</f>
        <v>Invoice</v>
      </c>
      <c r="I26" s="44">
        <f>IF(Invoice!E26&lt;&gt;"",Invoice!E26,"")</f>
      </c>
      <c r="J26" s="44" t="str">
        <f>IF(Invoice!H26&lt;&gt;"",Invoice!H26,"")</f>
        <v>Legal Total</v>
      </c>
      <c r="K26" s="45">
        <f>IF(AND(Invoice!K26&lt;&gt;"",Invoice!P26="BBIE"),Invoice!K26,"")</f>
      </c>
      <c r="L26" s="45">
        <f>IF(AND(Invoice!I26&lt;&gt;"",Invoice!P26="BBIE"),Invoice!I26,"")</f>
      </c>
      <c r="M26" s="44">
        <f>IF(Invoice!L26&lt;&gt;"",Invoice!L26,"")</f>
      </c>
      <c r="N26" s="44" t="str">
        <f>IF(Invoice!M26&lt;&gt;"",Invoice!M26,"")</f>
        <v>Legal Total</v>
      </c>
      <c r="O26" s="44">
        <f>IF(Invoice!N26&lt;&gt;"",Invoice!N26,"")</f>
      </c>
      <c r="P26" s="44" t="str">
        <f>IF(LEN(Invoice!O26)=1,TEXT(Invoice!O26,"#"),IF(MID(Invoice!O26,2,2)="..",LEFT(Invoice!O26,1),""))</f>
        <v>1</v>
      </c>
      <c r="Q26" s="44" t="str">
        <f>IF(LEN(Invoice!O26)=1,TEXT(Invoice!O26,"#"),IF(MID(Invoice!O26,2,2)="..",IF(RIGHT(Invoice!O26,1)="n","unbounded",RIGHT(Invoice!O26,1)),""))</f>
        <v>1</v>
      </c>
      <c r="R26" s="44"/>
      <c r="S26" s="44"/>
      <c r="T26" s="44"/>
      <c r="U26" s="44"/>
      <c r="V26" s="44"/>
      <c r="W26" s="44"/>
      <c r="X26" s="44"/>
      <c r="Y26" s="44"/>
    </row>
    <row r="27" spans="1:25" ht="12.75">
      <c r="A27" s="42" t="s">
        <v>226</v>
      </c>
      <c r="B27" s="42">
        <v>472</v>
      </c>
      <c r="C27" s="42" t="str">
        <f>IF(Invoice!B27&lt;&gt;"",Invoice!B27,"")</f>
        <v>Invoice. Invoice Line. </v>
      </c>
      <c r="D27" s="42" t="str">
        <f>IF(Invoice!P27&lt;&gt;"",Invoice!P27,"")</f>
        <v>ASBIE</v>
      </c>
      <c r="E27" s="43" t="str">
        <f>IF(Invoice!Q27&lt;&gt;"",Invoice!Q27,"")</f>
        <v>an invoice has one or more invoice lines</v>
      </c>
      <c r="F27" s="43"/>
      <c r="G27" s="44">
        <f>IF(Invoice!C27&lt;&gt;"",Invoice!C27,"")</f>
      </c>
      <c r="H27" s="44" t="str">
        <f>IF(Invoice!D27&lt;&gt;"",Invoice!D27,"")</f>
        <v>Invoice</v>
      </c>
      <c r="I27" s="44">
        <f>IF(Invoice!E27&lt;&gt;"",Invoice!E27,"")</f>
      </c>
      <c r="J27" s="44" t="str">
        <f>IF(Invoice!H27&lt;&gt;"",Invoice!H27,"")</f>
        <v>Invoice Line</v>
      </c>
      <c r="K27" s="45">
        <f>IF(AND(Invoice!K27&lt;&gt;"",Invoice!P27="BBIE"),Invoice!K27,"")</f>
      </c>
      <c r="L27" s="45">
        <f>IF(AND(Invoice!I27&lt;&gt;"",Invoice!P27="BBIE"),Invoice!I27,"")</f>
      </c>
      <c r="M27" s="44">
        <f>IF(Invoice!L27&lt;&gt;"",Invoice!L27,"")</f>
      </c>
      <c r="N27" s="44" t="str">
        <f>IF(Invoice!M27&lt;&gt;"",Invoice!M27,"")</f>
        <v>Invoice Line</v>
      </c>
      <c r="O27" s="44">
        <f>IF(Invoice!N27&lt;&gt;"",Invoice!N27,"")</f>
      </c>
      <c r="P27" s="44" t="str">
        <f>IF(LEN(Invoice!O27)=1,TEXT(Invoice!O27,"#"),IF(MID(Invoice!O27,2,2)="..",LEFT(Invoice!O27,1),""))</f>
        <v>1</v>
      </c>
      <c r="Q27" s="44" t="str">
        <f>IF(LEN(Invoice!O27)=1,TEXT(Invoice!O27,"#"),IF(MID(Invoice!O27,2,2)="..",IF(RIGHT(Invoice!O27,1)="n","unbounded",RIGHT(Invoice!O27,1)),""))</f>
        <v>unbounded</v>
      </c>
      <c r="R27" s="44"/>
      <c r="S27" s="44"/>
      <c r="T27" s="44"/>
      <c r="U27" s="44"/>
      <c r="V27" s="44"/>
      <c r="W27" s="44"/>
      <c r="X27" s="44"/>
      <c r="Y27" s="44"/>
    </row>
    <row r="28" spans="3:17" ht="12.75">
      <c r="C28" s="1">
        <f>IF(Invoice!B28&lt;&gt;"",Invoice!B28,"")</f>
      </c>
      <c r="D28" s="1" t="str">
        <f>IF(Invoice!P28&lt;&gt;"",Invoice!P28,"")</f>
        <v>END</v>
      </c>
      <c r="E28" s="1">
        <f>IF(Invoice!Q28&lt;&gt;"",Invoice!Q28,"")</f>
      </c>
      <c r="G28" s="1">
        <f>IF(Invoice!C28&lt;&gt;"",Invoice!C28,"")</f>
      </c>
      <c r="H28" s="1">
        <f>IF(Invoice!D28&lt;&gt;"",Invoice!D28,"")</f>
      </c>
      <c r="I28" s="1">
        <f>IF(Invoice!E28&lt;&gt;"",Invoice!E28,"")</f>
      </c>
      <c r="J28" s="1">
        <f>IF(AND(Invoice!F28="",Invoice!H28=""),"",IF(AND(Invoice!F28="",Invoice!H28&lt;&gt;""),Invoice!H28,IF(AND(Invoice!F28&lt;&gt;"",Invoice!H28=""),Invoice!F28,IF(AND(Invoice!F28&lt;&gt;"",Invoice!H28&lt;&gt;""),CONCATENATE(TRIM(Invoice!F28)," ",TRIM(Invoice!H28)),"?"))))</f>
      </c>
      <c r="L28" s="1">
        <f>IF(AND(Invoice!I28&lt;&gt;"",Invoice!P28="BBIE"),Invoice!I28,"")</f>
      </c>
      <c r="M28" s="1">
        <f>IF(Invoice!L28&lt;&gt;"",Invoice!L28,"")</f>
      </c>
      <c r="N28" s="1">
        <f>IF(Invoice!M28&lt;&gt;"",Invoice!M28,"")</f>
      </c>
      <c r="O28" s="3">
        <f>IF(Invoice!N28&lt;&gt;"",Invoice!N28,"")</f>
      </c>
      <c r="P28" s="1">
        <f>IF(LEN(Invoice!O28)=1,TEXT(Invoice!O28,"#"),IF(MID(Invoice!O28,2,2)="..",LEFT(Invoice!O28,1),""))</f>
      </c>
      <c r="Q28" s="1">
        <f>IF(LEN(Invoice!O28)=1,TEXT(Invoice!O28,"#"),IF(MID(Invoice!O28,2,2)="..",IF(RIGHT(Invoice!O28,1)="n","unbounded",RIGHT(Invoice!O28,1)),""))</f>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2004-06-04T02:47:41Z</cp:lastPrinted>
  <dcterms:created xsi:type="dcterms:W3CDTF">2001-08-30T01:59:20Z</dcterms:created>
  <dcterms:modified xsi:type="dcterms:W3CDTF">2004-06-04T02:49:38Z</dcterms:modified>
  <cp:category/>
  <cp:version/>
  <cp:contentType/>
  <cp:contentStatus/>
  <cp:revision>40</cp:revision>
</cp:coreProperties>
</file>