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OrderResponseSimple" sheetId="1" r:id="rId1"/>
    <sheet name="TBG17 UBL OrderResponseSimple" sheetId="2" r:id="rId2"/>
  </sheets>
  <definedNames>
    <definedName name="BuiltIn_AutoFilter___1">"$OrderResponseSimple.$#REF!$#REF!:$#REF!$#REF!"</definedName>
    <definedName name="Excel_BuiltIn_Print_Area_1___0">'OrderResponseSimple'!$A$2:$AK$13</definedName>
    <definedName name="Excel_BuiltIn_Print_Titles_1___0">"$OrderResponseSimple.$#REF!$#REF!:$#REF!$#REF!"</definedName>
    <definedName name="_xlnm.Print_Area" localSheetId="0">'OrderResponseSimple'!$A$2:$AK$13</definedName>
    <definedName name="_xlnm.Print_Titles" localSheetId="0">'OrderResponseSimple'!$2:$2</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D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E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F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G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J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M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N1" authorId="0">
      <text>
        <r>
          <rPr>
            <sz val="10"/>
            <rFont val="Arial"/>
            <family val="2"/>
          </rPr>
          <t>Associated Object Class:
Associated Object Class  is the Object Class at the other end of this association.
It will refer to another ABIE in this model.</t>
        </r>
      </text>
    </comment>
    <comment ref="O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P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Q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R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<sst xmlns="http://schemas.openxmlformats.org/spreadsheetml/2006/main" count="171" uniqueCount="171">
  <si>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</si>
  <si>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</si>
  <si>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</si>
  <si>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</si>
  <si>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</si>
  <si>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</si>
  <si>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</si>
  <si>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</si>
  <si>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</si>
  <si>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</si>
  <si>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</si>
  <si>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</si>
  <si>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</si>
  <si>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</si>
  <si>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</si>
  <si>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</si>
  <si>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</si>
  <si>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</si>
  <si>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</si>
  <si>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</si>
  <si>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</si>
  <si>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</si>
  <si>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</si>
  <si>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</si>
  <si>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</si>
  <si>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</si>
  <si>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</si>
  <si>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</si>
  <si>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</si>
  <si>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</si>
  <si>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</si>
  <si>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</si>
  <si>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</si>
  <si>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</si>
  <si>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</si>
  <si>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Response Simple. Details</t>
  </si>
  <si>
    <t>Order Response Simple</t>
  </si>
  <si>
    <t>Order Acknowledgement, PO Response</t>
  </si>
  <si>
    <t>ABIE</t>
  </si>
  <si>
    <t>the document responding to the Buyer to indicate simple acceptance or rejection of the entire Order.</t>
  </si>
  <si>
    <t>Order Response Simple. Identifier</t>
  </si>
  <si>
    <t>Order Response Simple</t>
  </si>
  <si>
    <t>Identifier</t>
  </si>
  <si>
    <t>Identifier</t>
  </si>
  <si>
    <t>BBIE</t>
  </si>
  <si>
    <t>The Order Response Id element is a unique number assigned to the OrderResponse by the Seller.</t>
  </si>
  <si>
    <t>Order Response Simple. Copy. Indicator</t>
  </si>
  <si>
    <t>Order Response Simple</t>
  </si>
  <si>
    <t>Copy</t>
  </si>
  <si>
    <t>Indicator</t>
  </si>
  <si>
    <t>0..1</t>
  </si>
  <si>
    <t>BBIE</t>
  </si>
  <si>
    <t>Indicates whether a document is a copy (true) or not (false)</t>
  </si>
  <si>
    <t>Order Response Simple. Globally Unique_ Identifier. Identifier</t>
  </si>
  <si>
    <t>Order Response Simple</t>
  </si>
  <si>
    <t>Globally Unique</t>
  </si>
  <si>
    <t>Identifier</t>
  </si>
  <si>
    <t>Identifier</t>
  </si>
  <si>
    <t>0..1</t>
  </si>
  <si>
    <t>BBIE</t>
  </si>
  <si>
    <t>a computer generated unique identifier for the document, which is guaranteed to be unique</t>
  </si>
  <si>
    <t>Order Response Simple. Issue Date. Date</t>
  </si>
  <si>
    <t>Order Response Simple</t>
  </si>
  <si>
    <t>Issue</t>
  </si>
  <si>
    <t>Date</t>
  </si>
  <si>
    <t>Date</t>
  </si>
  <si>
    <t>BBIE</t>
  </si>
  <si>
    <t>a date (and potentially time) stamp denoting when the order response was issued.</t>
  </si>
  <si>
    <t>Order Response Simple. Document Status. Code</t>
  </si>
  <si>
    <t>Order Response Simple</t>
  </si>
  <si>
    <t>Document</t>
  </si>
  <si>
    <t>Status</t>
  </si>
  <si>
    <t>Code</t>
  </si>
  <si>
    <t>Document Status</t>
  </si>
  <si>
    <t>0..1</t>
  </si>
  <si>
    <t>BBIE</t>
  </si>
  <si>
    <t>Identifies the status of the document with regard to its original state</t>
  </si>
  <si>
    <t>Order Response Simple. Note. Text</t>
  </si>
  <si>
    <t>Order Response Simple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</si>
  <si>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</si>
  <si>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</si>
  <si>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</si>
  <si>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</si>
  <si>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</si>
  <si>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 Response Simple. Accepted. Indicator</t>
  </si>
  <si>
    <t>Order Response Simple</t>
  </si>
  <si>
    <t>Accepted</t>
  </si>
  <si>
    <t>Indicator</t>
  </si>
  <si>
    <t>BBIE</t>
  </si>
  <si>
    <t>indicates whether the order was accepted (true) or not (false).</t>
  </si>
  <si>
    <t>Order Response Simple. Rejection Note. Text</t>
  </si>
  <si>
    <t>Order Response Simple</t>
  </si>
  <si>
    <t>Rejection</t>
  </si>
  <si>
    <t>Note</t>
  </si>
  <si>
    <t>Text</t>
  </si>
  <si>
    <t>0..1</t>
  </si>
  <si>
    <t>BBIE</t>
  </si>
  <si>
    <t>the reason for rejection if the order was not accepted.</t>
  </si>
  <si>
    <t>"Out of Stock","Not able to supply","Unable to fulfill within the contracted conditions", "Buyer Account not Recognised"</t>
  </si>
  <si>
    <t>Order Response Simple. Order Reference</t>
  </si>
  <si>
    <t>Order Response Simple</t>
  </si>
  <si>
    <t>Order Reference</t>
  </si>
  <si>
    <t>ASBIE</t>
  </si>
  <si>
    <t>associates the Order Response (Simple) with the Order it refers to.</t>
  </si>
  <si>
    <t>Order Response Simple. Buyer Party</t>
  </si>
  <si>
    <t>Order Response Simple</t>
  </si>
  <si>
    <t>Buyer Party</t>
  </si>
  <si>
    <t>ASBIE</t>
  </si>
  <si>
    <t>associates the Order with information about the buyer involved in the transaction.</t>
  </si>
  <si>
    <t>Order Response Simple. Seller Party</t>
  </si>
  <si>
    <t>Order Response Simple</t>
  </si>
  <si>
    <t>Seller Party</t>
  </si>
  <si>
    <t>ASBIE</t>
  </si>
  <si>
    <t>associates the Order with information about the seller involved in the transaction.</t>
  </si>
  <si>
    <t>END</t>
  </si>
  <si>
    <t>Source</t>
  </si>
  <si>
    <t>Identifier</t>
  </si>
  <si>
    <r>
      <t xml:space="preserve">Dictionary Entry Name
</t>
    </r>
    <r>
      <rPr>
        <b/>
        <sz val="10"/>
        <rFont val="Arial"/>
        <family val="2"/>
      </rPr>
      <t>(auto generated)</t>
    </r>
  </si>
  <si>
    <t>ACC/ BCC/ ASCC/ ABIE/ BBIE/ ASBIE</t>
  </si>
  <si>
    <t>Definition</t>
  </si>
  <si>
    <t>Comment</t>
  </si>
  <si>
    <t>Object Class Qualifier(s)</t>
  </si>
  <si>
    <t>Object Class Term</t>
  </si>
  <si>
    <t>Property Term Qualifier(s)</t>
  </si>
  <si>
    <t>Property Term</t>
  </si>
  <si>
    <t>Data Type / Repesentation Term Qualifier(s)</t>
  </si>
  <si>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</si>
  <si>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</si>
  <si>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</si>
  <si>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</si>
  <si>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</si>
  <si>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</si>
  <si>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</si>
  <si>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</si>
  <si>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</si>
  <si>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</si>
  <si>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</si>
  <si>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</si>
  <si>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</si>
  <si>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</si>
  <si>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</si>
  <si>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</si>
  <si>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</si>
  <si>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</si>
  <si>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END</t>
  </si>
  <si>
    <t>Localization Business Terms</t>
  </si>
  <si>
    <t>주문응답서(단순)</t>
  </si>
  <si>
    <t>문서관리ID</t>
  </si>
  <si>
    <t>사본 여부</t>
  </si>
  <si>
    <t>전자문서 ID</t>
  </si>
  <si>
    <t>발급일</t>
  </si>
  <si>
    <t>문서상태코드</t>
  </si>
  <si>
    <t>비고</t>
  </si>
  <si>
    <t>주문 수락여부</t>
  </si>
  <si>
    <t>주문 거부사유</t>
  </si>
  <si>
    <t>참조주문서</t>
  </si>
  <si>
    <t>구매자</t>
  </si>
  <si>
    <t>판매자</t>
  </si>
  <si>
    <t>Localization Definition</t>
  </si>
  <si>
    <t>주문서에 대해 단순히 수락 또는 거부를 명시하여 구매자에 응답하는 문서</t>
  </si>
  <si>
    <t>판매자가 주문응답서에 부여한 유일한  문서관리 식별자</t>
  </si>
  <si>
    <r>
      <t>문서가</t>
    </r>
    <r>
      <rPr>
        <sz val="10"/>
        <rFont val="Arial"/>
        <family val="2"/>
      </rPr>
      <t xml:space="preserve"> </t>
    </r>
    <r>
      <rPr>
        <sz val="10"/>
        <rFont val="돋움"/>
        <family val="3"/>
      </rPr>
      <t>사본</t>
    </r>
    <r>
      <rPr>
        <sz val="10"/>
        <rFont val="Arial"/>
        <family val="2"/>
      </rPr>
      <t xml:space="preserve"> (</t>
    </r>
    <r>
      <rPr>
        <sz val="10"/>
        <rFont val="돋움"/>
        <family val="3"/>
      </rPr>
      <t>참</t>
    </r>
    <r>
      <rPr>
        <sz val="10"/>
        <rFont val="Arial"/>
        <family val="2"/>
      </rPr>
      <t xml:space="preserve">) </t>
    </r>
    <r>
      <rPr>
        <sz val="10"/>
        <rFont val="돋움"/>
        <family val="3"/>
      </rPr>
      <t>인지</t>
    </r>
    <r>
      <rPr>
        <sz val="10"/>
        <rFont val="Arial"/>
        <family val="2"/>
      </rPr>
      <t xml:space="preserve"> </t>
    </r>
    <r>
      <rPr>
        <sz val="10"/>
        <rFont val="돋움"/>
        <family val="3"/>
      </rPr>
      <t>아닌지</t>
    </r>
    <r>
      <rPr>
        <sz val="10"/>
        <rFont val="Arial"/>
        <family val="2"/>
      </rPr>
      <t xml:space="preserve"> (</t>
    </r>
    <r>
      <rPr>
        <sz val="10"/>
        <rFont val="돋움"/>
        <family val="3"/>
      </rPr>
      <t>거짓</t>
    </r>
    <r>
      <rPr>
        <sz val="10"/>
        <rFont val="Arial"/>
        <family val="2"/>
      </rPr>
      <t xml:space="preserve">) </t>
    </r>
    <r>
      <rPr>
        <sz val="10"/>
        <rFont val="돋움"/>
        <family val="3"/>
      </rPr>
      <t>명시</t>
    </r>
  </si>
  <si>
    <t>컴퓨터가 생성하는 문서의 고유 식별자로서, 문서의 유일성이 보장된다.</t>
  </si>
  <si>
    <t>주문응답서가 발행된 시점을 명기한 날짜 (시간도 포함 가능) 스탬프</t>
  </si>
  <si>
    <t>원 상태 대비 현재의 문서 상태를 명시</t>
  </si>
  <si>
    <t>문서 전체 또는 문서 메시지와 관련된 모든 자유문장 형식의 내용을 포함한다. 이 요소는 다른 구조에 명시적으로 포함되어 있지 않은 메모나 다른 유사한 정보를 가지고 있을 수 도 있다.</t>
  </si>
  <si>
    <t>주문이 수락 (참) 되었는지 또는 거부 (거짓) 되었는지를 명시</t>
  </si>
  <si>
    <t>주문이 수락되지 않은 경우 거부된 사유</t>
  </si>
  <si>
    <t>주문응답서 (단순)을 참조하는 주문과 연계</t>
  </si>
  <si>
    <t>주문서를 거래에 관여한 구매자에 대한 정보와 연계</t>
  </si>
  <si>
    <t>주문서를 거래에 관여한 판매자에 대한 정보와 연계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</si>
</sst>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9">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8"/>
      <name val="돋움"/>
      <family val="3"/>
    </font>
    <font>
      <sz val="10"/>
      <color indexed="8"/>
      <name val="돋움"/>
      <family val="3"/>
    </font>
    <font>
      <sz val="10"/>
      <name val="돋움"/>
      <family val="3"/>
    </font>
    <font>
      <b/>
      <sz val="8"/>
      <name val="Arial"/>
      <family val="2"/>
    </font>
  </fonts>
  <fills count="1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54">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2" fillId="0" borderId="0" xfId="0" applyFont="1" applyFill="1" applyBorder="1" applyAlignment="1">
      <alignment/>
    </xf>
    <xf numFmtId="0" fontId="6" fillId="14" borderId="3" xfId="0" applyFont="1" applyFill="1" applyBorder="1" applyAlignment="1">
      <alignment vertical="center" wrapText="1"/>
    </xf>
    <xf numFmtId="0" fontId="7" fillId="0" borderId="3" xfId="0" applyFont="1" applyFill="1" applyBorder="1" applyAlignment="1">
      <alignment vertical="center" wrapText="1"/>
    </xf>
    <xf numFmtId="0" fontId="6" fillId="15" borderId="3" xfId="0" applyFont="1" applyFill="1" applyBorder="1" applyAlignment="1">
      <alignment vertical="center" wrapText="1"/>
    </xf>
    <xf numFmtId="0" fontId="6" fillId="4" borderId="3" xfId="0" applyFont="1" applyFill="1" applyBorder="1" applyAlignment="1" applyProtection="1">
      <alignment vertical="center" wrapText="1"/>
      <protection locked="0"/>
    </xf>
    <xf numFmtId="0" fontId="7" fillId="0" borderId="0" xfId="0" applyFont="1" applyAlignment="1">
      <alignment vertical="center" wrapText="1"/>
    </xf>
    <xf numFmtId="0" fontId="7" fillId="0" borderId="3" xfId="0" applyFont="1" applyBorder="1" applyAlignment="1">
      <alignment vertical="center" wrapText="1"/>
    </xf>
    <xf numFmtId="0" fontId="6" fillId="6" borderId="3" xfId="0" applyFont="1" applyFill="1" applyBorder="1" applyAlignment="1" applyProtection="1">
      <alignment vertical="center" wrapText="1"/>
      <protection locked="0"/>
    </xf>
    <xf numFmtId="0" fontId="4" fillId="8" borderId="5"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4"/>
  <sheetViews>
    <sheetView tabSelected="1" workbookViewId="0" topLeftCell="A1">
      <selection activeCell="T2" sqref="T2:T13"/>
    </sheetView>
  </sheetViews>
  <sheetFormatPr defaultColWidth="9.140625" defaultRowHeight="12.75"/>
  <cols>
    <col min="1" max="1" width="31.140625" style="1" customWidth="1"/>
    <col min="2" max="2" width="55.140625" style="1" customWidth="1"/>
    <col min="3" max="3" width="25.140625" style="1" customWidth="1"/>
    <col min="4" max="4" width="11.7109375" style="1" hidden="1" customWidth="1"/>
    <col min="5" max="5" width="20.00390625" style="1" hidden="1" customWidth="1"/>
    <col min="6" max="6" width="16.421875" style="1" hidden="1" customWidth="1"/>
    <col min="7" max="7" width="17.57421875" style="1" hidden="1" customWidth="1"/>
    <col min="8" max="14" width="11.7109375" style="1" hidden="1" customWidth="1"/>
    <col min="15" max="15" width="44.8515625" style="1" hidden="1" customWidth="1"/>
    <col min="16" max="16" width="5.00390625" style="2" customWidth="1"/>
    <col min="17" max="17" width="6.140625" style="1" customWidth="1"/>
    <col min="18" max="18" width="42.00390625" style="3" customWidth="1"/>
    <col min="19" max="19" width="36.421875" style="1" customWidth="1"/>
    <col min="20" max="20" width="123.00390625" style="1" customWidth="1"/>
    <col min="21" max="16384" width="11.7109375" style="1" customWidth="1"/>
  </cols>
  <sheetData>
    <row r="1" spans="1:171" ht="51">
      <c r="A1" s="4" t="s">
        <v>0</v>
      </c>
      <c r="B1" s="4" t="s">
        <v>1</v>
      </c>
      <c r="C1" s="4" t="s">
        <v>145</v>
      </c>
      <c r="D1" s="5" t="s">
        <v>2</v>
      </c>
      <c r="E1" s="6" t="s">
        <v>3</v>
      </c>
      <c r="F1" s="7" t="s">
        <v>4</v>
      </c>
      <c r="G1" s="8" t="s">
        <v>5</v>
      </c>
      <c r="H1" s="5" t="s">
        <v>6</v>
      </c>
      <c r="I1" s="5" t="s">
        <v>7</v>
      </c>
      <c r="J1" s="5" t="s">
        <v>8</v>
      </c>
      <c r="K1" s="5" t="s">
        <v>9</v>
      </c>
      <c r="L1" s="5" t="s">
        <v>10</v>
      </c>
      <c r="M1" s="5" t="s">
        <v>11</v>
      </c>
      <c r="N1" s="7" t="s">
        <v>12</v>
      </c>
      <c r="O1" s="5" t="s">
        <v>13</v>
      </c>
      <c r="P1" s="6" t="s">
        <v>14</v>
      </c>
      <c r="Q1" s="5" t="s">
        <v>15</v>
      </c>
      <c r="R1" s="8" t="s">
        <v>16</v>
      </c>
      <c r="S1" s="9" t="s">
        <v>17</v>
      </c>
      <c r="T1" s="9" t="s">
        <v>158</v>
      </c>
      <c r="U1" s="10" t="s">
        <v>18</v>
      </c>
      <c r="V1" s="10" t="s">
        <v>19</v>
      </c>
      <c r="W1" s="4" t="s">
        <v>20</v>
      </c>
      <c r="X1" s="4" t="s">
        <v>21</v>
      </c>
      <c r="Y1" s="4" t="s">
        <v>22</v>
      </c>
      <c r="Z1" s="4" t="s">
        <v>23</v>
      </c>
      <c r="AA1" s="4" t="s">
        <v>24</v>
      </c>
      <c r="AB1" s="4" t="s">
        <v>25</v>
      </c>
      <c r="AC1" s="4" t="s">
        <v>26</v>
      </c>
      <c r="AD1" s="4" t="s">
        <v>27</v>
      </c>
      <c r="AE1" s="4" t="s">
        <v>28</v>
      </c>
      <c r="AF1" s="11" t="s">
        <v>29</v>
      </c>
      <c r="AG1" s="11" t="s">
        <v>30</v>
      </c>
      <c r="AH1" s="11" t="s">
        <v>31</v>
      </c>
      <c r="AI1" s="11" t="s">
        <v>32</v>
      </c>
      <c r="AJ1" s="11" t="s">
        <v>33</v>
      </c>
      <c r="AK1" s="11" t="s">
        <v>34</v>
      </c>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row>
    <row r="2" spans="1:37" ht="38.25">
      <c r="A2" s="13" t="str">
        <f>SUBSTITUTE(SUBSTITUTE(CONCATENATE(IF(D2="","",CONCATENATE(D2,"")),"",E2)," ",""),"'","")</f>
        <v>OrderResponseSimple</v>
      </c>
      <c r="B2" s="13" t="s">
        <v>35</v>
      </c>
      <c r="C2" s="45" t="s">
        <v>146</v>
      </c>
      <c r="D2" s="14"/>
      <c r="E2" s="14" t="s">
        <v>36</v>
      </c>
      <c r="F2" s="14"/>
      <c r="G2" s="14"/>
      <c r="H2" s="14"/>
      <c r="I2" s="14"/>
      <c r="J2" s="14"/>
      <c r="K2" s="14"/>
      <c r="L2" s="14"/>
      <c r="M2" s="14"/>
      <c r="N2" s="14"/>
      <c r="O2" s="14" t="s">
        <v>37</v>
      </c>
      <c r="P2" s="15"/>
      <c r="Q2" s="14" t="s">
        <v>38</v>
      </c>
      <c r="R2" s="16" t="s">
        <v>39</v>
      </c>
      <c r="S2" s="16"/>
      <c r="T2" s="48" t="s">
        <v>159</v>
      </c>
      <c r="U2" s="17"/>
      <c r="V2" s="15"/>
      <c r="W2" s="14"/>
      <c r="X2" s="14"/>
      <c r="Y2" s="14"/>
      <c r="Z2" s="14"/>
      <c r="AA2" s="14"/>
      <c r="AB2" s="14"/>
      <c r="AC2" s="14"/>
      <c r="AD2" s="14"/>
      <c r="AE2" s="14"/>
      <c r="AF2" s="14"/>
      <c r="AG2" s="14"/>
      <c r="AH2" s="14"/>
      <c r="AI2" s="14"/>
      <c r="AJ2" s="14"/>
      <c r="AK2" s="14"/>
    </row>
    <row r="3" spans="1:20" ht="38.25">
      <c r="A3" s="18" t="str">
        <f aca="true" t="shared" si="0" ref="A3:A10">SUBSTITUTE(SUBSTITUTE(CONCATENATE(IF(F3="Globally Unique","GU",F3),IF(H3&lt;&gt;J3,I3,G3),CONCATENATE(IF(J3="Identifier","ID",IF(J3="Text","",J3))))," ",""),"'","")</f>
        <v>ID</v>
      </c>
      <c r="B3" s="18" t="s">
        <v>40</v>
      </c>
      <c r="C3" s="46" t="s">
        <v>147</v>
      </c>
      <c r="E3" s="1" t="s">
        <v>41</v>
      </c>
      <c r="H3" s="1" t="s">
        <v>42</v>
      </c>
      <c r="I3" s="1" t="str">
        <f aca="true" t="shared" si="1" ref="I3:I10">IF(G3&lt;&gt;"",CONCATENATE(G3," ",H3),H3)</f>
        <v>Identifier</v>
      </c>
      <c r="J3" s="1" t="s">
        <v>43</v>
      </c>
      <c r="L3" s="1" t="str">
        <f aca="true" t="shared" si="2" ref="L3:L10">IF(K3&lt;&gt;"",CONCATENATE(K3,"_ ",J3,". Type"),CONCATENATE(J3,". Type"))</f>
        <v>Identifier. Type</v>
      </c>
      <c r="P3" s="2">
        <v>1</v>
      </c>
      <c r="Q3" s="1" t="s">
        <v>44</v>
      </c>
      <c r="R3" s="3" t="s">
        <v>45</v>
      </c>
      <c r="T3" s="49" t="s">
        <v>160</v>
      </c>
    </row>
    <row r="4" spans="1:20" ht="25.5">
      <c r="A4" s="18" t="str">
        <f t="shared" si="0"/>
        <v>CopyIndicator</v>
      </c>
      <c r="B4" s="18" t="s">
        <v>46</v>
      </c>
      <c r="C4" s="46" t="s">
        <v>148</v>
      </c>
      <c r="E4" s="1" t="s">
        <v>47</v>
      </c>
      <c r="H4" s="1" t="s">
        <v>48</v>
      </c>
      <c r="I4" s="1" t="str">
        <f t="shared" si="1"/>
        <v>Copy</v>
      </c>
      <c r="J4" s="1" t="s">
        <v>49</v>
      </c>
      <c r="L4" s="1" t="str">
        <f t="shared" si="2"/>
        <v>Indicator. Type</v>
      </c>
      <c r="P4" s="2" t="s">
        <v>50</v>
      </c>
      <c r="Q4" s="1" t="s">
        <v>51</v>
      </c>
      <c r="R4" s="3" t="s">
        <v>52</v>
      </c>
      <c r="T4" s="50" t="s">
        <v>161</v>
      </c>
    </row>
    <row r="5" spans="1:20" ht="38.25">
      <c r="A5" s="18" t="str">
        <f t="shared" si="0"/>
        <v>GUID</v>
      </c>
      <c r="B5" s="18" t="s">
        <v>53</v>
      </c>
      <c r="C5" s="46" t="s">
        <v>149</v>
      </c>
      <c r="E5" s="1" t="s">
        <v>54</v>
      </c>
      <c r="F5" s="1" t="s">
        <v>55</v>
      </c>
      <c r="H5" s="1" t="s">
        <v>56</v>
      </c>
      <c r="I5" s="1" t="str">
        <f t="shared" si="1"/>
        <v>Identifier</v>
      </c>
      <c r="J5" s="1" t="s">
        <v>57</v>
      </c>
      <c r="L5" s="1" t="str">
        <f t="shared" si="2"/>
        <v>Identifier. Type</v>
      </c>
      <c r="P5" s="2" t="s">
        <v>58</v>
      </c>
      <c r="Q5" s="1" t="s">
        <v>59</v>
      </c>
      <c r="R5" s="3" t="s">
        <v>60</v>
      </c>
      <c r="T5" s="50" t="s">
        <v>162</v>
      </c>
    </row>
    <row r="6" spans="1:20" ht="12.75">
      <c r="A6" s="18" t="str">
        <f t="shared" si="0"/>
        <v>IssueDate</v>
      </c>
      <c r="B6" s="18" t="s">
        <v>61</v>
      </c>
      <c r="C6" s="46" t="s">
        <v>150</v>
      </c>
      <c r="E6" s="1" t="s">
        <v>62</v>
      </c>
      <c r="G6" s="1" t="s">
        <v>63</v>
      </c>
      <c r="H6" s="1" t="s">
        <v>64</v>
      </c>
      <c r="I6" s="1" t="str">
        <f t="shared" si="1"/>
        <v>Issue Date</v>
      </c>
      <c r="J6" s="1" t="s">
        <v>65</v>
      </c>
      <c r="L6" s="1" t="str">
        <f t="shared" si="2"/>
        <v>Date. Type</v>
      </c>
      <c r="P6" s="2">
        <v>1</v>
      </c>
      <c r="Q6" s="1" t="s">
        <v>66</v>
      </c>
      <c r="R6" s="3" t="s">
        <v>67</v>
      </c>
      <c r="T6" s="50" t="s">
        <v>163</v>
      </c>
    </row>
    <row r="7" spans="1:20" ht="12.75">
      <c r="A7" s="18" t="str">
        <f t="shared" si="0"/>
        <v>DocumentStatusCode</v>
      </c>
      <c r="B7" s="18" t="s">
        <v>68</v>
      </c>
      <c r="C7" s="46" t="s">
        <v>151</v>
      </c>
      <c r="E7" s="1" t="s">
        <v>69</v>
      </c>
      <c r="G7" s="1" t="s">
        <v>70</v>
      </c>
      <c r="H7" s="1" t="s">
        <v>71</v>
      </c>
      <c r="I7" s="1" t="str">
        <f t="shared" si="1"/>
        <v>Document Status</v>
      </c>
      <c r="J7" s="1" t="s">
        <v>72</v>
      </c>
      <c r="K7" s="1" t="s">
        <v>73</v>
      </c>
      <c r="L7" s="1" t="str">
        <f t="shared" si="2"/>
        <v>Document Status_ Code. Type</v>
      </c>
      <c r="P7" s="2" t="s">
        <v>74</v>
      </c>
      <c r="Q7" s="1" t="s">
        <v>75</v>
      </c>
      <c r="R7" s="3" t="s">
        <v>76</v>
      </c>
      <c r="T7" s="50" t="s">
        <v>164</v>
      </c>
    </row>
    <row r="8" spans="1:171" ht="38.25">
      <c r="A8" s="18" t="str">
        <f t="shared" si="0"/>
        <v>Note</v>
      </c>
      <c r="B8" s="18" t="s">
        <v>77</v>
      </c>
      <c r="C8" s="46" t="s">
        <v>152</v>
      </c>
      <c r="E8" s="1" t="s">
        <v>78</v>
      </c>
      <c r="H8" s="1" t="s">
        <v>79</v>
      </c>
      <c r="I8" s="1" t="str">
        <f t="shared" si="1"/>
        <v>Note</v>
      </c>
      <c r="J8" s="1" t="s">
        <v>80</v>
      </c>
      <c r="L8" s="1" t="str">
        <f t="shared" si="2"/>
        <v>Text. Type</v>
      </c>
      <c r="P8" s="2" t="s">
        <v>81</v>
      </c>
      <c r="Q8" s="1" t="s">
        <v>82</v>
      </c>
      <c r="R8" s="3" t="s">
        <v>83</v>
      </c>
      <c r="T8" s="50" t="s">
        <v>165</v>
      </c>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row>
    <row r="9" spans="1:171" ht="12.75">
      <c r="A9" s="18" t="str">
        <f t="shared" si="0"/>
        <v>AcceptedIndicator</v>
      </c>
      <c r="B9" s="18" t="s">
        <v>84</v>
      </c>
      <c r="C9" s="46" t="s">
        <v>153</v>
      </c>
      <c r="E9" s="1" t="s">
        <v>85</v>
      </c>
      <c r="H9" s="1" t="s">
        <v>86</v>
      </c>
      <c r="I9" s="1" t="str">
        <f t="shared" si="1"/>
        <v>Accepted</v>
      </c>
      <c r="J9" s="1" t="s">
        <v>87</v>
      </c>
      <c r="L9" s="1" t="str">
        <f t="shared" si="2"/>
        <v>Indicator. Type</v>
      </c>
      <c r="P9" s="2">
        <v>1</v>
      </c>
      <c r="Q9" s="1" t="s">
        <v>88</v>
      </c>
      <c r="R9" s="3" t="s">
        <v>89</v>
      </c>
      <c r="T9" s="50" t="s">
        <v>166</v>
      </c>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row>
    <row r="10" spans="1:171" ht="12.75">
      <c r="A10" s="18" t="str">
        <f t="shared" si="0"/>
        <v>RejectionNote</v>
      </c>
      <c r="B10" s="18" t="s">
        <v>90</v>
      </c>
      <c r="C10" s="46" t="s">
        <v>154</v>
      </c>
      <c r="E10" s="1" t="s">
        <v>91</v>
      </c>
      <c r="G10" s="1" t="s">
        <v>92</v>
      </c>
      <c r="H10" s="1" t="s">
        <v>93</v>
      </c>
      <c r="I10" s="1" t="str">
        <f t="shared" si="1"/>
        <v>Rejection Note</v>
      </c>
      <c r="J10" s="1" t="s">
        <v>94</v>
      </c>
      <c r="L10" s="1" t="str">
        <f t="shared" si="2"/>
        <v>Text. Type</v>
      </c>
      <c r="P10" s="2" t="s">
        <v>95</v>
      </c>
      <c r="Q10" s="1" t="s">
        <v>96</v>
      </c>
      <c r="R10" s="3" t="s">
        <v>97</v>
      </c>
      <c r="S10" s="1" t="s">
        <v>98</v>
      </c>
      <c r="T10" s="50" t="s">
        <v>167</v>
      </c>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row>
    <row r="11" spans="1:171" ht="25.5">
      <c r="A11" s="20" t="str">
        <f>SUBSTITUTE(SUBSTITUTE(CONCATENATE(IF(F11="Globally Unique","GU",F11),G11,IF(I11&lt;&gt;J11,I11,""),CONCATENATE(IF(J11="Identifier","ID",IF(J11="Text","",J11))))," ",""),"'","")</f>
        <v>OrderReference</v>
      </c>
      <c r="B11" s="20" t="s">
        <v>99</v>
      </c>
      <c r="C11" s="47" t="s">
        <v>155</v>
      </c>
      <c r="D11" s="21"/>
      <c r="E11" s="21" t="s">
        <v>100</v>
      </c>
      <c r="F11" s="21"/>
      <c r="G11" s="21"/>
      <c r="H11" s="21"/>
      <c r="I11" s="20" t="str">
        <f>N11</f>
        <v>Order Reference</v>
      </c>
      <c r="J11" s="20" t="str">
        <f>N11</f>
        <v>Order Reference</v>
      </c>
      <c r="K11" s="20"/>
      <c r="L11" s="21"/>
      <c r="M11" s="21"/>
      <c r="N11" s="22" t="s">
        <v>101</v>
      </c>
      <c r="O11" s="21"/>
      <c r="P11" s="23">
        <v>1</v>
      </c>
      <c r="Q11" s="21" t="s">
        <v>102</v>
      </c>
      <c r="R11" s="24" t="s">
        <v>103</v>
      </c>
      <c r="S11" s="24"/>
      <c r="T11" s="51" t="s">
        <v>168</v>
      </c>
      <c r="U11" s="25"/>
      <c r="V11" s="23"/>
      <c r="W11" s="21"/>
      <c r="X11" s="21"/>
      <c r="Y11" s="21"/>
      <c r="Z11" s="21"/>
      <c r="AA11" s="21"/>
      <c r="AB11" s="21"/>
      <c r="AC11" s="21"/>
      <c r="AD11" s="21"/>
      <c r="AE11" s="21"/>
      <c r="AF11" s="21"/>
      <c r="AG11" s="21"/>
      <c r="AH11" s="21"/>
      <c r="AI11" s="21"/>
      <c r="AJ11" s="21"/>
      <c r="AK11" s="21"/>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row>
    <row r="12" spans="1:171" ht="25.5">
      <c r="A12" s="20" t="str">
        <f>SUBSTITUTE(SUBSTITUTE(CONCATENATE(IF(F12="Globally Unique","GU",F12),G12,IF(I12&lt;&gt;J12,I12,""),CONCATENATE(IF(J12="Identifier","ID",IF(J12="Text","",J12))))," ",""),"'","")</f>
        <v>BuyerParty</v>
      </c>
      <c r="B12" s="20" t="s">
        <v>104</v>
      </c>
      <c r="C12" s="47" t="s">
        <v>156</v>
      </c>
      <c r="D12" s="21"/>
      <c r="E12" s="21" t="s">
        <v>105</v>
      </c>
      <c r="F12" s="21"/>
      <c r="G12" s="21"/>
      <c r="H12" s="21"/>
      <c r="I12" s="20" t="str">
        <f>N12</f>
        <v>Buyer Party</v>
      </c>
      <c r="J12" s="20" t="str">
        <f>N12</f>
        <v>Buyer Party</v>
      </c>
      <c r="K12" s="20"/>
      <c r="L12" s="21"/>
      <c r="M12" s="21"/>
      <c r="N12" s="22" t="s">
        <v>106</v>
      </c>
      <c r="O12" s="21"/>
      <c r="P12" s="23">
        <v>1</v>
      </c>
      <c r="Q12" s="21" t="s">
        <v>107</v>
      </c>
      <c r="R12" s="24" t="s">
        <v>108</v>
      </c>
      <c r="S12" s="24"/>
      <c r="T12" s="51" t="s">
        <v>169</v>
      </c>
      <c r="U12" s="25"/>
      <c r="V12" s="23"/>
      <c r="W12" s="21"/>
      <c r="X12" s="21"/>
      <c r="Y12" s="21"/>
      <c r="Z12" s="21"/>
      <c r="AA12" s="21"/>
      <c r="AB12" s="21"/>
      <c r="AC12" s="21"/>
      <c r="AD12" s="21"/>
      <c r="AE12" s="21"/>
      <c r="AF12" s="21"/>
      <c r="AG12" s="21"/>
      <c r="AH12" s="21"/>
      <c r="AI12" s="21"/>
      <c r="AJ12" s="21"/>
      <c r="AK12" s="21"/>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row>
    <row r="13" spans="1:171" ht="25.5">
      <c r="A13" s="20" t="str">
        <f>SUBSTITUTE(SUBSTITUTE(CONCATENATE(IF(F13="Globally Unique","GU",F13),G13,IF(I13&lt;&gt;J13,I13,""),CONCATENATE(IF(J13="Identifier","ID",IF(J13="Text","",J13))))," ",""),"'","")</f>
        <v>SellerParty</v>
      </c>
      <c r="B13" s="20" t="s">
        <v>109</v>
      </c>
      <c r="C13" s="47" t="s">
        <v>157</v>
      </c>
      <c r="D13" s="21"/>
      <c r="E13" s="21" t="s">
        <v>110</v>
      </c>
      <c r="F13" s="21"/>
      <c r="G13" s="21"/>
      <c r="H13" s="21"/>
      <c r="I13" s="20" t="str">
        <f>N13</f>
        <v>Seller Party</v>
      </c>
      <c r="J13" s="20" t="str">
        <f>N13</f>
        <v>Seller Party</v>
      </c>
      <c r="K13" s="20"/>
      <c r="L13" s="21"/>
      <c r="M13" s="21"/>
      <c r="N13" s="22" t="s">
        <v>111</v>
      </c>
      <c r="O13" s="21"/>
      <c r="P13" s="23">
        <v>1</v>
      </c>
      <c r="Q13" s="21" t="s">
        <v>112</v>
      </c>
      <c r="R13" s="24" t="s">
        <v>113</v>
      </c>
      <c r="S13" s="24"/>
      <c r="T13" s="51" t="s">
        <v>170</v>
      </c>
      <c r="U13" s="25"/>
      <c r="V13" s="23"/>
      <c r="W13" s="21"/>
      <c r="X13" s="21"/>
      <c r="Y13" s="21"/>
      <c r="Z13" s="21"/>
      <c r="AA13" s="21"/>
      <c r="AB13" s="21"/>
      <c r="AC13" s="21"/>
      <c r="AD13" s="21"/>
      <c r="AE13" s="21"/>
      <c r="AF13" s="21"/>
      <c r="AG13" s="21"/>
      <c r="AH13" s="21"/>
      <c r="AI13" s="21"/>
      <c r="AJ13" s="21"/>
      <c r="AK13" s="21"/>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row>
    <row r="14" spans="1:37" ht="12.75">
      <c r="A14" s="26"/>
      <c r="B14" s="26"/>
      <c r="C14" s="26"/>
      <c r="D14" s="26"/>
      <c r="E14" s="26"/>
      <c r="F14" s="26"/>
      <c r="G14" s="26"/>
      <c r="H14" s="26"/>
      <c r="I14" s="26"/>
      <c r="J14" s="26"/>
      <c r="K14" s="26"/>
      <c r="L14" s="26"/>
      <c r="M14" s="26"/>
      <c r="N14" s="26"/>
      <c r="O14" s="27"/>
      <c r="P14" s="28"/>
      <c r="Q14" s="27" t="s">
        <v>114</v>
      </c>
      <c r="R14" s="29"/>
      <c r="S14" s="29"/>
      <c r="T14" s="29"/>
      <c r="U14" s="30"/>
      <c r="V14" s="29"/>
      <c r="W14" s="26"/>
      <c r="X14" s="26"/>
      <c r="Y14" s="26"/>
      <c r="Z14" s="26"/>
      <c r="AA14" s="26"/>
      <c r="AB14" s="26"/>
      <c r="AC14" s="26"/>
      <c r="AD14" s="26"/>
      <c r="AE14" s="26"/>
      <c r="AF14" s="26"/>
      <c r="AG14" s="26"/>
      <c r="AH14" s="26"/>
      <c r="AI14" s="26"/>
      <c r="AJ14" s="26"/>
      <c r="AK14" s="26"/>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2.xml><?xml version="1.0" encoding="utf-8"?>
<worksheet xmlns="http://schemas.openxmlformats.org/spreadsheetml/2006/main" xmlns:r="http://schemas.openxmlformats.org/officeDocument/2006/relationships">
  <dimension ref="A1:FC14"/>
  <sheetViews>
    <sheetView workbookViewId="0" topLeftCell="I1">
      <selection activeCell="J3" sqref="J3"/>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1" t="s">
        <v>115</v>
      </c>
      <c r="B1" s="31" t="s">
        <v>116</v>
      </c>
      <c r="C1" s="31" t="s">
        <v>117</v>
      </c>
      <c r="D1" s="31" t="s">
        <v>118</v>
      </c>
      <c r="E1" s="31" t="s">
        <v>119</v>
      </c>
      <c r="F1" s="31" t="s">
        <v>120</v>
      </c>
      <c r="G1" s="31" t="s">
        <v>121</v>
      </c>
      <c r="H1" s="31" t="s">
        <v>122</v>
      </c>
      <c r="I1" s="31" t="s">
        <v>123</v>
      </c>
      <c r="J1" s="31" t="s">
        <v>124</v>
      </c>
      <c r="K1" s="31" t="s">
        <v>125</v>
      </c>
      <c r="L1" s="31" t="s">
        <v>126</v>
      </c>
      <c r="M1" s="31" t="s">
        <v>127</v>
      </c>
      <c r="N1" s="31" t="s">
        <v>128</v>
      </c>
      <c r="O1" s="31" t="s">
        <v>129</v>
      </c>
      <c r="P1" s="52" t="s">
        <v>130</v>
      </c>
      <c r="Q1" s="52"/>
      <c r="R1" s="53" t="s">
        <v>131</v>
      </c>
      <c r="S1" s="53"/>
      <c r="T1" s="53"/>
      <c r="U1" s="53"/>
      <c r="V1" s="53"/>
      <c r="W1" s="53"/>
      <c r="X1" s="53"/>
      <c r="Y1" s="53"/>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25.5">
      <c r="A2" s="32" t="s">
        <v>132</v>
      </c>
      <c r="B2" s="32">
        <v>591</v>
      </c>
      <c r="C2" s="32" t="str">
        <f>IF(OrderResponseSimple!B2&lt;&gt;"",OrderResponseSimple!B2,"")</f>
        <v>Order Response Simple. Details</v>
      </c>
      <c r="D2" s="32" t="str">
        <f>IF(OrderResponseSimple!Q2&lt;&gt;"",OrderResponseSimple!Q2,"")</f>
        <v>ABIE</v>
      </c>
      <c r="E2" s="33" t="str">
        <f>IF(OrderResponseSimple!R2&lt;&gt;"",OrderResponseSimple!R2,"")</f>
        <v>the document responding to the Buyer to indicate simple acceptance or rejection of the entire Order.</v>
      </c>
      <c r="F2" s="33"/>
      <c r="G2" s="34">
        <f>IF(OrderResponseSimple!D2&lt;&gt;"",OrderResponseSimple!D2,"")</f>
      </c>
      <c r="H2" s="34" t="str">
        <f>IF(OrderResponseSimple!E2&lt;&gt;"",OrderResponseSimple!E2,"")</f>
        <v>Order Response Simple</v>
      </c>
      <c r="I2" s="35">
        <f>IF(OrderResponseSimple!F2&lt;&gt;"",OrderResponseSimple!F2,"")</f>
      </c>
      <c r="J2" s="35">
        <f>IF(OrderResponseSimple!I2&lt;&gt;"",OrderResponseSimple!I2,"")</f>
      </c>
      <c r="K2" s="35">
        <f>IF(AND(OrderResponseSimple!L2&lt;&gt;"",OrderResponseSimple!Q2="BBIE"),OrderResponseSimple!L2,"")</f>
      </c>
      <c r="L2" s="35">
        <f>IF(AND(OrderResponseSimple!J2&lt;&gt;"",OrderResponseSimple!Q2="BBIE"),OrderResponseSimple!J2,"")</f>
      </c>
      <c r="M2" s="35">
        <f>IF(OrderResponseSimple!M2&lt;&gt;"",OrderResponseSimple!M2,"")</f>
      </c>
      <c r="N2" s="35">
        <f>IF(OrderResponseSimple!N2&lt;&gt;"",OrderResponseSimple!N2,"")</f>
      </c>
      <c r="O2" s="34" t="str">
        <f>IF(OrderResponseSimple!O2&lt;&gt;"",OrderResponseSimple!O2,"")</f>
        <v>Order Acknowledgement, PO Response</v>
      </c>
      <c r="P2" s="35">
        <f>IF(LEN(OrderResponseSimple!P2)=1,TEXT(OrderResponseSimple!P2,"#"),IF(MID(OrderResponseSimple!P2,2,2)="..",LEFT(OrderResponseSimple!P2,1),""))</f>
      </c>
      <c r="Q2" s="35">
        <f>IF(LEN(OrderResponseSimple!P2)=1,TEXT(OrderResponseSimple!P2,"#"),IF(MID(OrderResponseSimple!P2,2,2)="..",IF(RIGHT(OrderResponseSimple!P2,1)="n","unbounded",RIGHT(OrderResponseSimple!P2,1)),""))</f>
      </c>
      <c r="R2" s="34"/>
      <c r="S2" s="34"/>
      <c r="T2" s="34"/>
      <c r="U2" s="34"/>
      <c r="V2" s="34"/>
      <c r="W2" s="34"/>
      <c r="X2" s="34"/>
      <c r="Y2" s="34"/>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25.5">
      <c r="A3" s="36" t="s">
        <v>133</v>
      </c>
      <c r="B3" s="36">
        <v>592</v>
      </c>
      <c r="C3" s="36" t="str">
        <f>IF(OrderResponseSimple!B3&lt;&gt;"",OrderResponseSimple!B3,"")</f>
        <v>Order Response Simple. Identifier</v>
      </c>
      <c r="D3" s="36" t="str">
        <f>IF(OrderResponseSimple!Q3&lt;&gt;"",OrderResponseSimple!Q3,"")</f>
        <v>BBIE</v>
      </c>
      <c r="E3" s="37" t="str">
        <f>IF(OrderResponseSimple!R3&lt;&gt;"",OrderResponseSimple!R3,"")</f>
        <v>The Order Response Id element is a unique number assigned to the OrderResponse by the Seller.</v>
      </c>
      <c r="F3" s="37"/>
      <c r="G3" s="38">
        <f>IF(OrderResponseSimple!D3&lt;&gt;"",OrderResponseSimple!D3,"")</f>
      </c>
      <c r="H3" s="38" t="str">
        <f>IF(OrderResponseSimple!E3&lt;&gt;"",OrderResponseSimple!E3,"")</f>
        <v>Order Response Simple</v>
      </c>
      <c r="I3" s="38">
        <f>IF(OrderResponseSimple!F3&lt;&gt;"",OrderResponseSimple!F3,"")</f>
      </c>
      <c r="J3" s="38" t="str">
        <f>IF(OrderResponseSimple!I3&lt;&gt;"",OrderResponseSimple!I3,"")</f>
        <v>Identifier</v>
      </c>
      <c r="K3" s="38" t="str">
        <f>IF(AND(OrderResponseSimple!L3&lt;&gt;"",OrderResponseSimple!Q3="BBIE"),OrderResponseSimple!L3,"")</f>
        <v>Identifier. Type</v>
      </c>
      <c r="L3" s="38" t="str">
        <f>IF(AND(OrderResponseSimple!J3&lt;&gt;"",OrderResponseSimple!Q3="BBIE"),OrderResponseSimple!J3,"")</f>
        <v>Identifier</v>
      </c>
      <c r="M3" s="39">
        <f>IF(OrderResponseSimple!M3&lt;&gt;"",OrderResponseSimple!M3,"")</f>
      </c>
      <c r="N3" s="39">
        <f>IF(OrderResponseSimple!N3&lt;&gt;"",OrderResponseSimple!N3,"")</f>
      </c>
      <c r="O3" s="38">
        <f>IF(OrderResponseSimple!O3&lt;&gt;"",OrderResponseSimple!O3,"")</f>
      </c>
      <c r="P3" s="38" t="str">
        <f>IF(LEN(OrderResponseSimple!P3)=1,TEXT(OrderResponseSimple!P3,"#"),IF(MID(OrderResponseSimple!P3,2,2)="..",LEFT(OrderResponseSimple!P3,1),""))</f>
        <v>1</v>
      </c>
      <c r="Q3" s="38" t="str">
        <f>IF(LEN(OrderResponseSimple!P3)=1,TEXT(OrderResponseSimple!P3,"#"),IF(MID(OrderResponseSimple!P3,2,2)="..",IF(RIGHT(OrderResponseSimple!P3,1)="n","unbounded",RIGHT(OrderResponseSimple!P3,1)),""))</f>
        <v>1</v>
      </c>
      <c r="R3" s="38"/>
      <c r="S3" s="38"/>
      <c r="T3" s="38"/>
      <c r="U3" s="38"/>
      <c r="V3" s="38"/>
      <c r="W3" s="38"/>
      <c r="X3" s="38"/>
      <c r="Y3" s="38"/>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6" t="s">
        <v>134</v>
      </c>
      <c r="B4" s="36">
        <v>593</v>
      </c>
      <c r="C4" s="36" t="str">
        <f>IF(OrderResponseSimple!B4&lt;&gt;"",OrderResponseSimple!B4,"")</f>
        <v>Order Response Simple. Copy. Indicator</v>
      </c>
      <c r="D4" s="36" t="str">
        <f>IF(OrderResponseSimple!Q4&lt;&gt;"",OrderResponseSimple!Q4,"")</f>
        <v>BBIE</v>
      </c>
      <c r="E4" s="37" t="str">
        <f>IF(OrderResponseSimple!R4&lt;&gt;"",OrderResponseSimple!R4,"")</f>
        <v>Indicates whether a document is a copy (true) or not (false)</v>
      </c>
      <c r="F4" s="37"/>
      <c r="G4" s="38">
        <f>IF(OrderResponseSimple!D4&lt;&gt;"",OrderResponseSimple!D4,"")</f>
      </c>
      <c r="H4" s="38" t="str">
        <f>IF(OrderResponseSimple!E4&lt;&gt;"",OrderResponseSimple!E4,"")</f>
        <v>Order Response Simple</v>
      </c>
      <c r="I4" s="38">
        <f>IF(OrderResponseSimple!F4&lt;&gt;"",OrderResponseSimple!F4,"")</f>
      </c>
      <c r="J4" s="38" t="str">
        <f>IF(OrderResponseSimple!I4&lt;&gt;"",OrderResponseSimple!I4,"")</f>
        <v>Copy</v>
      </c>
      <c r="K4" s="38" t="str">
        <f>IF(AND(OrderResponseSimple!L4&lt;&gt;"",OrderResponseSimple!Q4="BBIE"),OrderResponseSimple!L4,"")</f>
        <v>Indicator. Type</v>
      </c>
      <c r="L4" s="38" t="str">
        <f>IF(AND(OrderResponseSimple!J4&lt;&gt;"",OrderResponseSimple!Q4="BBIE"),OrderResponseSimple!J4,"")</f>
        <v>Indicator</v>
      </c>
      <c r="M4" s="39">
        <f>IF(OrderResponseSimple!M4&lt;&gt;"",OrderResponseSimple!M4,"")</f>
      </c>
      <c r="N4" s="39">
        <f>IF(OrderResponseSimple!N4&lt;&gt;"",OrderResponseSimple!N4,"")</f>
      </c>
      <c r="O4" s="38">
        <f>IF(OrderResponseSimple!O4&lt;&gt;"",OrderResponseSimple!O4,"")</f>
      </c>
      <c r="P4" s="38" t="str">
        <f>IF(LEN(OrderResponseSimple!P4)=1,TEXT(OrderResponseSimple!P4,"#"),IF(MID(OrderResponseSimple!P4,2,2)="..",LEFT(OrderResponseSimple!P4,1),""))</f>
        <v>0</v>
      </c>
      <c r="Q4" s="38" t="str">
        <f>IF(LEN(OrderResponseSimple!P4)=1,TEXT(OrderResponseSimple!P4,"#"),IF(MID(OrderResponseSimple!P4,2,2)="..",IF(RIGHT(OrderResponseSimple!P4,1)="n","unbounded",RIGHT(OrderResponseSimple!P4,1)),""))</f>
        <v>1</v>
      </c>
      <c r="R4" s="38"/>
      <c r="S4" s="38"/>
      <c r="T4" s="38"/>
      <c r="U4" s="38"/>
      <c r="V4" s="38"/>
      <c r="W4" s="38"/>
      <c r="X4" s="38"/>
      <c r="Y4" s="38"/>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6" t="s">
        <v>135</v>
      </c>
      <c r="B5" s="36">
        <v>594</v>
      </c>
      <c r="C5" s="36" t="str">
        <f>IF(OrderResponseSimple!B5&lt;&gt;"",OrderResponseSimple!B5,"")</f>
        <v>Order Response Simple. Globally Unique_ Identifier. Identifier</v>
      </c>
      <c r="D5" s="36" t="str">
        <f>IF(OrderResponseSimple!Q5&lt;&gt;"",OrderResponseSimple!Q5,"")</f>
        <v>BBIE</v>
      </c>
      <c r="E5" s="37" t="str">
        <f>IF(OrderResponseSimple!R5&lt;&gt;"",OrderResponseSimple!R5,"")</f>
        <v>a computer generated unique identifier for the document, which is guaranteed to be unique</v>
      </c>
      <c r="F5" s="37"/>
      <c r="G5" s="38">
        <f>IF(OrderResponseSimple!D5&lt;&gt;"",OrderResponseSimple!D5,"")</f>
      </c>
      <c r="H5" s="38" t="str">
        <f>IF(OrderResponseSimple!E5&lt;&gt;"",OrderResponseSimple!E5,"")</f>
        <v>Order Response Simple</v>
      </c>
      <c r="I5" s="38" t="str">
        <f>IF(OrderResponseSimple!F5&lt;&gt;"",OrderResponseSimple!F5,"")</f>
        <v>Globally Unique</v>
      </c>
      <c r="J5" s="38" t="str">
        <f>IF(OrderResponseSimple!I5&lt;&gt;"",OrderResponseSimple!I5,"")</f>
        <v>Identifier</v>
      </c>
      <c r="K5" s="38" t="str">
        <f>IF(AND(OrderResponseSimple!L5&lt;&gt;"",OrderResponseSimple!Q5="BBIE"),OrderResponseSimple!L5,"")</f>
        <v>Identifier. Type</v>
      </c>
      <c r="L5" s="38" t="str">
        <f>IF(AND(OrderResponseSimple!J5&lt;&gt;"",OrderResponseSimple!Q5="BBIE"),OrderResponseSimple!J5,"")</f>
        <v>Identifier</v>
      </c>
      <c r="M5" s="39">
        <f>IF(OrderResponseSimple!M5&lt;&gt;"",OrderResponseSimple!M5,"")</f>
      </c>
      <c r="N5" s="39">
        <f>IF(OrderResponseSimple!N5&lt;&gt;"",OrderResponseSimple!N5,"")</f>
      </c>
      <c r="O5" s="38">
        <f>IF(OrderResponseSimple!O5&lt;&gt;"",OrderResponseSimple!O5,"")</f>
      </c>
      <c r="P5" s="38" t="str">
        <f>IF(LEN(OrderResponseSimple!P5)=1,TEXT(OrderResponseSimple!P5,"#"),IF(MID(OrderResponseSimple!P5,2,2)="..",LEFT(OrderResponseSimple!P5,1),""))</f>
        <v>0</v>
      </c>
      <c r="Q5" s="38" t="str">
        <f>IF(LEN(OrderResponseSimple!P5)=1,TEXT(OrderResponseSimple!P5,"#"),IF(MID(OrderResponseSimple!P5,2,2)="..",IF(RIGHT(OrderResponseSimple!P5,1)="n","unbounded",RIGHT(OrderResponseSimple!P5,1)),""))</f>
        <v>1</v>
      </c>
      <c r="R5" s="38"/>
      <c r="S5" s="38"/>
      <c r="T5" s="38"/>
      <c r="U5" s="38"/>
      <c r="V5" s="38"/>
      <c r="W5" s="38"/>
      <c r="X5" s="38"/>
      <c r="Y5" s="38"/>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6" t="s">
        <v>136</v>
      </c>
      <c r="B6" s="36">
        <v>595</v>
      </c>
      <c r="C6" s="36" t="str">
        <f>IF(OrderResponseSimple!B6&lt;&gt;"",OrderResponseSimple!B6,"")</f>
        <v>Order Response Simple. Issue Date. Date</v>
      </c>
      <c r="D6" s="36" t="str">
        <f>IF(OrderResponseSimple!Q6&lt;&gt;"",OrderResponseSimple!Q6,"")</f>
        <v>BBIE</v>
      </c>
      <c r="E6" s="37" t="str">
        <f>IF(OrderResponseSimple!R6&lt;&gt;"",OrderResponseSimple!R6,"")</f>
        <v>a date (and potentially time) stamp denoting when the order response was issued.</v>
      </c>
      <c r="F6" s="37"/>
      <c r="G6" s="38">
        <f>IF(OrderResponseSimple!D6&lt;&gt;"",OrderResponseSimple!D6,"")</f>
      </c>
      <c r="H6" s="38" t="str">
        <f>IF(OrderResponseSimple!E6&lt;&gt;"",OrderResponseSimple!E6,"")</f>
        <v>Order Response Simple</v>
      </c>
      <c r="I6" s="38">
        <f>IF(OrderResponseSimple!F6&lt;&gt;"",OrderResponseSimple!F6,"")</f>
      </c>
      <c r="J6" s="38" t="str">
        <f>IF(OrderResponseSimple!I6&lt;&gt;"",OrderResponseSimple!I6,"")</f>
        <v>Issue Date</v>
      </c>
      <c r="K6" s="38" t="str">
        <f>IF(AND(OrderResponseSimple!L6&lt;&gt;"",OrderResponseSimple!Q6="BBIE"),OrderResponseSimple!L6,"")</f>
        <v>Date. Type</v>
      </c>
      <c r="L6" s="38" t="str">
        <f>IF(AND(OrderResponseSimple!J6&lt;&gt;"",OrderResponseSimple!Q6="BBIE"),OrderResponseSimple!J6,"")</f>
        <v>Date</v>
      </c>
      <c r="M6" s="39">
        <f>IF(OrderResponseSimple!M6&lt;&gt;"",OrderResponseSimple!M6,"")</f>
      </c>
      <c r="N6" s="39">
        <f>IF(OrderResponseSimple!N6&lt;&gt;"",OrderResponseSimple!N6,"")</f>
      </c>
      <c r="O6" s="38">
        <f>IF(OrderResponseSimple!O6&lt;&gt;"",OrderResponseSimple!O6,"")</f>
      </c>
      <c r="P6" s="38" t="str">
        <f>IF(LEN(OrderResponseSimple!P6)=1,TEXT(OrderResponseSimple!P6,"#"),IF(MID(OrderResponseSimple!P6,2,2)="..",LEFT(OrderResponseSimple!P6,1),""))</f>
        <v>1</v>
      </c>
      <c r="Q6" s="38" t="str">
        <f>IF(LEN(OrderResponseSimple!P6)=1,TEXT(OrderResponseSimple!P6,"#"),IF(MID(OrderResponseSimple!P6,2,2)="..",IF(RIGHT(OrderResponseSimple!P6,1)="n","unbounded",RIGHT(OrderResponseSimple!P6,1)),""))</f>
        <v>1</v>
      </c>
      <c r="R6" s="38"/>
      <c r="S6" s="38"/>
      <c r="T6" s="38"/>
      <c r="U6" s="38"/>
      <c r="V6" s="38"/>
      <c r="W6" s="38"/>
      <c r="X6" s="38"/>
      <c r="Y6" s="38"/>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6" t="s">
        <v>137</v>
      </c>
      <c r="B7" s="36">
        <v>596</v>
      </c>
      <c r="C7" s="36" t="str">
        <f>IF(OrderResponseSimple!B7&lt;&gt;"",OrderResponseSimple!B7,"")</f>
        <v>Order Response Simple. Document Status. Code</v>
      </c>
      <c r="D7" s="36" t="str">
        <f>IF(OrderResponseSimple!Q7&lt;&gt;"",OrderResponseSimple!Q7,"")</f>
        <v>BBIE</v>
      </c>
      <c r="E7" s="37" t="str">
        <f>IF(OrderResponseSimple!R7&lt;&gt;"",OrderResponseSimple!R7,"")</f>
        <v>Identifies the status of the document with regard to its original state</v>
      </c>
      <c r="F7" s="37"/>
      <c r="G7" s="38">
        <f>IF(OrderResponseSimple!D7&lt;&gt;"",OrderResponseSimple!D7,"")</f>
      </c>
      <c r="H7" s="38" t="str">
        <f>IF(OrderResponseSimple!E7&lt;&gt;"",OrderResponseSimple!E7,"")</f>
        <v>Order Response Simple</v>
      </c>
      <c r="I7" s="38">
        <f>IF(OrderResponseSimple!F7&lt;&gt;"",OrderResponseSimple!F7,"")</f>
      </c>
      <c r="J7" s="38" t="str">
        <f>IF(OrderResponseSimple!I7&lt;&gt;"",OrderResponseSimple!I7,"")</f>
        <v>Document Status</v>
      </c>
      <c r="K7" s="38" t="str">
        <f>IF(AND(OrderResponseSimple!L7&lt;&gt;"",OrderResponseSimple!Q7="BBIE"),OrderResponseSimple!L7,"")</f>
        <v>Document Status_ Code. Type</v>
      </c>
      <c r="L7" s="38" t="str">
        <f>IF(AND(OrderResponseSimple!J7&lt;&gt;"",OrderResponseSimple!Q7="BBIE"),OrderResponseSimple!J7,"")</f>
        <v>Code</v>
      </c>
      <c r="M7" s="39">
        <f>IF(OrderResponseSimple!M7&lt;&gt;"",OrderResponseSimple!M7,"")</f>
      </c>
      <c r="N7" s="39">
        <f>IF(OrderResponseSimple!N7&lt;&gt;"",OrderResponseSimple!N7,"")</f>
      </c>
      <c r="O7" s="38">
        <f>IF(OrderResponseSimple!O7&lt;&gt;"",OrderResponseSimple!O7,"")</f>
      </c>
      <c r="P7" s="38" t="str">
        <f>IF(LEN(OrderResponseSimple!P7)=1,TEXT(OrderResponseSimple!P7,"#"),IF(MID(OrderResponseSimple!P7,2,2)="..",LEFT(OrderResponseSimple!P7,1),""))</f>
        <v>0</v>
      </c>
      <c r="Q7" s="38" t="str">
        <f>IF(LEN(OrderResponseSimple!P7)=1,TEXT(OrderResponseSimple!P7,"#"),IF(MID(OrderResponseSimple!P7,2,2)="..",IF(RIGHT(OrderResponseSimple!P7,1)="n","unbounded",RIGHT(OrderResponseSimple!P7,1)),""))</f>
        <v>1</v>
      </c>
      <c r="R7" s="38"/>
      <c r="S7" s="38"/>
      <c r="T7" s="38"/>
      <c r="U7" s="38"/>
      <c r="V7" s="38"/>
      <c r="W7" s="38"/>
      <c r="X7" s="38"/>
      <c r="Y7" s="38"/>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38.25">
      <c r="A8" s="36" t="s">
        <v>138</v>
      </c>
      <c r="B8" s="36">
        <v>597</v>
      </c>
      <c r="C8" s="36" t="str">
        <f>IF(OrderResponseSimple!B8&lt;&gt;"",OrderResponseSimple!B8,"")</f>
        <v>Order Response Simple. Note. Text</v>
      </c>
      <c r="D8" s="36" t="str">
        <f>IF(OrderResponseSimple!Q8&lt;&gt;"",OrderResponseSimple!Q8,"")</f>
        <v>BBIE</v>
      </c>
      <c r="E8" s="37" t="str">
        <f>IF(OrderResponseSimple!R8&lt;&gt;"",OrderResponseSimple!R8,"")</f>
        <v>contains any free form text pertinent to the entire document or to the document message itself. This element may contain notes or any other similar information that is not contained explicitly in another structure.</v>
      </c>
      <c r="F8" s="37"/>
      <c r="G8" s="38">
        <f>IF(OrderResponseSimple!D8&lt;&gt;"",OrderResponseSimple!D8,"")</f>
      </c>
      <c r="H8" s="38" t="str">
        <f>IF(OrderResponseSimple!E8&lt;&gt;"",OrderResponseSimple!E8,"")</f>
        <v>Order Response Simple</v>
      </c>
      <c r="I8" s="38">
        <f>IF(OrderResponseSimple!F8&lt;&gt;"",OrderResponseSimple!F8,"")</f>
      </c>
      <c r="J8" s="38" t="str">
        <f>IF(OrderResponseSimple!I8&lt;&gt;"",OrderResponseSimple!I8,"")</f>
        <v>Note</v>
      </c>
      <c r="K8" s="38" t="str">
        <f>IF(AND(OrderResponseSimple!L8&lt;&gt;"",OrderResponseSimple!Q8="BBIE"),OrderResponseSimple!L8,"")</f>
        <v>Text. Type</v>
      </c>
      <c r="L8" s="38" t="str">
        <f>IF(AND(OrderResponseSimple!J8&lt;&gt;"",OrderResponseSimple!Q8="BBIE"),OrderResponseSimple!J8,"")</f>
        <v>Text</v>
      </c>
      <c r="M8" s="39">
        <f>IF(OrderResponseSimple!M8&lt;&gt;"",OrderResponseSimple!M8,"")</f>
      </c>
      <c r="N8" s="39">
        <f>IF(OrderResponseSimple!N8&lt;&gt;"",OrderResponseSimple!N8,"")</f>
      </c>
      <c r="O8" s="38">
        <f>IF(OrderResponseSimple!O8&lt;&gt;"",OrderResponseSimple!O8,"")</f>
      </c>
      <c r="P8" s="38" t="str">
        <f>IF(LEN(OrderResponseSimple!P8)=1,TEXT(OrderResponseSimple!P8,"#"),IF(MID(OrderResponseSimple!P8,2,2)="..",LEFT(OrderResponseSimple!P8,1),""))</f>
        <v>0</v>
      </c>
      <c r="Q8" s="38" t="str">
        <f>IF(LEN(OrderResponseSimple!P8)=1,TEXT(OrderResponseSimple!P8,"#"),IF(MID(OrderResponseSimple!P8,2,2)="..",IF(RIGHT(OrderResponseSimple!P8,1)="n","unbounded",RIGHT(OrderResponseSimple!P8,1)),""))</f>
        <v>1</v>
      </c>
      <c r="R8" s="38"/>
      <c r="S8" s="38"/>
      <c r="T8" s="38"/>
      <c r="U8" s="38"/>
      <c r="V8" s="38"/>
      <c r="W8" s="38"/>
      <c r="X8" s="38"/>
      <c r="Y8" s="38"/>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36" t="s">
        <v>139</v>
      </c>
      <c r="B9" s="36">
        <v>598</v>
      </c>
      <c r="C9" s="36" t="str">
        <f>IF(OrderResponseSimple!B9&lt;&gt;"",OrderResponseSimple!B9,"")</f>
        <v>Order Response Simple. Accepted. Indicator</v>
      </c>
      <c r="D9" s="36" t="str">
        <f>IF(OrderResponseSimple!Q9&lt;&gt;"",OrderResponseSimple!Q9,"")</f>
        <v>BBIE</v>
      </c>
      <c r="E9" s="37" t="str">
        <f>IF(OrderResponseSimple!R9&lt;&gt;"",OrderResponseSimple!R9,"")</f>
        <v>indicates whether the order was accepted (true) or not (false).</v>
      </c>
      <c r="F9" s="37"/>
      <c r="G9" s="38">
        <f>IF(OrderResponseSimple!D9&lt;&gt;"",OrderResponseSimple!D9,"")</f>
      </c>
      <c r="H9" s="38" t="str">
        <f>IF(OrderResponseSimple!E9&lt;&gt;"",OrderResponseSimple!E9,"")</f>
        <v>Order Response Simple</v>
      </c>
      <c r="I9" s="38">
        <f>IF(OrderResponseSimple!F9&lt;&gt;"",OrderResponseSimple!F9,"")</f>
      </c>
      <c r="J9" s="38" t="str">
        <f>IF(OrderResponseSimple!I9&lt;&gt;"",OrderResponseSimple!I9,"")</f>
        <v>Accepted</v>
      </c>
      <c r="K9" s="38" t="str">
        <f>IF(AND(OrderResponseSimple!L9&lt;&gt;"",OrderResponseSimple!Q9="BBIE"),OrderResponseSimple!L9,"")</f>
        <v>Indicator. Type</v>
      </c>
      <c r="L9" s="38" t="str">
        <f>IF(AND(OrderResponseSimple!J9&lt;&gt;"",OrderResponseSimple!Q9="BBIE"),OrderResponseSimple!J9,"")</f>
        <v>Indicator</v>
      </c>
      <c r="M9" s="39">
        <f>IF(OrderResponseSimple!M9&lt;&gt;"",OrderResponseSimple!M9,"")</f>
      </c>
      <c r="N9" s="39">
        <f>IF(OrderResponseSimple!N9&lt;&gt;"",OrderResponseSimple!N9,"")</f>
      </c>
      <c r="O9" s="38">
        <f>IF(OrderResponseSimple!O9&lt;&gt;"",OrderResponseSimple!O9,"")</f>
      </c>
      <c r="P9" s="38" t="str">
        <f>IF(LEN(OrderResponseSimple!P9)=1,TEXT(OrderResponseSimple!P9,"#"),IF(MID(OrderResponseSimple!P9,2,2)="..",LEFT(OrderResponseSimple!P9,1),""))</f>
        <v>1</v>
      </c>
      <c r="Q9" s="38" t="str">
        <f>IF(LEN(OrderResponseSimple!P9)=1,TEXT(OrderResponseSimple!P9,"#"),IF(MID(OrderResponseSimple!P9,2,2)="..",IF(RIGHT(OrderResponseSimple!P9,1)="n","unbounded",RIGHT(OrderResponseSimple!P9,1)),""))</f>
        <v>1</v>
      </c>
      <c r="R9" s="38"/>
      <c r="S9" s="38"/>
      <c r="T9" s="38"/>
      <c r="U9" s="38"/>
      <c r="V9" s="38"/>
      <c r="W9" s="38"/>
      <c r="X9" s="38"/>
      <c r="Y9" s="38"/>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36" t="s">
        <v>140</v>
      </c>
      <c r="B10" s="36">
        <v>599</v>
      </c>
      <c r="C10" s="36" t="str">
        <f>IF(OrderResponseSimple!B10&lt;&gt;"",OrderResponseSimple!B10,"")</f>
        <v>Order Response Simple. Rejection Note. Text</v>
      </c>
      <c r="D10" s="36" t="str">
        <f>IF(OrderResponseSimple!Q10&lt;&gt;"",OrderResponseSimple!Q10,"")</f>
        <v>BBIE</v>
      </c>
      <c r="E10" s="37" t="str">
        <f>IF(OrderResponseSimple!R10&lt;&gt;"",OrderResponseSimple!R10,"")</f>
        <v>the reason for rejection if the order was not accepted.</v>
      </c>
      <c r="F10" s="37"/>
      <c r="G10" s="38">
        <f>IF(OrderResponseSimple!D10&lt;&gt;"",OrderResponseSimple!D10,"")</f>
      </c>
      <c r="H10" s="38" t="str">
        <f>IF(OrderResponseSimple!E10&lt;&gt;"",OrderResponseSimple!E10,"")</f>
        <v>Order Response Simple</v>
      </c>
      <c r="I10" s="38">
        <f>IF(OrderResponseSimple!F10&lt;&gt;"",OrderResponseSimple!F10,"")</f>
      </c>
      <c r="J10" s="38" t="str">
        <f>IF(OrderResponseSimple!I10&lt;&gt;"",OrderResponseSimple!I10,"")</f>
        <v>Rejection Note</v>
      </c>
      <c r="K10" s="38" t="str">
        <f>IF(AND(OrderResponseSimple!L10&lt;&gt;"",OrderResponseSimple!Q10="BBIE"),OrderResponseSimple!L10,"")</f>
        <v>Text. Type</v>
      </c>
      <c r="L10" s="38" t="str">
        <f>IF(AND(OrderResponseSimple!J10&lt;&gt;"",OrderResponseSimple!Q10="BBIE"),OrderResponseSimple!J10,"")</f>
        <v>Text</v>
      </c>
      <c r="M10" s="39">
        <f>IF(OrderResponseSimple!M10&lt;&gt;"",OrderResponseSimple!M10,"")</f>
      </c>
      <c r="N10" s="39">
        <f>IF(OrderResponseSimple!N10&lt;&gt;"",OrderResponseSimple!N10,"")</f>
      </c>
      <c r="O10" s="38">
        <f>IF(OrderResponseSimple!O10&lt;&gt;"",OrderResponseSimple!O10,"")</f>
      </c>
      <c r="P10" s="38" t="str">
        <f>IF(LEN(OrderResponseSimple!P10)=1,TEXT(OrderResponseSimple!P10,"#"),IF(MID(OrderResponseSimple!P10,2,2)="..",LEFT(OrderResponseSimple!P10,1),""))</f>
        <v>0</v>
      </c>
      <c r="Q10" s="38" t="str">
        <f>IF(LEN(OrderResponseSimple!P10)=1,TEXT(OrderResponseSimple!P10,"#"),IF(MID(OrderResponseSimple!P10,2,2)="..",IF(RIGHT(OrderResponseSimple!P10,1)="n","unbounded",RIGHT(OrderResponseSimple!P10,1)),""))</f>
        <v>1</v>
      </c>
      <c r="R10" s="38"/>
      <c r="S10" s="38"/>
      <c r="T10" s="38"/>
      <c r="U10" s="38"/>
      <c r="V10" s="38"/>
      <c r="W10" s="38"/>
      <c r="X10" s="38"/>
      <c r="Y10" s="38"/>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40" t="s">
        <v>141</v>
      </c>
      <c r="B11" s="40">
        <v>600</v>
      </c>
      <c r="C11" s="40" t="str">
        <f>IF(OrderResponseSimple!B11&lt;&gt;"",OrderResponseSimple!B11,"")</f>
        <v>Order Response Simple. Order Reference</v>
      </c>
      <c r="D11" s="40" t="str">
        <f>IF(OrderResponseSimple!Q11&lt;&gt;"",OrderResponseSimple!Q11,"")</f>
        <v>ASBIE</v>
      </c>
      <c r="E11" s="41" t="str">
        <f>IF(OrderResponseSimple!R11&lt;&gt;"",OrderResponseSimple!R11,"")</f>
        <v>associates the Order Response (Simple) with the Order it refers to.</v>
      </c>
      <c r="F11" s="41"/>
      <c r="G11" s="42">
        <f>IF(OrderResponseSimple!D11&lt;&gt;"",OrderResponseSimple!D11,"")</f>
      </c>
      <c r="H11" s="42" t="str">
        <f>IF(OrderResponseSimple!E11&lt;&gt;"",OrderResponseSimple!E11,"")</f>
        <v>Order Response Simple</v>
      </c>
      <c r="I11" s="42">
        <f>IF(OrderResponseSimple!F11&lt;&gt;"",OrderResponseSimple!F11,"")</f>
      </c>
      <c r="J11" s="42" t="str">
        <f>IF(OrderResponseSimple!I11&lt;&gt;"",OrderResponseSimple!I11,"")</f>
        <v>Order Reference</v>
      </c>
      <c r="K11" s="43">
        <f>IF(AND(OrderResponseSimple!L11&lt;&gt;"",OrderResponseSimple!Q11="BBIE"),OrderResponseSimple!L11,"")</f>
      </c>
      <c r="L11" s="43">
        <f>IF(AND(OrderResponseSimple!J11&lt;&gt;"",OrderResponseSimple!Q11="BBIE"),OrderResponseSimple!J11,"")</f>
      </c>
      <c r="M11" s="42">
        <f>IF(OrderResponseSimple!M11&lt;&gt;"",OrderResponseSimple!M11,"")</f>
      </c>
      <c r="N11" s="42" t="str">
        <f>IF(OrderResponseSimple!N11&lt;&gt;"",OrderResponseSimple!N11,"")</f>
        <v>Order Reference</v>
      </c>
      <c r="O11" s="42">
        <f>IF(OrderResponseSimple!O11&lt;&gt;"",OrderResponseSimple!O11,"")</f>
      </c>
      <c r="P11" s="42" t="str">
        <f>IF(LEN(OrderResponseSimple!P11)=1,TEXT(OrderResponseSimple!P11,"#"),IF(MID(OrderResponseSimple!P11,2,2)="..",LEFT(OrderResponseSimple!P11,1),""))</f>
        <v>1</v>
      </c>
      <c r="Q11" s="42" t="str">
        <f>IF(LEN(OrderResponseSimple!P11)=1,TEXT(OrderResponseSimple!P11,"#"),IF(MID(OrderResponseSimple!P11,2,2)="..",IF(RIGHT(OrderResponseSimple!P11,1)="n","unbounded",RIGHT(OrderResponseSimple!P11,1)),""))</f>
        <v>1</v>
      </c>
      <c r="R11" s="42"/>
      <c r="S11" s="42"/>
      <c r="T11" s="42"/>
      <c r="U11" s="42"/>
      <c r="V11" s="42"/>
      <c r="W11" s="42"/>
      <c r="X11" s="42"/>
      <c r="Y11" s="4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0" t="s">
        <v>142</v>
      </c>
      <c r="B12" s="40">
        <v>601</v>
      </c>
      <c r="C12" s="40" t="str">
        <f>IF(OrderResponseSimple!B12&lt;&gt;"",OrderResponseSimple!B12,"")</f>
        <v>Order Response Simple. Buyer Party</v>
      </c>
      <c r="D12" s="40" t="str">
        <f>IF(OrderResponseSimple!Q12&lt;&gt;"",OrderResponseSimple!Q12,"")</f>
        <v>ASBIE</v>
      </c>
      <c r="E12" s="41" t="str">
        <f>IF(OrderResponseSimple!R12&lt;&gt;"",OrderResponseSimple!R12,"")</f>
        <v>associates the Order with information about the buyer involved in the transaction.</v>
      </c>
      <c r="F12" s="41"/>
      <c r="G12" s="42">
        <f>IF(OrderResponseSimple!D12&lt;&gt;"",OrderResponseSimple!D12,"")</f>
      </c>
      <c r="H12" s="42" t="str">
        <f>IF(OrderResponseSimple!E12&lt;&gt;"",OrderResponseSimple!E12,"")</f>
        <v>Order Response Simple</v>
      </c>
      <c r="I12" s="42">
        <f>IF(OrderResponseSimple!F12&lt;&gt;"",OrderResponseSimple!F12,"")</f>
      </c>
      <c r="J12" s="42" t="str">
        <f>IF(OrderResponseSimple!I12&lt;&gt;"",OrderResponseSimple!I12,"")</f>
        <v>Buyer Party</v>
      </c>
      <c r="K12" s="43">
        <f>IF(AND(OrderResponseSimple!L12&lt;&gt;"",OrderResponseSimple!Q12="BBIE"),OrderResponseSimple!L12,"")</f>
      </c>
      <c r="L12" s="43">
        <f>IF(AND(OrderResponseSimple!J12&lt;&gt;"",OrderResponseSimple!Q12="BBIE"),OrderResponseSimple!J12,"")</f>
      </c>
      <c r="M12" s="42">
        <f>IF(OrderResponseSimple!M12&lt;&gt;"",OrderResponseSimple!M12,"")</f>
      </c>
      <c r="N12" s="42" t="str">
        <f>IF(OrderResponseSimple!N12&lt;&gt;"",OrderResponseSimple!N12,"")</f>
        <v>Buyer Party</v>
      </c>
      <c r="O12" s="42">
        <f>IF(OrderResponseSimple!O12&lt;&gt;"",OrderResponseSimple!O12,"")</f>
      </c>
      <c r="P12" s="42" t="str">
        <f>IF(LEN(OrderResponseSimple!P12)=1,TEXT(OrderResponseSimple!P12,"#"),IF(MID(OrderResponseSimple!P12,2,2)="..",LEFT(OrderResponseSimple!P12,1),""))</f>
        <v>1</v>
      </c>
      <c r="Q12" s="42" t="str">
        <f>IF(LEN(OrderResponseSimple!P12)=1,TEXT(OrderResponseSimple!P12,"#"),IF(MID(OrderResponseSimple!P12,2,2)="..",IF(RIGHT(OrderResponseSimple!P12,1)="n","unbounded",RIGHT(OrderResponseSimple!P12,1)),""))</f>
        <v>1</v>
      </c>
      <c r="R12" s="42"/>
      <c r="S12" s="42"/>
      <c r="T12" s="42"/>
      <c r="U12" s="42"/>
      <c r="V12" s="42"/>
      <c r="W12" s="42"/>
      <c r="X12" s="42"/>
      <c r="Y12" s="4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40" t="s">
        <v>143</v>
      </c>
      <c r="B13" s="40">
        <v>602</v>
      </c>
      <c r="C13" s="40" t="str">
        <f>IF(OrderResponseSimple!B13&lt;&gt;"",OrderResponseSimple!B13,"")</f>
        <v>Order Response Simple. Seller Party</v>
      </c>
      <c r="D13" s="40" t="str">
        <f>IF(OrderResponseSimple!Q13&lt;&gt;"",OrderResponseSimple!Q13,"")</f>
        <v>ASBIE</v>
      </c>
      <c r="E13" s="41" t="str">
        <f>IF(OrderResponseSimple!R13&lt;&gt;"",OrderResponseSimple!R13,"")</f>
        <v>associates the Order with information about the seller involved in the transaction.</v>
      </c>
      <c r="F13" s="41"/>
      <c r="G13" s="42">
        <f>IF(OrderResponseSimple!D13&lt;&gt;"",OrderResponseSimple!D13,"")</f>
      </c>
      <c r="H13" s="42" t="str">
        <f>IF(OrderResponseSimple!E13&lt;&gt;"",OrderResponseSimple!E13,"")</f>
        <v>Order Response Simple</v>
      </c>
      <c r="I13" s="42">
        <f>IF(OrderResponseSimple!F13&lt;&gt;"",OrderResponseSimple!F13,"")</f>
      </c>
      <c r="J13" s="42" t="str">
        <f>IF(OrderResponseSimple!I13&lt;&gt;"",OrderResponseSimple!I13,"")</f>
        <v>Seller Party</v>
      </c>
      <c r="K13" s="43">
        <f>IF(AND(OrderResponseSimple!L13&lt;&gt;"",OrderResponseSimple!Q13="BBIE"),OrderResponseSimple!L13,"")</f>
      </c>
      <c r="L13" s="43">
        <f>IF(AND(OrderResponseSimple!J13&lt;&gt;"",OrderResponseSimple!Q13="BBIE"),OrderResponseSimple!J13,"")</f>
      </c>
      <c r="M13" s="42">
        <f>IF(OrderResponseSimple!M13&lt;&gt;"",OrderResponseSimple!M13,"")</f>
      </c>
      <c r="N13" s="42" t="str">
        <f>IF(OrderResponseSimple!N13&lt;&gt;"",OrderResponseSimple!N13,"")</f>
        <v>Seller Party</v>
      </c>
      <c r="O13" s="42">
        <f>IF(OrderResponseSimple!O13&lt;&gt;"",OrderResponseSimple!O13,"")</f>
      </c>
      <c r="P13" s="42" t="str">
        <f>IF(LEN(OrderResponseSimple!P13)=1,TEXT(OrderResponseSimple!P13,"#"),IF(MID(OrderResponseSimple!P13,2,2)="..",LEFT(OrderResponseSimple!P13,1),""))</f>
        <v>1</v>
      </c>
      <c r="Q13" s="42" t="str">
        <f>IF(LEN(OrderResponseSimple!P13)=1,TEXT(OrderResponseSimple!P13,"#"),IF(MID(OrderResponseSimple!P13,2,2)="..",IF(RIGHT(OrderResponseSimple!P13,1)="n","unbounded",RIGHT(OrderResponseSimple!P13,1)),""))</f>
        <v>1</v>
      </c>
      <c r="R13" s="42"/>
      <c r="S13" s="42"/>
      <c r="T13" s="42"/>
      <c r="U13" s="42"/>
      <c r="V13" s="42"/>
      <c r="W13" s="42"/>
      <c r="X13" s="42"/>
      <c r="Y13" s="42"/>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row>
    <row r="14" ht="12.75">
      <c r="D14" s="1" t="s">
        <v>144</v>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EIS_LAB</cp:lastModifiedBy>
  <cp:lastPrinted>2002-03-13T09:30:23Z</cp:lastPrinted>
  <dcterms:created xsi:type="dcterms:W3CDTF">2001-08-30T08:59:20Z</dcterms:created>
  <dcterms:modified xsi:type="dcterms:W3CDTF">2004-09-12T14:08:52Z</dcterms:modified>
  <cp:category/>
  <cp:version/>
  <cp:contentType/>
  <cp:contentStatus/>
  <cp:revision>44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1042</vt:i4>
  </property>
  <property fmtid="{D5CDD505-2E9C-101B-9397-08002B2CF9AE}" pid="3" name="_AdHocReviewCycle">
    <vt:i4>-748143057</vt:i4>
  </property>
  <property fmtid="{D5CDD505-2E9C-101B-9397-08002B2CF9AE}" pid="4" name="_EmailSubje">
    <vt:lpwstr>Korean translation of UBL 1.0</vt:lpwstr>
  </property>
  <property fmtid="{D5CDD505-2E9C-101B-9397-08002B2CF9AE}" pid="5" name="_AuthorEma">
    <vt:lpwstr>jason@kcals.or.kr</vt:lpwstr>
  </property>
  <property fmtid="{D5CDD505-2E9C-101B-9397-08002B2CF9AE}" pid="6" name="_AuthorEmailDisplayNa">
    <vt:lpwstr>Jason Lee</vt:lpwstr>
  </property>
</Properties>
</file>