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Reusable" sheetId="1" r:id="rId1"/>
    <sheet name="TBG17 UBL Reusable" sheetId="2" r:id="rId2"/>
  </sheets>
  <definedNames>
    <definedName name="BuiltIn_AutoFilter___1">'Reusable'!#REF!</definedName>
    <definedName name="Excel_BuiltIn_Print_Area_1___0">'Reusable'!$A$2:$AI$331</definedName>
    <definedName name="Excel_BuiltIn_Print_Titles_1___0">"$Reusable.$#REF!$#REF!:$#REF!$#REF!"</definedName>
    <definedName name="_xlnm.Print_Area" localSheetId="0">'Reusable'!$A$2:$AI$331</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<sst xmlns="http://schemas.openxmlformats.org/spreadsheetml/2006/main" count="2822" uniqueCount="2822">
  <si>
    <t>associates the allowance or charge with information about a means of payment. If the allowance or charge has to be prepaid, then this association is made via the payment.</t>
  </si>
  <si>
    <t>Base Price. Details</t>
  </si>
  <si>
    <t>Base Price</t>
  </si>
  <si>
    <t>ABIE</t>
  </si>
  <si>
    <t>information that directly relates to a base or starting price for an object. Another term may be Gross Price (but that is not
strictly correct).</t>
  </si>
  <si>
    <t>Base Price. Price Amount. Amount</t>
  </si>
  <si>
    <t>Base Price</t>
  </si>
  <si>
    <t>Price</t>
  </si>
  <si>
    <t>Amount</t>
  </si>
  <si>
    <t>Amount</t>
  </si>
  <si>
    <t>UBL</t>
  </si>
  <si>
    <t>unit price</t>
  </si>
  <si>
    <t>BBIE</t>
  </si>
  <si>
    <t>specifies the base price.</t>
  </si>
  <si>
    <t>23.45</t>
  </si>
  <si>
    <t>Base Price. Base_ Quantity. Quantity</t>
  </si>
  <si>
    <t>Base Price</t>
  </si>
  <si>
    <t>Base</t>
  </si>
  <si>
    <t>Quantity</t>
  </si>
  <si>
    <t>Quantity</t>
  </si>
  <si>
    <t>0..1</t>
  </si>
  <si>
    <t>BBIE</t>
  </si>
  <si>
    <t>specifies the quantity on which the price is based.</t>
  </si>
  <si>
    <t>Base Price. Maximum_ Quantity. Quantity</t>
  </si>
  <si>
    <t>Base Price</t>
  </si>
  <si>
    <t>Maximum</t>
  </si>
  <si>
    <t>Quantity</t>
  </si>
  <si>
    <t>Quantity</t>
  </si>
  <si>
    <t>0..1</t>
  </si>
  <si>
    <t>BBIE</t>
  </si>
  <si>
    <t>specifies the maximum quantity in a range for which the price applies.</t>
  </si>
  <si>
    <t>Base Price. Minimum_ Quantity. Quantity</t>
  </si>
  <si>
    <t>Base Price</t>
  </si>
  <si>
    <t>Minimum</t>
  </si>
  <si>
    <t>Quantity</t>
  </si>
  <si>
    <t>Quantity</t>
  </si>
  <si>
    <t>0..1</t>
  </si>
  <si>
    <t>BBIE</t>
  </si>
  <si>
    <t>specifies the minimum quantity in a range for which the price applies.</t>
  </si>
  <si>
    <t>Base Price. Maximum_ Amount. Amount</t>
  </si>
  <si>
    <t>Base Price</t>
  </si>
  <si>
    <t>Maximum</t>
  </si>
  <si>
    <t>Amount</t>
  </si>
  <si>
    <t>Amount</t>
  </si>
  <si>
    <t>UBL</t>
  </si>
  <si>
    <t>0..1</t>
  </si>
  <si>
    <t>BBIE</t>
  </si>
  <si>
    <t>specifies the maximum amount in a range for which the price applies.</t>
  </si>
  <si>
    <t>200.00</t>
  </si>
  <si>
    <t>Base Price. Minimum_ Amount. Amount</t>
  </si>
  <si>
    <t>Base Price</t>
  </si>
  <si>
    <t>Minimum</t>
  </si>
  <si>
    <t>Amount</t>
  </si>
  <si>
    <t>Amount</t>
  </si>
  <si>
    <t>UBL</t>
  </si>
  <si>
    <t>0..1</t>
  </si>
  <si>
    <t>BBIE</t>
  </si>
  <si>
    <t>specifies the minimum amount in a range for which the price applies.</t>
  </si>
  <si>
    <t>23.45</t>
  </si>
  <si>
    <t>Buyer Party. Details</t>
  </si>
  <si>
    <t>Buyer Party</t>
  </si>
  <si>
    <t>ABIE</t>
  </si>
  <si>
    <t>details of an individual, a group or a body having a role in a business function.</t>
  </si>
  <si>
    <t>Buyer Party. Buyer Assigned_ Account. Identifier</t>
  </si>
  <si>
    <t>Buyer Party</t>
  </si>
  <si>
    <t>Buyer Assigned</t>
  </si>
  <si>
    <t>Account</t>
  </si>
  <si>
    <t>Identifier</t>
  </si>
  <si>
    <t>0..1</t>
  </si>
  <si>
    <t>BBIE</t>
  </si>
  <si>
    <t>an account identification assigned to the party by the buyer e.g to allow integration with a back office system</t>
  </si>
  <si>
    <t>Buyer Party. Seller Assigned_ Account. Identifier</t>
  </si>
  <si>
    <t>Buyer Party</t>
  </si>
  <si>
    <t>Seller Assigned</t>
  </si>
  <si>
    <t>Account</t>
  </si>
  <si>
    <t>Identifier</t>
  </si>
  <si>
    <t>0..1</t>
  </si>
  <si>
    <t>BBIE</t>
  </si>
  <si>
    <t>an account identification assigned to the party by the seller e.g. for sales on account purposes.</t>
  </si>
  <si>
    <t>Buyer Party. Additional_ Account. Identifier</t>
  </si>
  <si>
    <t>Buyer Party</t>
  </si>
  <si>
    <t>Additional</t>
  </si>
  <si>
    <t>Account</t>
  </si>
  <si>
    <t>Identifier</t>
  </si>
  <si>
    <t>0..n</t>
  </si>
  <si>
    <t>BBIE</t>
  </si>
  <si>
    <t>one or more additional account identifications assigned to the party</t>
  </si>
  <si>
    <t>Buyer Party. Party</t>
  </si>
  <si>
    <t>Buyer Party</t>
  </si>
  <si>
    <t>Party</t>
  </si>
  <si>
    <t>Party</t>
  </si>
  <si>
    <t>Party</t>
  </si>
  <si>
    <t>0..1</t>
  </si>
  <si>
    <t>ASBIE</t>
  </si>
  <si>
    <t>associates (optionally) the buyer party with general details about the party</t>
  </si>
  <si>
    <t>Card Account. Details</t>
  </si>
  <si>
    <t>Card Account</t>
  </si>
  <si>
    <t>ABIE</t>
  </si>
  <si>
    <t>information that directly relates to a credit or debit card, a small plastic card issued by a financial institution, bank or building society, allowing the holder to make purchases against the card.</t>
  </si>
  <si>
    <t>Card Account. Primary_ Account Number. Identifier</t>
  </si>
  <si>
    <t>Card Account</t>
  </si>
  <si>
    <t>Primary</t>
  </si>
  <si>
    <t>Account</t>
  </si>
  <si>
    <t>Number</t>
  </si>
  <si>
    <t>Identifier</t>
  </si>
  <si>
    <t>BBIE</t>
  </si>
  <si>
    <t>the identifying number of the card, known as the PAN - Primary Account Number.</t>
  </si>
  <si>
    <t>4558 0167 3488 1234</t>
  </si>
  <si>
    <t>Card Account. Network. Identifier</t>
  </si>
  <si>
    <t>Card Account</t>
  </si>
  <si>
    <t>Network</t>
  </si>
  <si>
    <t>Identifier</t>
  </si>
  <si>
    <t>BBIE</t>
  </si>
  <si>
    <t>identifies the organisation providing the network for the card, such as VISA or MasterCard</t>
  </si>
  <si>
    <t>“VISA”, “MasterCard”, “American Express”</t>
  </si>
  <si>
    <t>Card Account. Card Type. Code</t>
  </si>
  <si>
    <t>Card Account</t>
  </si>
  <si>
    <t>Card</t>
  </si>
  <si>
    <t>Type</t>
  </si>
  <si>
    <t>Code</t>
  </si>
  <si>
    <t>0..1</t>
  </si>
  <si>
    <t>BBIE</t>
  </si>
  <si>
    <t>the type of card used for payment, such as a debit card or credit card, according to a controlled list of card types</t>
  </si>
  <si>
    <t>“Debit Card”, “Credit Card”, “Procurement Card”</t>
  </si>
  <si>
    <t>Card Account. Customer. Identifier</t>
  </si>
  <si>
    <t>Card Account</t>
  </si>
  <si>
    <t>Customer</t>
  </si>
  <si>
    <t>Identifier</t>
  </si>
  <si>
    <t>0..1</t>
  </si>
  <si>
    <t>BBIE</t>
  </si>
  <si>
    <t>the customer reference number. This is used to enable transmission of customer specific information with the card.</t>
  </si>
  <si>
    <t>Card Account. Validity Start Date. Date</t>
  </si>
  <si>
    <t>Card Account</t>
  </si>
  <si>
    <t>Validity Start</t>
  </si>
  <si>
    <t>Date</t>
  </si>
  <si>
    <t>Date</t>
  </si>
  <si>
    <t>0..1</t>
  </si>
  <si>
    <t>BBIE</t>
  </si>
  <si>
    <t>the date from which the card is valid .</t>
  </si>
  <si>
    <t>Card Account. Expiry Date. Date</t>
  </si>
  <si>
    <t>Card Account</t>
  </si>
  <si>
    <t>Expiry</t>
  </si>
  <si>
    <t>Date</t>
  </si>
  <si>
    <t>Date</t>
  </si>
  <si>
    <t>0..1</t>
  </si>
  <si>
    <t>BBIE</t>
  </si>
  <si>
    <t>the date up to which the card is valid .</t>
  </si>
  <si>
    <t>Card Account. Issuer. Identifier</t>
  </si>
  <si>
    <t>Card Account</t>
  </si>
  <si>
    <t>Issuer</t>
  </si>
  <si>
    <t>Identifier</t>
  </si>
  <si>
    <t>0..1</t>
  </si>
  <si>
    <t>BBIE</t>
  </si>
  <si>
    <t>identifies the organisation issuing the card, known as the BIN - Bank Id.No.</t>
  </si>
  <si>
    <t>Card Account. Issue Number. Identifier</t>
  </si>
  <si>
    <t>Card Account</t>
  </si>
  <si>
    <t>Issue</t>
  </si>
  <si>
    <t>Number</t>
  </si>
  <si>
    <t>Identifier</t>
  </si>
  <si>
    <t>0..1</t>
  </si>
  <si>
    <t>BBIE</t>
  </si>
  <si>
    <t>identifies the issue number, relevant only to SWITCH cards</t>
  </si>
  <si>
    <t>Card Account. CV2. Identifier</t>
  </si>
  <si>
    <t>Card Account</t>
  </si>
  <si>
    <t>CV2</t>
  </si>
  <si>
    <t>Identifier</t>
  </si>
  <si>
    <t>0..1</t>
  </si>
  <si>
    <t>BBIE</t>
  </si>
  <si>
    <t>The CV2 identity on the reverse of the card for added security.</t>
  </si>
  <si>
    <t>Card Account. Chip. Code</t>
  </si>
  <si>
    <t>Card Account</t>
  </si>
  <si>
    <t>Chip</t>
  </si>
  <si>
    <t>Code</t>
  </si>
  <si>
    <t>Chip</t>
  </si>
  <si>
    <t>0..1</t>
  </si>
  <si>
    <t>BBIE</t>
  </si>
  <si>
    <t>distinction between CHIP and MAG STRIPE cards</t>
  </si>
  <si>
    <t>Card Account. Chip Application. Identifier</t>
  </si>
  <si>
    <t>Card Account</t>
  </si>
  <si>
    <t>Chip</t>
  </si>
  <si>
    <t>Application</t>
  </si>
  <si>
    <t>Identifier</t>
  </si>
  <si>
    <t>0..1</t>
  </si>
  <si>
    <t>BBIE</t>
  </si>
  <si>
    <t>identifies the application (AID) on a Chip card that provides the information quoted</t>
  </si>
  <si>
    <t>Card Account. Holder. Name</t>
  </si>
  <si>
    <t>Card Account</t>
  </si>
  <si>
    <t>Holder</t>
  </si>
  <si>
    <t>Name</t>
  </si>
  <si>
    <t>0..1</t>
  </si>
  <si>
    <t>BBIE</t>
  </si>
  <si>
    <t>the name of the holder of the card.</t>
  </si>
  <si>
    <t>Commodity Classification. Details</t>
  </si>
  <si>
    <t>Commodity Classification</t>
  </si>
  <si>
    <t>ABIE</t>
  </si>
  <si>
    <t>information that directly relates to the classification of items according to a (formalised) convention for the classification and description of the items as commodities.</t>
  </si>
  <si>
    <t>Commodity Classification. Nature. Code</t>
  </si>
  <si>
    <t>Commodity Classification</t>
  </si>
  <si>
    <t>Nature</t>
  </si>
  <si>
    <t>Code</t>
  </si>
  <si>
    <t>0..1</t>
  </si>
  <si>
    <t>BBIE</t>
  </si>
  <si>
    <t>the high level nature of item code issued by a specific maintenance agency.</t>
  </si>
  <si>
    <t>Commodity Classification. Cargo Type. Code</t>
  </si>
  <si>
    <t>Commodity Classification</t>
  </si>
  <si>
    <t>Cargo</t>
  </si>
  <si>
    <t>Type</t>
  </si>
  <si>
    <t>Code</t>
  </si>
  <si>
    <t>0..1</t>
  </si>
  <si>
    <t>BBIE</t>
  </si>
  <si>
    <t>Code specifying a type of cargo.</t>
  </si>
  <si>
    <t>Commodity Classification. Commodity. Code</t>
  </si>
  <si>
    <t>Commodity Classification</t>
  </si>
  <si>
    <t>Commodity</t>
  </si>
  <si>
    <t>Code</t>
  </si>
  <si>
    <t>0..1</t>
  </si>
  <si>
    <t>BBIE</t>
  </si>
  <si>
    <t>classification of the type of commodity.</t>
  </si>
  <si>
    <t>Contract. Details</t>
  </si>
  <si>
    <t>Contract</t>
  </si>
  <si>
    <t>ABIE</t>
  </si>
  <si>
    <t>Information uniquely identifying a contract</t>
  </si>
  <si>
    <t>Contract. Identifier</t>
  </si>
  <si>
    <t>Contract</t>
  </si>
  <si>
    <t>Identifier</t>
  </si>
  <si>
    <t>Identifier</t>
  </si>
  <si>
    <t>0..1</t>
  </si>
  <si>
    <t>BBIE</t>
  </si>
  <si>
    <t>identifies a contract.</t>
  </si>
  <si>
    <t>"CC23"</t>
  </si>
  <si>
    <t>Contract. Issue Date. Date</t>
  </si>
  <si>
    <t>Contract</t>
  </si>
  <si>
    <t>Issue</t>
  </si>
  <si>
    <t>Date</t>
  </si>
  <si>
    <t>Date</t>
  </si>
  <si>
    <t>0..1</t>
  </si>
  <si>
    <t>BBIE</t>
  </si>
  <si>
    <t>the date on which the contract was issued.</t>
  </si>
  <si>
    <t>Contract. Contract Type. Code</t>
  </si>
  <si>
    <t>Contract</t>
  </si>
  <si>
    <t>Contract</t>
  </si>
  <si>
    <t>Type</t>
  </si>
  <si>
    <t>Code</t>
  </si>
  <si>
    <t>0..1</t>
  </si>
  <si>
    <t>BBIE</t>
  </si>
  <si>
    <t>identifies the type of contract</t>
  </si>
  <si>
    <t>Contract. Validity_ Period</t>
  </si>
  <si>
    <t>Contract</t>
  </si>
  <si>
    <t>Validity</t>
  </si>
  <si>
    <t>Period</t>
  </si>
  <si>
    <t>0..1</t>
  </si>
  <si>
    <t>ASBIE</t>
  </si>
  <si>
    <t>specifies the dates or duration for which the Contract is valid.</t>
  </si>
  <si>
    <t>Credit Account. Details</t>
  </si>
  <si>
    <t>Credit Account</t>
  </si>
  <si>
    <t>ABIE</t>
  </si>
  <si>
    <t>an account assigned for the purposes of allowing sales on account.</t>
  </si>
  <si>
    <t>Credit Account. Account Identifier. Identifier</t>
  </si>
  <si>
    <t>Credit Account</t>
  </si>
  <si>
    <t>Account</t>
  </si>
  <si>
    <t>Identifier</t>
  </si>
  <si>
    <t>Identifier</t>
  </si>
  <si>
    <t>0..1</t>
  </si>
  <si>
    <t>BBIE</t>
  </si>
  <si>
    <t>an account identification assigned for sales on account purposes.</t>
  </si>
  <si>
    <t>"Cost Center 29"</t>
  </si>
  <si>
    <t>Delivery. Details</t>
  </si>
  <si>
    <t>Delivery</t>
  </si>
  <si>
    <t>ABIE</t>
  </si>
  <si>
    <t>delivery information about a quantity and an event.</t>
  </si>
  <si>
    <t>Delivery. Identifier</t>
  </si>
  <si>
    <t>Delivery</t>
  </si>
  <si>
    <t>Identifier</t>
  </si>
  <si>
    <t>Identifier</t>
  </si>
  <si>
    <t>0..1</t>
  </si>
  <si>
    <t>BBIE</t>
  </si>
  <si>
    <t>identifies the delivery line (giving the identity of one event/quantity within a delivery).</t>
  </si>
  <si>
    <t>Delivery. Quantity</t>
  </si>
  <si>
    <t>Delivery</t>
  </si>
  <si>
    <t>Quantity</t>
  </si>
  <si>
    <t>Quantity</t>
  </si>
  <si>
    <t>0..1</t>
  </si>
  <si>
    <t>BBIE</t>
  </si>
  <si>
    <t>the quantity to be shipped at a specific delivery event.</t>
  </si>
  <si>
    <t>Delivery. Minimum_ Quantity. Quantity</t>
  </si>
  <si>
    <t>Delivery</t>
  </si>
  <si>
    <t>Minimum</t>
  </si>
  <si>
    <t>Quantity</t>
  </si>
  <si>
    <t>Quantity</t>
  </si>
  <si>
    <t>0..1</t>
  </si>
  <si>
    <t>BBIE</t>
  </si>
  <si>
    <t>the minimum quantity to be shipped at a specific delivery event.</t>
  </si>
  <si>
    <t>Delivery. Maximum_ Quantity. Quantity</t>
  </si>
  <si>
    <t>Delivery</t>
  </si>
  <si>
    <t>Maximum</t>
  </si>
  <si>
    <t>Quantity</t>
  </si>
  <si>
    <t>Quantity</t>
  </si>
  <si>
    <t>0..1</t>
  </si>
  <si>
    <t>BBIE</t>
  </si>
  <si>
    <t>the maximum quantity to be shipped at a specific delivery event.</t>
  </si>
  <si>
    <t>Delivery. Requested_ Delivery Date Time. Date Time</t>
  </si>
  <si>
    <t>Delivery</t>
  </si>
  <si>
    <t>Requested</t>
  </si>
  <si>
    <t>Delivery</t>
  </si>
  <si>
    <t>Date Time</t>
  </si>
  <si>
    <t>Date Time</t>
  </si>
  <si>
    <t>0..1</t>
  </si>
  <si>
    <t>BBIE</t>
  </si>
  <si>
    <t>the date the buyer requested delivery for a specific delivery event.</t>
  </si>
  <si>
    <t>Delivery. Promised_ Date Time. Date Time</t>
  </si>
  <si>
    <t>Delivery</t>
  </si>
  <si>
    <t>Promised</t>
  </si>
  <si>
    <t>Date Time</t>
  </si>
  <si>
    <t>Date Time</t>
  </si>
  <si>
    <t>0..1</t>
  </si>
  <si>
    <t>BBIE</t>
  </si>
  <si>
    <t>used mainly for confirming orders when a date was promised for delivery by the supplier over the phone.</t>
  </si>
  <si>
    <t>Delivery. Actual_ Delivery Date Time. Date Time</t>
  </si>
  <si>
    <t>Delivery</t>
  </si>
  <si>
    <t>Actual</t>
  </si>
  <si>
    <t>Delivery</t>
  </si>
  <si>
    <t>Date Time</t>
  </si>
  <si>
    <t>Date Time</t>
  </si>
  <si>
    <t>0..1</t>
  </si>
  <si>
    <t>BBIE</t>
  </si>
  <si>
    <t>the date of the delivery which has actually taken place</t>
  </si>
  <si>
    <t>Delivery. Delivery_ Address</t>
  </si>
  <si>
    <t>Delivery</t>
  </si>
  <si>
    <t>Delivery</t>
  </si>
  <si>
    <t>Address</t>
  </si>
  <si>
    <t>0..1</t>
  </si>
  <si>
    <t>ASBIE</t>
  </si>
  <si>
    <t>information directly relating to the address/location to which a delivery is shipped</t>
  </si>
  <si>
    <t>Delivery. Despatch_ Address</t>
  </si>
  <si>
    <t>Delivery</t>
  </si>
  <si>
    <t>Despatch</t>
  </si>
  <si>
    <t>Address</t>
  </si>
  <si>
    <t>0..1</t>
  </si>
  <si>
    <t>ASBIE</t>
  </si>
  <si>
    <t>information directly relating to the address/location from which a delivery is shipped</t>
  </si>
  <si>
    <t>Delivery. Order Line Reference</t>
  </si>
  <si>
    <t>Delivery</t>
  </si>
  <si>
    <t>Order Line Reference</t>
  </si>
  <si>
    <t>0..n</t>
  </si>
  <si>
    <t>ASBIE</t>
  </si>
  <si>
    <t>associates the delivery information to the order item, which identifies the ordered item but only detail about the item that are pertinent to one occurrence on a line item, e.g. quantity etc.</t>
  </si>
  <si>
    <t>Delivery Terms. Details</t>
  </si>
  <si>
    <t>Delivery Terms</t>
  </si>
  <si>
    <t>ABIE</t>
  </si>
  <si>
    <t>contains information about the terms of delivery for the set of items to which the transaction relates</t>
  </si>
  <si>
    <t>Delivery Terms. Identifier</t>
  </si>
  <si>
    <t>Delivery Terms</t>
  </si>
  <si>
    <t>Identifier</t>
  </si>
  <si>
    <t>Identifier</t>
  </si>
  <si>
    <t>0..1</t>
  </si>
  <si>
    <t>BBIE</t>
  </si>
  <si>
    <t>identifier of the conditions agreed upon between a  seller and a buyer with regard to the delivery of goods and/or services, e.g. CIF, FOB, or EXW from the INCOTERMS Terms of Delivery. (2000 version preferred.)</t>
  </si>
  <si>
    <t>Delivery Terms. Relevant_ Location. Text</t>
  </si>
  <si>
    <t>Delivery Terms</t>
  </si>
  <si>
    <t>Relevant</t>
  </si>
  <si>
    <t>Location</t>
  </si>
  <si>
    <t>Text</t>
  </si>
  <si>
    <t>0..1</t>
  </si>
  <si>
    <t>BBIE</t>
  </si>
  <si>
    <t>information directly relating to the location relevant to the terms of delivery specified.</t>
  </si>
  <si>
    <t>"Warehouse accepts 24 x 7</t>
  </si>
  <si>
    <t>Delivery Terms. Special_ Terms. Text</t>
  </si>
  <si>
    <t>Delivery Terms</t>
  </si>
  <si>
    <t>Special</t>
  </si>
  <si>
    <t>Terms</t>
  </si>
  <si>
    <t>Text</t>
  </si>
  <si>
    <t>0..1</t>
  </si>
  <si>
    <t>BBIE</t>
  </si>
  <si>
    <t>free text description of special conditions relating to delivery terms.</t>
  </si>
  <si>
    <t>Delivery Terms. Loss_ Risk Responsibility. Code</t>
  </si>
  <si>
    <t>Delivery Terms</t>
  </si>
  <si>
    <t>Loss</t>
  </si>
  <si>
    <t>Risk</t>
  </si>
  <si>
    <t>Responsibility</t>
  </si>
  <si>
    <t>Code</t>
  </si>
  <si>
    <t>0..1</t>
  </si>
  <si>
    <t>BBIE</t>
  </si>
  <si>
    <t>identifies the responsibility for loss risk within the delivery terms.</t>
  </si>
  <si>
    <t>Delivery Terms. Loss Risk. Text</t>
  </si>
  <si>
    <t>Delivery Terms</t>
  </si>
  <si>
    <t>Loss</t>
  </si>
  <si>
    <t>Risk</t>
  </si>
  <si>
    <t>Text</t>
  </si>
  <si>
    <t>0..1</t>
  </si>
  <si>
    <t>BBIE</t>
  </si>
  <si>
    <t>text describing the loss risk related to delivery terms.</t>
  </si>
  <si>
    <t>Delivery Terms. Allowance Charge</t>
  </si>
  <si>
    <t>Delivery Terms</t>
  </si>
  <si>
    <t>Allowance Charge</t>
  </si>
  <si>
    <t>0..1</t>
  </si>
  <si>
    <t>ASBIE</t>
  </si>
  <si>
    <t>associates delivery terms with an allowance or charge information.</t>
  </si>
  <si>
    <t>Despatch Line. Details</t>
  </si>
  <si>
    <t>Despatch Line</t>
  </si>
  <si>
    <t>ABIE</t>
  </si>
  <si>
    <t>contains the line item and package details for the delivery of an item on the Despatch Advice, when the despatch is not organised by transport handling unit (THU)</t>
  </si>
  <si>
    <t>Despatch Line. Identifier</t>
  </si>
  <si>
    <t>Despatch Line</t>
  </si>
  <si>
    <t>Identifier</t>
  </si>
  <si>
    <t>Identifier</t>
  </si>
  <si>
    <t>BBIE</t>
  </si>
  <si>
    <t>identification of the despatch line according to the sellers system that generated the Despatch Advice</t>
  </si>
  <si>
    <t>Despatch Line. Line Status. Code</t>
  </si>
  <si>
    <t>Despatch Line</t>
  </si>
  <si>
    <t>Line</t>
  </si>
  <si>
    <t>Status</t>
  </si>
  <si>
    <t>Code</t>
  </si>
  <si>
    <t>Line Status</t>
  </si>
  <si>
    <t>0..1</t>
  </si>
  <si>
    <t>BBIE</t>
  </si>
  <si>
    <t>Identifies the status of the line with regard to its original state.</t>
  </si>
  <si>
    <t>Despatch Line. Delivered_ Quantity. Quantity</t>
  </si>
  <si>
    <t>Despatch Line</t>
  </si>
  <si>
    <t>Delivered</t>
  </si>
  <si>
    <t>Quantity</t>
  </si>
  <si>
    <t>Quantity</t>
  </si>
  <si>
    <t>0..1</t>
  </si>
  <si>
    <t>BBIE</t>
  </si>
  <si>
    <t>the quantity of the item advised as despatched on this line item.</t>
  </si>
  <si>
    <t>Despatch Line. Backorder_ Quantity. Quantity</t>
  </si>
  <si>
    <t>Despatch Line</t>
  </si>
  <si>
    <t>Backorder</t>
  </si>
  <si>
    <t>Quantity</t>
  </si>
  <si>
    <t>Quantity</t>
  </si>
  <si>
    <t>0..1</t>
  </si>
  <si>
    <t>BBIE</t>
  </si>
  <si>
    <t>the quantity of the item that was not despatched and which will follow in a subsequent despatch, without any further action by the buyer/recipient.</t>
  </si>
  <si>
    <t>Despatch Line. Backorder_ Reason. Text</t>
  </si>
  <si>
    <t>Despatch Line</t>
  </si>
  <si>
    <t>Backorder</t>
  </si>
  <si>
    <t>Reason</t>
  </si>
  <si>
    <t>Text</t>
  </si>
  <si>
    <t>0..1</t>
  </si>
  <si>
    <t>BBIE</t>
  </si>
  <si>
    <t>the reason why the seller was unable to supply the full scheduled quantity against this despatch line.</t>
  </si>
  <si>
    <t>Despatch Line. Note. Text</t>
  </si>
  <si>
    <t>Despatch Line</t>
  </si>
  <si>
    <t>Note</t>
  </si>
  <si>
    <t>Text</t>
  </si>
  <si>
    <t>0..1</t>
  </si>
  <si>
    <t>BBIE</t>
  </si>
  <si>
    <t>contains any free form text pertinent to the line of the document. This element may contain notes or any other similar information that is not contained explicitly in another structure.</t>
  </si>
  <si>
    <t>Despatch Line. Order Line Reference</t>
  </si>
  <si>
    <t>Despatch Line</t>
  </si>
  <si>
    <t>Order Line Reference</t>
  </si>
  <si>
    <t>1..n</t>
  </si>
  <si>
    <t>ASBIE</t>
  </si>
  <si>
    <t>associates the despatch line with one or more orders/order lines</t>
  </si>
  <si>
    <t>Despatch Line. Delivery</t>
  </si>
  <si>
    <t>Despatch Line</t>
  </si>
  <si>
    <t>Delivery</t>
  </si>
  <si>
    <t>0..n</t>
  </si>
  <si>
    <t>ASBIE</t>
  </si>
  <si>
    <t>associates the line with details of a delivery (or deliveries)</t>
  </si>
  <si>
    <t>Despatch Line. Delivery Terms</t>
  </si>
  <si>
    <t>Despatch Line</t>
  </si>
  <si>
    <t>Delivery Terms</t>
  </si>
  <si>
    <t>0..1</t>
  </si>
  <si>
    <t>ASBIE</t>
  </si>
  <si>
    <t>associates the despatch line with the terms agreed between seller and buyer with regard to the delivery of goods.</t>
  </si>
  <si>
    <t>Despatch Line. Item</t>
  </si>
  <si>
    <t>Despatch Line</t>
  </si>
  <si>
    <t>Item</t>
  </si>
  <si>
    <t>ASBIE</t>
  </si>
  <si>
    <t>associates the despatch line with information directly relating to an item (article, product, goods item or service).</t>
  </si>
  <si>
    <t>Despatch Line. Transport Handling Unit</t>
  </si>
  <si>
    <t>Despatch Line</t>
  </si>
  <si>
    <t>Transport Handling Unit</t>
  </si>
  <si>
    <t>0..1</t>
  </si>
  <si>
    <t>ASBIE</t>
  </si>
  <si>
    <t>associates the despatch line with the transport handling unit.</t>
  </si>
  <si>
    <t>Exchange Rate. Details</t>
  </si>
  <si>
    <t>Exchange Rate</t>
  </si>
  <si>
    <t>ABIE</t>
  </si>
  <si>
    <t>information that directly relates to the rate of exchange (conversion) between two currencies.</t>
  </si>
  <si>
    <t>Exchange Rate. Source Currency. Code</t>
  </si>
  <si>
    <t>Exchange Rate</t>
  </si>
  <si>
    <t>Source</t>
  </si>
  <si>
    <t>Currency</t>
  </si>
  <si>
    <t>Code</t>
  </si>
  <si>
    <t>Currency</t>
  </si>
  <si>
    <t>BBIE</t>
  </si>
  <si>
    <t>the reference currency of the rate of exchange.  The currency from which the exchange is being made (CC Definition)</t>
  </si>
  <si>
    <t>Exchange Rate. Source_ Currency Base. Rate</t>
  </si>
  <si>
    <t>Exchange Rate</t>
  </si>
  <si>
    <t>Source</t>
  </si>
  <si>
    <t>Currency</t>
  </si>
  <si>
    <t>Base</t>
  </si>
  <si>
    <t>Rate</t>
  </si>
  <si>
    <t>0..1</t>
  </si>
  <si>
    <t>BBIE</t>
  </si>
  <si>
    <t>specifies the unit base of the source currency for currencies with small denominations.</t>
  </si>
  <si>
    <t>Exchange Rate. Target Currency. Code</t>
  </si>
  <si>
    <t>Exchange Rate</t>
  </si>
  <si>
    <t>Target</t>
  </si>
  <si>
    <t>Currency</t>
  </si>
  <si>
    <t>Code</t>
  </si>
  <si>
    <t>Currency</t>
  </si>
  <si>
    <t>BBIE</t>
  </si>
  <si>
    <t>the target currency of the rate of exchange. This is the currency to which the exchange is being made. (CC Definition)</t>
  </si>
  <si>
    <t>Exchange Rate. Target_ Unit Base. Rate</t>
  </si>
  <si>
    <t>Exchange Rate</t>
  </si>
  <si>
    <t>Target</t>
  </si>
  <si>
    <t>Unit</t>
  </si>
  <si>
    <t>Base</t>
  </si>
  <si>
    <t>Rate</t>
  </si>
  <si>
    <t>0..1</t>
  </si>
  <si>
    <t>BBIE</t>
  </si>
  <si>
    <t>specifies the unit base of the target currency for currencies with small denominations</t>
  </si>
  <si>
    <t>Exchange Rate. Exchange_ Market. Identifier</t>
  </si>
  <si>
    <t>Exchange Rate</t>
  </si>
  <si>
    <t>Exchange</t>
  </si>
  <si>
    <t>Market</t>
  </si>
  <si>
    <t>Identifier</t>
  </si>
  <si>
    <t>0..1</t>
  </si>
  <si>
    <t>BBIE</t>
  </si>
  <si>
    <t>identifies the currency exchange market from which the exchange rate is taken.</t>
  </si>
  <si>
    <t>Exchange Rate. Calculation Rate. Rate</t>
  </si>
  <si>
    <t>Exchange Rate</t>
  </si>
  <si>
    <t>Calculation</t>
  </si>
  <si>
    <t>Rate</t>
  </si>
  <si>
    <t>Rate</t>
  </si>
  <si>
    <t>0..1</t>
  </si>
  <si>
    <t>BBIE</t>
  </si>
  <si>
    <t>The factor used for conversion of an amount from one (source) currency to another (target) currency.</t>
  </si>
  <si>
    <t>Exchange Rate. Operator. Code</t>
  </si>
  <si>
    <t>Exchange Rate</t>
  </si>
  <si>
    <t>Operator</t>
  </si>
  <si>
    <t>Code</t>
  </si>
  <si>
    <t>Operator</t>
  </si>
  <si>
    <t>0..1</t>
  </si>
  <si>
    <t>BBIE</t>
  </si>
  <si>
    <t>in cases where there is only one rate allowed but either multiplication or division by that code must be used, this code identifies whether the calculation operator used is Multiply or Divide</t>
  </si>
  <si>
    <t>Exchange Rate. Date</t>
  </si>
  <si>
    <t>Exchange Rate</t>
  </si>
  <si>
    <t>Date</t>
  </si>
  <si>
    <t>Date</t>
  </si>
  <si>
    <t>0..1</t>
  </si>
  <si>
    <t>BBIE</t>
  </si>
  <si>
    <t>the date of the rate of exchange.</t>
  </si>
  <si>
    <t>Exchange Rate. Foreign Exchange_ Contract</t>
  </si>
  <si>
    <t>Exchange Rate</t>
  </si>
  <si>
    <t>Foreign Exchange</t>
  </si>
  <si>
    <t>Contract</t>
  </si>
  <si>
    <t>0..1</t>
  </si>
  <si>
    <t>ASBIE</t>
  </si>
  <si>
    <t>identifies a foreign exchange contract in which a rate of exchange has been agreed.</t>
  </si>
  <si>
    <t>Financial Account. Details</t>
  </si>
  <si>
    <t>Financial Account</t>
  </si>
  <si>
    <t>ABIE</t>
  </si>
  <si>
    <t>Information directly relating to the financial  account, which is a service through a bank or a similar organisation  by which funds are held on behalf of a client</t>
  </si>
  <si>
    <t>Financial Account. Identifier</t>
  </si>
  <si>
    <t>Financial Account</t>
  </si>
  <si>
    <t>Identifier</t>
  </si>
  <si>
    <t>Identifier</t>
  </si>
  <si>
    <t>0..1</t>
  </si>
  <si>
    <t>BBIE</t>
  </si>
  <si>
    <t>the account number or identifier for the account.</t>
  </si>
  <si>
    <t>Financial Account. Name</t>
  </si>
  <si>
    <t>Financial Account</t>
  </si>
  <si>
    <t>Name</t>
  </si>
  <si>
    <t>Name</t>
  </si>
  <si>
    <t>0..1</t>
  </si>
  <si>
    <t>BBIE</t>
  </si>
  <si>
    <t>the identifying name of the account given by the account holder.</t>
  </si>
  <si>
    <t>Financial Account. Account Type. Code</t>
  </si>
  <si>
    <t>Financial Account</t>
  </si>
  <si>
    <t>Account</t>
  </si>
  <si>
    <t>Type</t>
  </si>
  <si>
    <t>Code</t>
  </si>
  <si>
    <t>0..1</t>
  </si>
  <si>
    <t>BBIE</t>
  </si>
  <si>
    <t>a code specifying the type of account.</t>
  </si>
  <si>
    <t>Financial Account. Currency. Code</t>
  </si>
  <si>
    <t>Financial Account</t>
  </si>
  <si>
    <t>Currency</t>
  </si>
  <si>
    <t>Code</t>
  </si>
  <si>
    <t>Currency</t>
  </si>
  <si>
    <t>0..1</t>
  </si>
  <si>
    <t>BBIE</t>
  </si>
  <si>
    <t>identifies the currency in which the account is held, using a code.</t>
  </si>
  <si>
    <t>Financial Account. Financial Institution_ Branch</t>
  </si>
  <si>
    <t>Financial Account</t>
  </si>
  <si>
    <t>Financial Institution</t>
  </si>
  <si>
    <t>Branch</t>
  </si>
  <si>
    <t>0..1</t>
  </si>
  <si>
    <t>ASBIE</t>
  </si>
  <si>
    <t>associates the account with a branch of the financial institution and at which the account is serviced/maintained.</t>
  </si>
  <si>
    <t>Financial Account. Country</t>
  </si>
  <si>
    <t>Financial Account</t>
  </si>
  <si>
    <t>Country</t>
  </si>
  <si>
    <t>0..1</t>
  </si>
  <si>
    <t>ASBIE</t>
  </si>
  <si>
    <t>associates the account with a country. (required by some countries)</t>
  </si>
  <si>
    <t>Financial Institution. Details</t>
  </si>
  <si>
    <t>Financial Institution</t>
  </si>
  <si>
    <t>ABIE</t>
  </si>
  <si>
    <t>information that directly relates to a bank or financial institution.</t>
  </si>
  <si>
    <t>Financial Institution. Identifier</t>
  </si>
  <si>
    <t>Financial Institution</t>
  </si>
  <si>
    <t>Identifier</t>
  </si>
  <si>
    <t>Identifier</t>
  </si>
  <si>
    <t>0..1</t>
  </si>
  <si>
    <t>BBIE</t>
  </si>
  <si>
    <t>identifies the financial institution by code. ISO 9362 BIC (Bank Identification Code) is recommended</t>
  </si>
  <si>
    <t>Financial Institution. Name</t>
  </si>
  <si>
    <t>Financial Institution</t>
  </si>
  <si>
    <t>Name</t>
  </si>
  <si>
    <t>Name</t>
  </si>
  <si>
    <t>0..1</t>
  </si>
  <si>
    <t>BBIE</t>
  </si>
  <si>
    <t>the name of the financial institution.</t>
  </si>
  <si>
    <t>Financial Institution. Address</t>
  </si>
  <si>
    <t>Financial Institution</t>
  </si>
  <si>
    <t>Address</t>
  </si>
  <si>
    <t>0..1</t>
  </si>
  <si>
    <t>ASBIE</t>
  </si>
  <si>
    <t>associates the financial institution with information that specifies the address and locates the place where it is situated.</t>
  </si>
  <si>
    <t>Hazardous Item. Details</t>
  </si>
  <si>
    <t>Hazardous Item</t>
  </si>
  <si>
    <t>ABIE</t>
  </si>
  <si>
    <t>information about a hazardous item.</t>
  </si>
  <si>
    <t>Hazardous Item. Identifier</t>
  </si>
  <si>
    <t>Hazardous Item</t>
  </si>
  <si>
    <t>Identifier</t>
  </si>
  <si>
    <t>Identifier</t>
  </si>
  <si>
    <t>0..1</t>
  </si>
  <si>
    <t>BBIE</t>
  </si>
  <si>
    <t>identifier of a hazardous item or substance.</t>
  </si>
  <si>
    <t>"Round Up"</t>
  </si>
  <si>
    <t>Hazardous Item. Placard Notation. Text</t>
  </si>
  <si>
    <t>Hazardous Item</t>
  </si>
  <si>
    <t>Placard</t>
  </si>
  <si>
    <t>Notation</t>
  </si>
  <si>
    <t>Text</t>
  </si>
  <si>
    <t>0..1</t>
  </si>
  <si>
    <t>BBIE</t>
  </si>
  <si>
    <t>the placard notation corresponding to the hazard class of the hazardous commodity. Can also be the hazard identification number of the orange placard (upper part) required on the means of transport.</t>
  </si>
  <si>
    <t>"5.1"</t>
  </si>
  <si>
    <t>Hazardous Item. Placard Endorsement. Text</t>
  </si>
  <si>
    <t>Hazardous Item</t>
  </si>
  <si>
    <t>Placard</t>
  </si>
  <si>
    <t>Endorsement</t>
  </si>
  <si>
    <t>Text</t>
  </si>
  <si>
    <t>0..1</t>
  </si>
  <si>
    <t>BBIE</t>
  </si>
  <si>
    <t>the placard endorsement that is to be shown on the shipping papers for the hazardous commodity. Can also be used for the number of the orange placard (lower part) required on the means of transport.</t>
  </si>
  <si>
    <t>"2"</t>
  </si>
  <si>
    <t>Hazardous Item. Additional_ Information. Text</t>
  </si>
  <si>
    <t>Hazardous Item</t>
  </si>
  <si>
    <t>Additional</t>
  </si>
  <si>
    <t>Information</t>
  </si>
  <si>
    <t>Text</t>
  </si>
  <si>
    <t>0..1</t>
  </si>
  <si>
    <t>BBIE</t>
  </si>
  <si>
    <t>additional information regarding the hazardous substance. Can be used to hold information such as the type of regulatory requirements that apply to a description.</t>
  </si>
  <si>
    <t>"Must be stored away from flammable materials" "N.O.S. or a Waste Characteristics Code in conjunction with an EPA Waste Stream code"</t>
  </si>
  <si>
    <t>Hazardous Item. UNDG. Code</t>
  </si>
  <si>
    <t>Hazardous Item</t>
  </si>
  <si>
    <t>UNDG</t>
  </si>
  <si>
    <t>Code</t>
  </si>
  <si>
    <t>UN Code</t>
  </si>
  <si>
    <t>0..1</t>
  </si>
  <si>
    <t>BBIE</t>
  </si>
  <si>
    <t>identifier assigned to transportable hazardous goods within the United Nations.</t>
  </si>
  <si>
    <t>Hazardous Item. Emergency_ Procedures. Code</t>
  </si>
  <si>
    <t>Hazardous Item</t>
  </si>
  <si>
    <t>Emergency</t>
  </si>
  <si>
    <t>Procedures</t>
  </si>
  <si>
    <t>Code</t>
  </si>
  <si>
    <t>EMG code, EMS Page Number</t>
  </si>
  <si>
    <t>0..1</t>
  </si>
  <si>
    <t>BBIE</t>
  </si>
  <si>
    <t>identifier of emergency procedures for hazardous goods.</t>
  </si>
  <si>
    <t>Hazardous Item. Medical First Aid_ Guide. Code</t>
  </si>
  <si>
    <t>Hazardous Item</t>
  </si>
  <si>
    <t>Medical First Aid</t>
  </si>
  <si>
    <t>Guide</t>
  </si>
  <si>
    <t>Code</t>
  </si>
  <si>
    <t>MFAG page number</t>
  </si>
  <si>
    <t>0..1</t>
  </si>
  <si>
    <t>BBIE</t>
  </si>
  <si>
    <t>identifier of a medical first aid guide that is relevant to specific hazardous goods.</t>
  </si>
  <si>
    <t>Hazardous Item. Technical_ Name. Name</t>
  </si>
  <si>
    <t>Hazardous Item</t>
  </si>
  <si>
    <t>Technical</t>
  </si>
  <si>
    <t>Name</t>
  </si>
  <si>
    <t>Name</t>
  </si>
  <si>
    <t>0..1</t>
  </si>
  <si>
    <t>BBIE</t>
  </si>
  <si>
    <t>Full technical name of the specific hazardous substance.</t>
  </si>
  <si>
    <t>"Granular Sodium Chlorate WeedKiller"</t>
  </si>
  <si>
    <t>Hazardous Item. Contact_ Party</t>
  </si>
  <si>
    <t>Hazardous Item</t>
  </si>
  <si>
    <t>Contact</t>
  </si>
  <si>
    <t>Party</t>
  </si>
  <si>
    <t>0..1</t>
  </si>
  <si>
    <t>ASBIE</t>
  </si>
  <si>
    <t>Catalogue</t>
  </si>
  <si>
    <t>Item Identification</t>
  </si>
  <si>
    <t>0..1</t>
  </si>
  <si>
    <t>ASBIE</t>
  </si>
  <si>
    <t>associates the item with its identification according to a cataloging system.</t>
  </si>
  <si>
    <t>Item. Additional_ Item Identification</t>
  </si>
  <si>
    <t>Item</t>
  </si>
  <si>
    <t>Additional</t>
  </si>
  <si>
    <t>Item Identification</t>
  </si>
  <si>
    <t>0..n</t>
  </si>
  <si>
    <t>ASBIE</t>
  </si>
  <si>
    <t>associates the item with other identification means</t>
  </si>
  <si>
    <t>Item. Catalogue_ Document Reference</t>
  </si>
  <si>
    <t>Item</t>
  </si>
  <si>
    <t>Catalogue</t>
  </si>
  <si>
    <t>Document Reference</t>
  </si>
  <si>
    <t>0..1</t>
  </si>
  <si>
    <t>ASBIE</t>
  </si>
  <si>
    <t>associates the item with the catalogue from which the item was selected.</t>
  </si>
  <si>
    <t>Item. Lot Identification</t>
  </si>
  <si>
    <t>Item</t>
  </si>
  <si>
    <t>Lot Identification</t>
  </si>
  <si>
    <t>0..1</t>
  </si>
  <si>
    <t>ASBIE</t>
  </si>
  <si>
    <t>associates the item with its lot identification (the identification that allows recall of the item if necessary)</t>
  </si>
  <si>
    <t>Item. Origin_ Country</t>
  </si>
  <si>
    <t>Item</t>
  </si>
  <si>
    <t>Origin</t>
  </si>
  <si>
    <t>Country</t>
  </si>
  <si>
    <t>0..1</t>
  </si>
  <si>
    <t>ASBIE</t>
  </si>
  <si>
    <t>associates the item with its country of origin</t>
  </si>
  <si>
    <t>Item. Commodity Classification</t>
  </si>
  <si>
    <t>Item</t>
  </si>
  <si>
    <t>Commodity Classification</t>
  </si>
  <si>
    <t>0..1</t>
  </si>
  <si>
    <t>ASBIE</t>
  </si>
  <si>
    <t>associates the item with its classification(s) according to a commodity classifying system.</t>
  </si>
  <si>
    <t>Item. Sales Conditions</t>
  </si>
  <si>
    <t>Item</t>
  </si>
  <si>
    <t>Sales Conditions</t>
  </si>
  <si>
    <t>0..n</t>
  </si>
  <si>
    <t>ASBIE</t>
  </si>
  <si>
    <t>associates the item with sales conditions appertaining to it.</t>
  </si>
  <si>
    <t>Item. Hazardous Item</t>
  </si>
  <si>
    <t>Item</t>
  </si>
  <si>
    <t>Hazardous Item</t>
  </si>
  <si>
    <t>0..n</t>
  </si>
  <si>
    <t>ASBIE</t>
  </si>
  <si>
    <t>associates the item with its hazardous item information.</t>
  </si>
  <si>
    <t>Item. Tax Category</t>
  </si>
  <si>
    <t>Item</t>
  </si>
  <si>
    <t>Tax Category</t>
  </si>
  <si>
    <t>0..n</t>
  </si>
  <si>
    <t>ASBIE</t>
  </si>
  <si>
    <t>associates the item with one or more taxes</t>
  </si>
  <si>
    <t>Item. Base Price</t>
  </si>
  <si>
    <t>Item</t>
  </si>
  <si>
    <t>Base Price</t>
  </si>
  <si>
    <t>0..n</t>
  </si>
  <si>
    <t>ASBIE</t>
  </si>
  <si>
    <t>associates the item with a set of BasePrices (e.g.
based on different quantities). It is only when a quantity is Ordered
(or Invoiced) that we know which one of the BasePrices apply to this
transaction.</t>
  </si>
  <si>
    <t>Item Identification. Details</t>
  </si>
  <si>
    <t>Item Identification</t>
  </si>
  <si>
    <t>ABIE</t>
  </si>
  <si>
    <t>information directly relating to the identification an item</t>
  </si>
  <si>
    <t>Item Identification. Identifier</t>
  </si>
  <si>
    <t>Item Identification</t>
  </si>
  <si>
    <t>Identifier</t>
  </si>
  <si>
    <t>Identifier</t>
  </si>
  <si>
    <t>BBIE</t>
  </si>
  <si>
    <t>the value of the identifier of the item</t>
  </si>
  <si>
    <t>"CUST001" "3333-44-123"</t>
  </si>
  <si>
    <t>Item Identification. Physical Attribute</t>
  </si>
  <si>
    <t>Item Identification</t>
  </si>
  <si>
    <t>Physical Attribute</t>
  </si>
  <si>
    <t>0..n</t>
  </si>
  <si>
    <t>ASBIE</t>
  </si>
  <si>
    <t>associates the item identifier with a specification of physical attributes by which the item may be distinguished.</t>
  </si>
  <si>
    <t>Item Identification. Measurement_ Dimension</t>
  </si>
  <si>
    <t>Item Identification</t>
  </si>
  <si>
    <t>Measurement</t>
  </si>
  <si>
    <t>Dimension</t>
  </si>
  <si>
    <t>0..n</t>
  </si>
  <si>
    <t>ASBIE</t>
  </si>
  <si>
    <t>associates the item with measurements necessary to specifically identify it, e.g. piece length. Note this is NOT the quantity of the item!</t>
  </si>
  <si>
    <t>Item Identification. Issuer_ Party</t>
  </si>
  <si>
    <t>Item Identification</t>
  </si>
  <si>
    <t>Issuer</t>
  </si>
  <si>
    <t>Party</t>
  </si>
  <si>
    <t>0..1</t>
  </si>
  <si>
    <t>ASBIE</t>
  </si>
  <si>
    <t>associates the item identification with information about an individual, a group or a body in the role as issuing party for the item identification (such as manufacturer party for the identification issued by a manufacturer)</t>
  </si>
  <si>
    <t>Legal Total. Details</t>
  </si>
  <si>
    <t>Legal Total</t>
  </si>
  <si>
    <t>ABIE</t>
  </si>
  <si>
    <t>calculated amount  that is required on an invoice for legal purposes. (Note: Total required for taxation purposes are under tax Total.)</t>
  </si>
  <si>
    <t>Legal Total. Line_ Extension Total. Amount</t>
  </si>
  <si>
    <t>Legal Total</t>
  </si>
  <si>
    <t>Line</t>
  </si>
  <si>
    <t>Extension</t>
  </si>
  <si>
    <t>Total</t>
  </si>
  <si>
    <t>Amount</t>
  </si>
  <si>
    <t>UBL</t>
  </si>
  <si>
    <t>0..1</t>
  </si>
  <si>
    <t>BBIE</t>
  </si>
  <si>
    <t>the total of line item extension Amount for the entire invoice, not adjusted by any payment settlement discount or taxation except adjustments which should be made before tax calculation.</t>
  </si>
  <si>
    <t>Legal Total. Tax Exclusive_ Total. Amount</t>
  </si>
  <si>
    <t>Legal Total</t>
  </si>
  <si>
    <t>Tax Exclusive</t>
  </si>
  <si>
    <t>Total</t>
  </si>
  <si>
    <t>Amount</t>
  </si>
  <si>
    <t>UBL</t>
  </si>
  <si>
    <t>0..1</t>
  </si>
  <si>
    <t>BBIE</t>
  </si>
  <si>
    <t>the total that is to be paid for this invoice, excluding all taxes, after adjustments which should be made before tax calculation.</t>
  </si>
  <si>
    <t>Legal Total. Tax Inclusive_ Total. Amount</t>
  </si>
  <si>
    <t>Legal Total</t>
  </si>
  <si>
    <t>Tax Inclusive</t>
  </si>
  <si>
    <t>Total</t>
  </si>
  <si>
    <t>Amount</t>
  </si>
  <si>
    <t>UBL</t>
  </si>
  <si>
    <t>BBIE</t>
  </si>
  <si>
    <t>the total that is to be paid for this invoice, including all taxes, but not adjusted by any payment settlement discount or possible penalty charges..</t>
  </si>
  <si>
    <t>Line Item. Details</t>
  </si>
  <si>
    <t>Line Item</t>
  </si>
  <si>
    <t>ABIE</t>
  </si>
  <si>
    <t>information directly relating to a line item of a transaction. It identifies the item but only includes details about the item that are pertinent  to one occurrence on a line item, e.g. quantity etc.</t>
  </si>
  <si>
    <t>Line Item. Buyers_ Identifier. Identifier</t>
  </si>
  <si>
    <t>Line Item</t>
  </si>
  <si>
    <t>Buyers</t>
  </si>
  <si>
    <t>Identifier</t>
  </si>
  <si>
    <t>Identifier</t>
  </si>
  <si>
    <t>0..1</t>
  </si>
  <si>
    <t>BBIE</t>
  </si>
  <si>
    <t>the identification given to a Line by the buyer.</t>
  </si>
  <si>
    <t>Line Item. Sellers_ Identifier. Identifier</t>
  </si>
  <si>
    <t>Line Item</t>
  </si>
  <si>
    <t>Sellers</t>
  </si>
  <si>
    <t>Identifier</t>
  </si>
  <si>
    <t>Identifier</t>
  </si>
  <si>
    <t>0..1</t>
  </si>
  <si>
    <t>BBIE</t>
  </si>
  <si>
    <t>the identification given to a Line by the seller.</t>
  </si>
  <si>
    <t>Line Item. Line Status. Code</t>
  </si>
  <si>
    <t>Line Item</t>
  </si>
  <si>
    <t>Line</t>
  </si>
  <si>
    <t>Status</t>
  </si>
  <si>
    <t>Code</t>
  </si>
  <si>
    <t>Line Status</t>
  </si>
  <si>
    <t>0..1</t>
  </si>
  <si>
    <t>BBIE</t>
  </si>
  <si>
    <t>Identifies the status of the line with regard to its original state.</t>
  </si>
  <si>
    <t>Line Item. Quantity</t>
  </si>
  <si>
    <t>Line Item</t>
  </si>
  <si>
    <t>Quantity</t>
  </si>
  <si>
    <t>Quantity</t>
  </si>
  <si>
    <t>0..1</t>
  </si>
  <si>
    <t>BBIE</t>
  </si>
  <si>
    <t>the quantity of the item on this line item.</t>
  </si>
  <si>
    <t>Line Item. Line_ Extension Amount. Amount</t>
  </si>
  <si>
    <t>Line Item</t>
  </si>
  <si>
    <t>Line</t>
  </si>
  <si>
    <t>Extension</t>
  </si>
  <si>
    <t>Amount</t>
  </si>
  <si>
    <t>Amount</t>
  </si>
  <si>
    <t>UBL</t>
  </si>
  <si>
    <t>0..1</t>
  </si>
  <si>
    <t>BBIE</t>
  </si>
  <si>
    <t>the monetary amount that is the total for the line item, including any pricing variation (allowances, charges or discounts) but not adjusted by any payment settlement discount or taxation. (equals BasePrice multiplied by Quantity, plus AllowanceCharges)</t>
  </si>
  <si>
    <t>Line Item. Tax Total. Amount</t>
  </si>
  <si>
    <t>Line Item</t>
  </si>
  <si>
    <t>Tax</t>
  </si>
  <si>
    <t>Total</t>
  </si>
  <si>
    <t>Amount</t>
  </si>
  <si>
    <t>UBL</t>
  </si>
  <si>
    <t>0..1</t>
  </si>
  <si>
    <t>BBIE</t>
  </si>
  <si>
    <t>the total tax amount to be paid for the line item.</t>
  </si>
  <si>
    <t>Line Item. Minimum_ Quantity. Quantity</t>
  </si>
  <si>
    <t>Line Item</t>
  </si>
  <si>
    <t>Minimum</t>
  </si>
  <si>
    <t>Quantity</t>
  </si>
  <si>
    <t>Quantity</t>
  </si>
  <si>
    <t>0..1</t>
  </si>
  <si>
    <t>BBIE</t>
  </si>
  <si>
    <t>the minimum quantity of the item on this line</t>
  </si>
  <si>
    <t>Line Item. Maximum_ Quantity. Quantity</t>
  </si>
  <si>
    <t>Line Item</t>
  </si>
  <si>
    <t>Maximum</t>
  </si>
  <si>
    <t>Quantity</t>
  </si>
  <si>
    <t>Quantity</t>
  </si>
  <si>
    <t>0..1</t>
  </si>
  <si>
    <t>BBIE</t>
  </si>
  <si>
    <t>the maximum quantity of the item on this line</t>
  </si>
  <si>
    <t>Line Item. Maximum_ Backorder. Quantity</t>
  </si>
  <si>
    <t>Line Item</t>
  </si>
  <si>
    <t>Maximum</t>
  </si>
  <si>
    <t>Backorder</t>
  </si>
  <si>
    <t>Quantity</t>
  </si>
  <si>
    <t>0..1</t>
  </si>
  <si>
    <t>BBIE</t>
  </si>
  <si>
    <t>the maximum quantity of an item that a seller party will allow to be back ordered.</t>
  </si>
  <si>
    <t>Line Item. Minimum_ Backorder. Quantity</t>
  </si>
  <si>
    <t>Line Item</t>
  </si>
  <si>
    <t>Minimum</t>
  </si>
  <si>
    <t>Backorder</t>
  </si>
  <si>
    <t>Quantity</t>
  </si>
  <si>
    <t>0..1</t>
  </si>
  <si>
    <t>BBIE</t>
  </si>
  <si>
    <t>the minimum quantity of an item that a seller party will allow to be back ordered.</t>
  </si>
  <si>
    <t>Line Item. Note. Text</t>
  </si>
  <si>
    <t>Line Item</t>
  </si>
  <si>
    <t>Note</t>
  </si>
  <si>
    <t>Text</t>
  </si>
  <si>
    <t>0..1</t>
  </si>
  <si>
    <t>BBIE</t>
  </si>
  <si>
    <t>contains any free form text pertinent to the line of the document. This element may contain notes or any other similar information that is not contained explicitly in another structure.</t>
  </si>
  <si>
    <t>Line Item. Delivery</t>
  </si>
  <si>
    <t>Line Item</t>
  </si>
  <si>
    <t>Delivery</t>
  </si>
  <si>
    <t>0..n</t>
  </si>
  <si>
    <t>ASBIE</t>
  </si>
  <si>
    <t>associates the line with details of a delivery (or deliveries)</t>
  </si>
  <si>
    <t>Line Item. Delivery Terms</t>
  </si>
  <si>
    <t>Line Item</t>
  </si>
  <si>
    <t>Delivery Terms</t>
  </si>
  <si>
    <t>0..1</t>
  </si>
  <si>
    <t>ASBIE</t>
  </si>
  <si>
    <t>associates the line with the terms agreed between seller and buyer with regard to the delivery of goods.</t>
  </si>
  <si>
    <t>Line Item. Destination_ Party</t>
  </si>
  <si>
    <t>Line Item</t>
  </si>
  <si>
    <t>Destination</t>
  </si>
  <si>
    <t>Party</t>
  </si>
  <si>
    <t>0..1</t>
  </si>
  <si>
    <t>ASBIE</t>
  </si>
  <si>
    <t>associates the Line with information about an individual, a group or a body in the role as destination party for the Order Line</t>
  </si>
  <si>
    <t>Line Item. Ordered Shipment</t>
  </si>
  <si>
    <t>Line Item</t>
  </si>
  <si>
    <t>Ordered Shipment</t>
  </si>
  <si>
    <t>0..n</t>
  </si>
  <si>
    <t>ASBIE</t>
  </si>
  <si>
    <t>associates the  Line with information directly relating to its shipment.</t>
  </si>
  <si>
    <t>Line Item. Allowance Charge</t>
  </si>
  <si>
    <t>Line Item</t>
  </si>
  <si>
    <t>Allowance Charge</t>
  </si>
  <si>
    <t>0..n</t>
  </si>
  <si>
    <t>ASBIE</t>
  </si>
  <si>
    <t>associates the Line with one or more charges, allowances etc</t>
  </si>
  <si>
    <t>Line Item. Base Price</t>
  </si>
  <si>
    <t>Line Item</t>
  </si>
  <si>
    <t>Base Price</t>
  </si>
  <si>
    <t>0..1</t>
  </si>
  <si>
    <t>ASBIE</t>
  </si>
  <si>
    <t>associates the Line with the base price to apply to certain
transactions - possibly based on contracts or other arrangements.</t>
  </si>
  <si>
    <t>Line Item. Item</t>
  </si>
  <si>
    <t>Line Item</t>
  </si>
  <si>
    <t>Item</t>
  </si>
  <si>
    <t>ASBIE</t>
  </si>
  <si>
    <t>associates with information directly relating to an item (article, product, goods item or service).</t>
  </si>
  <si>
    <t>Line Reference. Details</t>
  </si>
  <si>
    <t>Line Reference</t>
  </si>
  <si>
    <t>ABIE</t>
  </si>
  <si>
    <t>identifies a document line and document</t>
  </si>
  <si>
    <t>Line Reference. Line Identifier. Identifier</t>
  </si>
  <si>
    <t>Line Reference</t>
  </si>
  <si>
    <t>Line</t>
  </si>
  <si>
    <t>Identifier</t>
  </si>
  <si>
    <t>Identifier</t>
  </si>
  <si>
    <t>BBIE</t>
  </si>
  <si>
    <t>Document issuer's identifier of the document line</t>
  </si>
  <si>
    <t>Line Reference. Line Status. Code</t>
  </si>
  <si>
    <t>Line Reference</t>
  </si>
  <si>
    <t>Line</t>
  </si>
  <si>
    <t>Status</t>
  </si>
  <si>
    <t>Code</t>
  </si>
  <si>
    <t>Line Status</t>
  </si>
  <si>
    <t>0..1</t>
  </si>
  <si>
    <t>BBIE</t>
  </si>
  <si>
    <t>Identifies the status of the line with regard to its original state.</t>
  </si>
  <si>
    <t>Line Reference. Document Reference</t>
  </si>
  <si>
    <t>Line Reference</t>
  </si>
  <si>
    <t>Document Reference</t>
  </si>
  <si>
    <t>0..1</t>
  </si>
  <si>
    <t>ASBIE</t>
  </si>
  <si>
    <t>associates the Line with a Document</t>
  </si>
  <si>
    <t>Lot Identification. Details</t>
  </si>
  <si>
    <t>Lot Identification</t>
  </si>
  <si>
    <t>ABIE</t>
  </si>
  <si>
    <t>information relating to a lot (an identifier to allow the recall of the item if necessary)</t>
  </si>
  <si>
    <t>Lot Identification. Lot Number. Identifier</t>
  </si>
  <si>
    <t>Lot Identification</t>
  </si>
  <si>
    <t>Lot</t>
  </si>
  <si>
    <t>Number</t>
  </si>
  <si>
    <t>Identifier</t>
  </si>
  <si>
    <t>0..1</t>
  </si>
  <si>
    <t>BBIE</t>
  </si>
  <si>
    <t>identifies the lot by a number</t>
  </si>
  <si>
    <t>Lot Identification. Expiry. Date</t>
  </si>
  <si>
    <t>Lot Identification</t>
  </si>
  <si>
    <t>Expiry</t>
  </si>
  <si>
    <t>Date</t>
  </si>
  <si>
    <t>0..1</t>
  </si>
  <si>
    <t>BBIE</t>
  </si>
  <si>
    <t>the expiry date associated with the lot</t>
  </si>
  <si>
    <t>Ordered Shipment. Details</t>
  </si>
  <si>
    <t>Ordered Shipment</t>
  </si>
  <si>
    <t>ABIE</t>
  </si>
  <si>
    <t>information directly relating to an ordered  shipment</t>
  </si>
  <si>
    <t>Ordered Shipment. Shipment</t>
  </si>
  <si>
    <t>Ordered Shipment</t>
  </si>
  <si>
    <t>Shipment</t>
  </si>
  <si>
    <t>ASBIE</t>
  </si>
  <si>
    <t>associates the ordered shipment with the shipment</t>
  </si>
  <si>
    <t>Ordered Shipment. Package</t>
  </si>
  <si>
    <t>Ordered Shipment</t>
  </si>
  <si>
    <t>Package</t>
  </si>
  <si>
    <t>0..n</t>
  </si>
  <si>
    <t>ASBIE</t>
  </si>
  <si>
    <t>associates the ordered shipment to packaging information. Note that this association is true at the order stage, but at the later delivery stage the association is via the transport handling unit.</t>
  </si>
  <si>
    <t>Order Line. Details</t>
  </si>
  <si>
    <t>Order Line</t>
  </si>
  <si>
    <t>ABIE</t>
  </si>
  <si>
    <t>information directly relating to a line item of one an Order transaction. It identifies the line item but only includes details about the alternatives, substitutes and replacement line items.</t>
  </si>
  <si>
    <t>Order Line. Substitution Status. Code</t>
  </si>
  <si>
    <t>Order Line</t>
  </si>
  <si>
    <t>Substitution</t>
  </si>
  <si>
    <t>Status</t>
  </si>
  <si>
    <t>Code</t>
  </si>
  <si>
    <t>Substitution Status</t>
  </si>
  <si>
    <t>0..1</t>
  </si>
  <si>
    <t>BBIE</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</si>
  <si>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</si>
  <si>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Order Line. Note. Text</t>
  </si>
  <si>
    <t>Order Line</t>
  </si>
  <si>
    <t>Note</t>
  </si>
  <si>
    <t>Text</t>
  </si>
  <si>
    <t>0..1</t>
  </si>
  <si>
    <t>BBIE</t>
  </si>
  <si>
    <t>contains any free form text pertinent to the line of the document. This element may contain notes or any other similar information that is not contained explicitly in another structure.</t>
  </si>
  <si>
    <t>Order Line. Line Item</t>
  </si>
  <si>
    <t>Order Line</t>
  </si>
  <si>
    <t>Line Item</t>
  </si>
  <si>
    <t>1</t>
  </si>
  <si>
    <t>ASBIE</t>
  </si>
  <si>
    <t>information directly relating to a line item of a transaction. It identifies the item but only includes details about the item that are pertinent  to one occurrence on a line item, e.g. quantity etc.</t>
  </si>
  <si>
    <t>Order Line. Seller Proposed_ Substitute Line Item</t>
  </si>
  <si>
    <t>Order Line</t>
  </si>
  <si>
    <t>Seller Proposed</t>
  </si>
  <si>
    <t>Substitute</t>
  </si>
  <si>
    <t>Line Item</t>
  </si>
  <si>
    <t>0..n</t>
  </si>
  <si>
    <t>ASBIE</t>
  </si>
  <si>
    <t>the item(s) that the seller proposes for the substitution - the original ordered quantity, pricing etc, which may be different from the substituted item. It is assumed that hazard and shipment details etc will be the same.</t>
  </si>
  <si>
    <t>Order Line. Seller Substituted_ Line Item</t>
  </si>
  <si>
    <t>Order Line</t>
  </si>
  <si>
    <t>Seller Substituted</t>
  </si>
  <si>
    <t>Line Item</t>
  </si>
  <si>
    <t>0..n</t>
  </si>
  <si>
    <t>ASBIE</t>
  </si>
  <si>
    <t>item(s) replaced by the seller - the original ordered quantity, pricing etc which may be different from the substituted item. It is assumed that hazard and shipment details etc will be the same.</t>
  </si>
  <si>
    <t>Order Line. Buyer Proposed_ Substitute Line Item</t>
  </si>
  <si>
    <t>Order Line</t>
  </si>
  <si>
    <t>Buyer Proposed</t>
  </si>
  <si>
    <t>Substitute</t>
  </si>
  <si>
    <t>Line Item</t>
  </si>
  <si>
    <t>0..n</t>
  </si>
  <si>
    <t>ASBIE</t>
  </si>
  <si>
    <t>alternative item(s) acceptable to the buyer - quantity, pricing etc which may be different from the preferred item. It is assumed that hazard and shipment details etc will be the same.</t>
  </si>
  <si>
    <t>Order Line Reference. Details</t>
  </si>
  <si>
    <t>Order Line Reference</t>
  </si>
  <si>
    <t>ABIE</t>
  </si>
  <si>
    <t>identifies a referenced line and relevant order document</t>
  </si>
  <si>
    <t>Order Line Reference. Buyers_ Line Identifier. Identifier</t>
  </si>
  <si>
    <t>Order Line Reference</t>
  </si>
  <si>
    <t>Buyers</t>
  </si>
  <si>
    <t>Line</t>
  </si>
  <si>
    <t>Identifier</t>
  </si>
  <si>
    <t>Identifier</t>
  </si>
  <si>
    <t>0..1</t>
  </si>
  <si>
    <t>BBIE</t>
  </si>
  <si>
    <t>Buyer's identifier of the order line</t>
  </si>
  <si>
    <t>Order Line Reference. Sellers_ Line Identifier. Identifier</t>
  </si>
  <si>
    <t>Order Line Reference</t>
  </si>
  <si>
    <t>Sellers</t>
  </si>
  <si>
    <t>Line</t>
  </si>
  <si>
    <t>Identifier</t>
  </si>
  <si>
    <t>Identifier</t>
  </si>
  <si>
    <t>0..1</t>
  </si>
  <si>
    <t>BBIE</t>
  </si>
  <si>
    <t>Seller's identifier of the order line</t>
  </si>
  <si>
    <t>Order Line Reference. Line Status. Code</t>
  </si>
  <si>
    <t>Order Line Reference</t>
  </si>
  <si>
    <t>Line</t>
  </si>
  <si>
    <t>Status</t>
  </si>
  <si>
    <t>Code</t>
  </si>
  <si>
    <t>Line Status</t>
  </si>
  <si>
    <t>0..1</t>
  </si>
  <si>
    <t>BBIE</t>
  </si>
  <si>
    <t>Identifies the status of the line with regard to its original state.</t>
  </si>
  <si>
    <t>Order Line Reference. Order Reference</t>
  </si>
  <si>
    <t>Order Line Reference</t>
  </si>
  <si>
    <t>Order Reference</t>
  </si>
  <si>
    <t>0..1</t>
  </si>
  <si>
    <t>ASBIE</t>
  </si>
  <si>
    <t>associates the Line with an Order</t>
  </si>
  <si>
    <t>Order Reference. Details</t>
  </si>
  <si>
    <t>Order Reference</t>
  </si>
  <si>
    <t>ABIE</t>
  </si>
  <si>
    <t>identifies an order (minimal references)</t>
  </si>
  <si>
    <t>Order Reference. Buyers_ Identifier. Identifier</t>
  </si>
  <si>
    <t>Order Reference</t>
  </si>
  <si>
    <t>Buyers</t>
  </si>
  <si>
    <t>Identifier</t>
  </si>
  <si>
    <t>Identifier</t>
  </si>
  <si>
    <t>0..1</t>
  </si>
  <si>
    <t>BBIE</t>
  </si>
  <si>
    <t>the Buyer's identifier of the order</t>
  </si>
  <si>
    <t>"PO-001" "3333-44-123"</t>
  </si>
  <si>
    <t>Order Reference. Sellers_ Identifier. Identifier</t>
  </si>
  <si>
    <t>Order Reference</t>
  </si>
  <si>
    <t>Sellers</t>
  </si>
  <si>
    <t>Identifier</t>
  </si>
  <si>
    <t>Identifier</t>
  </si>
  <si>
    <t>0..1</t>
  </si>
  <si>
    <t>BBIE</t>
  </si>
  <si>
    <t>the Seller's identifier of the order</t>
  </si>
  <si>
    <t>"PO-001" "3333-44-123"</t>
  </si>
  <si>
    <t>Order Reference. Copy. Indicator</t>
  </si>
  <si>
    <t>Order Reference</t>
  </si>
  <si>
    <t>Copy</t>
  </si>
  <si>
    <t>Indicator</t>
  </si>
  <si>
    <t>0..1</t>
  </si>
  <si>
    <t>BBIE</t>
  </si>
  <si>
    <t>Indicates whether an order is a copy (true) or the original (false)</t>
  </si>
  <si>
    <t>Order Reference. Document Status. Code</t>
  </si>
  <si>
    <t>Order Reference</t>
  </si>
  <si>
    <t>Document</t>
  </si>
  <si>
    <t>Status</t>
  </si>
  <si>
    <t>Code</t>
  </si>
  <si>
    <t>Document Status</t>
  </si>
  <si>
    <t>0..1</t>
  </si>
  <si>
    <t>BBIE</t>
  </si>
  <si>
    <t>Identifies the status of the document with regard to its original state.</t>
  </si>
  <si>
    <t>Order Reference. Issue Date. Date</t>
  </si>
  <si>
    <t>Order Reference</t>
  </si>
  <si>
    <t>Issue</t>
  </si>
  <si>
    <t>Date</t>
  </si>
  <si>
    <t>Date</t>
  </si>
  <si>
    <t>0..1</t>
  </si>
  <si>
    <t>BBIE</t>
  </si>
  <si>
    <t>the date on which the order was issued.</t>
  </si>
  <si>
    <t>Order Reference. Globally Unique_ Identifier. Identifier</t>
  </si>
  <si>
    <t>Order Reference</t>
  </si>
  <si>
    <t>Globally Unique</t>
  </si>
  <si>
    <t>Identifier</t>
  </si>
  <si>
    <t>Identifier</t>
  </si>
  <si>
    <t>0..1</t>
  </si>
  <si>
    <t>BBIE</t>
  </si>
  <si>
    <t>The GUID of the referenced order</t>
  </si>
  <si>
    <t>Package. Details</t>
  </si>
  <si>
    <t>Package</t>
  </si>
  <si>
    <t>ABIE</t>
  </si>
  <si>
    <t>information directly relating to packaging.</t>
  </si>
  <si>
    <t>Package. Identifier</t>
  </si>
  <si>
    <t>Package</t>
  </si>
  <si>
    <t>Identifier</t>
  </si>
  <si>
    <t>Identifier</t>
  </si>
  <si>
    <t>0..1</t>
  </si>
  <si>
    <t>BBIE</t>
  </si>
  <si>
    <t>identifies a package that contains a quantity of an item being delivered.</t>
  </si>
  <si>
    <t>Package. Quantity</t>
  </si>
  <si>
    <t>Package</t>
  </si>
  <si>
    <t>Quantity</t>
  </si>
  <si>
    <t>Quantity</t>
  </si>
  <si>
    <t>0..1</t>
  </si>
  <si>
    <t>BBIE</t>
  </si>
  <si>
    <t>the quantity within a package.</t>
  </si>
  <si>
    <t>Package. Returnable_ Material. Indicator</t>
  </si>
  <si>
    <t>Package</t>
  </si>
  <si>
    <t>Returnable</t>
  </si>
  <si>
    <t>Material</t>
  </si>
  <si>
    <t>Indicator</t>
  </si>
  <si>
    <t>0..1</t>
  </si>
  <si>
    <t>BBIE</t>
  </si>
  <si>
    <t>indicates whether the packaging material is returnable (true) or not (false).</t>
  </si>
  <si>
    <t>Package. Contained_ Package</t>
  </si>
  <si>
    <t>Package</t>
  </si>
  <si>
    <t>Contained</t>
  </si>
  <si>
    <t>Package</t>
  </si>
  <si>
    <t>0..1</t>
  </si>
  <si>
    <t>ASBIE</t>
  </si>
  <si>
    <t>associates an outer package with information directly relating to the inner packaging of item(s) when nested in outer packaging.  (Note that this is a re-use of Package within Package ).</t>
  </si>
  <si>
    <t>Party Tax Scheme. Details</t>
  </si>
  <si>
    <t>Party Tax Scheme</t>
  </si>
  <si>
    <t>ABIE</t>
  </si>
  <si>
    <t>information directly relating to the tax scheme that is applicable to a party.</t>
  </si>
  <si>
    <t>Party Tax Scheme. Registration Name. Name</t>
  </si>
  <si>
    <t>Party Tax Scheme</t>
  </si>
  <si>
    <t>Registration</t>
  </si>
  <si>
    <t>Name</t>
  </si>
  <si>
    <t>Name</t>
  </si>
  <si>
    <t>0..1</t>
  </si>
  <si>
    <t>BBIE</t>
  </si>
  <si>
    <t>the name of a party as registered with the tax authority. This must be present if a) the tax regulations require it, and b) it is different from the Name element in the Name and Address information of the party.</t>
  </si>
  <si>
    <t>"Microsoft Corporation"</t>
  </si>
  <si>
    <t>Party Tax Scheme. Company Identifier. Identifier</t>
  </si>
  <si>
    <t>Party Tax Scheme</t>
  </si>
  <si>
    <t>Company</t>
  </si>
  <si>
    <t>Identifier</t>
  </si>
  <si>
    <t>Identifier</t>
  </si>
  <si>
    <t>Business Registration Number</t>
  </si>
  <si>
    <t>0..1</t>
  </si>
  <si>
    <t>BBIE</t>
  </si>
  <si>
    <t>identifies a company as registered with the relevant authority for company regulation. (Note: this is required by the regulations of some tax jurisdictions. It is NOT the same as the registration id of a company within a tax scheme.)</t>
  </si>
  <si>
    <t>"3556625"</t>
  </si>
  <si>
    <t>Party Tax Scheme. Tax Level. Code</t>
  </si>
  <si>
    <t>Party Tax Scheme</t>
  </si>
  <si>
    <t>Tax</t>
  </si>
  <si>
    <t>Level</t>
  </si>
  <si>
    <t>Code</t>
  </si>
  <si>
    <t>0..1</t>
  </si>
  <si>
    <t>BBIE</t>
  </si>
  <si>
    <t>the section or role within the tax scheme that applies to this party.</t>
  </si>
  <si>
    <t>Party Tax Scheme. Exemption_ Reason. Text</t>
  </si>
  <si>
    <t>Party Tax Scheme</t>
  </si>
  <si>
    <t>Exemption</t>
  </si>
  <si>
    <t>Reason</t>
  </si>
  <si>
    <t>Text</t>
  </si>
  <si>
    <t>0..1</t>
  </si>
  <si>
    <t>BBIE</t>
  </si>
  <si>
    <t>text that explains the reason for exemption from a tax of a party.</t>
  </si>
  <si>
    <t>Party Tax Scheme. Registration_ Address</t>
  </si>
  <si>
    <t>Party Tax Scheme</t>
  </si>
  <si>
    <t>Registration</t>
  </si>
  <si>
    <t>Address</t>
  </si>
  <si>
    <t>0..1</t>
  </si>
  <si>
    <t>ASBIE</t>
  </si>
  <si>
    <t>associates the party tax scheme with the registered address of a party within the tax scheme. This must be present if a) the tax regulations require it, and b) it is different from the Address element in the Name and Address information of the party..</t>
  </si>
  <si>
    <t>Party Tax Scheme. Tax Scheme</t>
  </si>
  <si>
    <t>Party Tax Scheme</t>
  </si>
  <si>
    <t>Tax Scheme</t>
  </si>
  <si>
    <t>ASBIE</t>
  </si>
  <si>
    <t>associates the party tax scheme with the relevant tax scheme.</t>
  </si>
  <si>
    <t>Payment. Details</t>
  </si>
  <si>
    <t>Payment</t>
  </si>
  <si>
    <t>ABIE</t>
  </si>
  <si>
    <t>information directly relating to a specific payment.</t>
  </si>
  <si>
    <t>Payment. Identifier</t>
  </si>
  <si>
    <t>Payment</t>
  </si>
  <si>
    <t>Identifier</t>
  </si>
  <si>
    <t>Identifier</t>
  </si>
  <si>
    <t>0..1</t>
  </si>
  <si>
    <t>BBIE</t>
  </si>
  <si>
    <t>identifies the payment transaction that settles a debt.  For example, if the payment was by means of a cheque, then this Id would be the cheque number.</t>
  </si>
  <si>
    <t>Payment. Paid_ Amount. Amount</t>
  </si>
  <si>
    <t>Payment</t>
  </si>
  <si>
    <t>Paid</t>
  </si>
  <si>
    <t>Amount</t>
  </si>
  <si>
    <t>Amount</t>
  </si>
  <si>
    <t>UBL</t>
  </si>
  <si>
    <t>0..1</t>
  </si>
  <si>
    <t>BBIE</t>
  </si>
  <si>
    <t>the amount of the payment</t>
  </si>
  <si>
    <t>Payment. Received_ Date. Date</t>
  </si>
  <si>
    <t>Payment</t>
  </si>
  <si>
    <t>Received</t>
  </si>
  <si>
    <t>Date</t>
  </si>
  <si>
    <t>Date</t>
  </si>
  <si>
    <t>0..1</t>
  </si>
  <si>
    <t>BBIE</t>
  </si>
  <si>
    <t>the date on which the payment  was received.</t>
  </si>
  <si>
    <t>Payment Means. Details</t>
  </si>
  <si>
    <t>Payment Means</t>
  </si>
  <si>
    <t>ABIE</t>
  </si>
  <si>
    <t>information directly relating to the means of payment.</t>
  </si>
  <si>
    <t>Payment Means. Payment Means. Code</t>
  </si>
  <si>
    <t>Payment Means</t>
  </si>
  <si>
    <t>Payment</t>
  </si>
  <si>
    <t>Means</t>
  </si>
  <si>
    <t>Code</t>
  </si>
  <si>
    <t>Payment Means</t>
  </si>
  <si>
    <t>BBIE</t>
  </si>
  <si>
    <t>identifies a valid means of paying the debt incurred.</t>
  </si>
  <si>
    <t>Payment Means. Due_ Payment Date. Date</t>
  </si>
  <si>
    <t>Payment Means</t>
  </si>
  <si>
    <t>Due</t>
  </si>
  <si>
    <t>Payment</t>
  </si>
  <si>
    <t>Date</t>
  </si>
  <si>
    <t>Date</t>
  </si>
  <si>
    <t>0..1</t>
  </si>
  <si>
    <t>BBIE</t>
  </si>
  <si>
    <t>the point in time at which the payment is to be made.</t>
  </si>
  <si>
    <t>Payment Means. Payment Channel. Code</t>
  </si>
  <si>
    <t>Payment Means</t>
  </si>
  <si>
    <t>Payment</t>
  </si>
  <si>
    <t>Channel</t>
  </si>
  <si>
    <t>Code</t>
  </si>
  <si>
    <t>0..1</t>
  </si>
  <si>
    <t>BBIE</t>
  </si>
  <si>
    <t>identifies the system through which the payment is processed, using a standard codelist.</t>
  </si>
  <si>
    <t>Payment Means. Card Account</t>
  </si>
  <si>
    <t>Payment Means</t>
  </si>
  <si>
    <t>Card Account</t>
  </si>
  <si>
    <t>0..1</t>
  </si>
  <si>
    <t>ASBIE</t>
  </si>
  <si>
    <t>associates the payment means with information about the credit/debit card specified as the way payment would be made.</t>
  </si>
  <si>
    <t>Payment Means. Payer_ Financial Account</t>
  </si>
  <si>
    <t>Payment Means</t>
  </si>
  <si>
    <t>Payer</t>
  </si>
  <si>
    <t>Financial Account</t>
  </si>
  <si>
    <t>0..1</t>
  </si>
  <si>
    <t>ASBIE</t>
  </si>
  <si>
    <t>associates the payment means with information about bank account of the Payer (the party to make the payment), given as the way payment would be made.</t>
  </si>
  <si>
    <t>Payment Means. Payee_ Financial Account</t>
  </si>
  <si>
    <t>Payment Means</t>
  </si>
  <si>
    <t>Payee</t>
  </si>
  <si>
    <t>Financial Account</t>
  </si>
  <si>
    <t>0..1</t>
  </si>
  <si>
    <t>ASBIE</t>
  </si>
  <si>
    <t>associates the payment means with information about bank account of the Payee (the party to receive the payment).</t>
  </si>
  <si>
    <t>Payment Means. Credit Account</t>
  </si>
  <si>
    <t>Payment Means</t>
  </si>
  <si>
    <t>Credit Account</t>
  </si>
  <si>
    <t>0..1</t>
  </si>
  <si>
    <t>ASBIE</t>
  </si>
  <si>
    <t>associates the payment means with an on account credit account.</t>
  </si>
  <si>
    <t>Payment Means. Payment</t>
  </si>
  <si>
    <t>Payment Means</t>
  </si>
  <si>
    <t>Payment</t>
  </si>
  <si>
    <t>0..1</t>
  </si>
  <si>
    <t>ASBIE</t>
  </si>
  <si>
    <t>associates the payment means with information about the payment to be made by that means.</t>
  </si>
  <si>
    <t>Payment Terms. Details</t>
  </si>
  <si>
    <t>Payment Terms</t>
  </si>
  <si>
    <t>ABIE</t>
  </si>
  <si>
    <t>information directly relating to the terms and conditions by which payment should be made.</t>
  </si>
  <si>
    <t>Payment Terms. Identifier</t>
  </si>
  <si>
    <t>Payment Terms</t>
  </si>
  <si>
    <t>Identifier</t>
  </si>
  <si>
    <t>Identifier</t>
  </si>
  <si>
    <t>0..1</t>
  </si>
  <si>
    <t>BBIE</t>
  </si>
  <si>
    <t>identifies the set of conditions attached to an agreement or contract relating to payment.</t>
  </si>
  <si>
    <t>Payment Terms. Note. Text</t>
  </si>
  <si>
    <t>Payment Terms</t>
  </si>
  <si>
    <t>Note</t>
  </si>
  <si>
    <t>Text</t>
  </si>
  <si>
    <t>0..1</t>
  </si>
  <si>
    <t>BBIE</t>
  </si>
  <si>
    <t>information directly relating to a note about the payment terms.</t>
  </si>
  <si>
    <t>Payment Terms. Reference_ Event. Code</t>
  </si>
  <si>
    <t>Payment Terms</t>
  </si>
  <si>
    <t>Reference</t>
  </si>
  <si>
    <t>Event</t>
  </si>
  <si>
    <t>Code</t>
  </si>
  <si>
    <t>0..1</t>
  </si>
  <si>
    <t>BBIE</t>
  </si>
  <si>
    <t>the event from which terms are offered for a length of time, identified by a standard code.</t>
  </si>
  <si>
    <t>Payment Terms. Settlement_ Discount. Percent</t>
  </si>
  <si>
    <t>Payment Terms</t>
  </si>
  <si>
    <t>Settlement</t>
  </si>
  <si>
    <t>Discount</t>
  </si>
  <si>
    <t>Percent</t>
  </si>
  <si>
    <t>0..1</t>
  </si>
  <si>
    <t>BBIE</t>
  </si>
  <si>
    <t>the settlement discount rate (percentage) offered for payment within the settlement period.</t>
  </si>
  <si>
    <t>Payment Terms. Penalty_ Surcharge. Percent</t>
  </si>
  <si>
    <t>Payment Terms</t>
  </si>
  <si>
    <t>Penalty</t>
  </si>
  <si>
    <t>Surcharge</t>
  </si>
  <si>
    <t>Percent</t>
  </si>
  <si>
    <t>0..1</t>
  </si>
  <si>
    <t>BBIE</t>
  </si>
  <si>
    <t>the penalty rate (percentage) charged for late payment.</t>
  </si>
  <si>
    <t>Payment Terms. Settlement_ Period</t>
  </si>
  <si>
    <t>Payment Terms</t>
  </si>
  <si>
    <t>Settlement</t>
  </si>
  <si>
    <t>Period</t>
  </si>
  <si>
    <t>0..1</t>
  </si>
  <si>
    <t>ASBIE</t>
  </si>
  <si>
    <t>associates the payment terms with the period over which the terms are offered.</t>
  </si>
  <si>
    <t>Payment Terms. Penalty_ Period</t>
  </si>
  <si>
    <t>Payment Terms</t>
  </si>
  <si>
    <t>Penalty</t>
  </si>
  <si>
    <t>Period</t>
  </si>
  <si>
    <t>0..1</t>
  </si>
  <si>
    <t>ASBIE</t>
  </si>
  <si>
    <t>associates the payment terms with the period after which a penalty is charged.</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</si>
  <si>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</si>
  <si>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</si>
  <si>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</si>
  <si>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</si>
  <si>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</si>
  <si>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</si>
  <si>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</si>
  <si>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</si>
  <si>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</si>
  <si>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</si>
  <si>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</si>
  <si>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</si>
  <si>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</si>
  <si>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</si>
  <si>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</si>
  <si>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</si>
  <si>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</si>
  <si>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</si>
  <si>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</si>
  <si>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</si>
  <si>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</si>
  <si>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</si>
  <si>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</si>
  <si>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</si>
  <si>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</si>
  <si>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</si>
  <si>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</si>
  <si>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</si>
  <si>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</si>
  <si>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</si>
  <si>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</si>
  <si>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</si>
  <si>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</si>
  <si>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</si>
  <si>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</si>
  <si>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Allowance Charge. Details</t>
  </si>
  <si>
    <t>Allowance Charge</t>
  </si>
  <si>
    <t>ABIE</t>
  </si>
  <si>
    <t>details about a component of pricing, such as a service, promotion, allowance, or charge, applied to an associated Order Line line or the whole transaction.</t>
  </si>
  <si>
    <t>Allowance Charge. Identifier</t>
  </si>
  <si>
    <t>Allowance Charge</t>
  </si>
  <si>
    <t>Identifier</t>
  </si>
  <si>
    <t>Identifier</t>
  </si>
  <si>
    <t>0..1</t>
  </si>
  <si>
    <t>BBIE</t>
  </si>
  <si>
    <t>Identifier of the price component</t>
  </si>
  <si>
    <t>Allowance Charge. Charge. Indicator</t>
  </si>
  <si>
    <t>Allowance Charge</t>
  </si>
  <si>
    <t>Charge</t>
  </si>
  <si>
    <t>Indicator</t>
  </si>
  <si>
    <t>BBIE</t>
  </si>
  <si>
    <t>indicates whether the allowance/charge is a charge (true) (increase in cost) or an allowance (false) (decrease in cost).</t>
  </si>
  <si>
    <t>Allowance Charge. Reason. Code</t>
  </si>
  <si>
    <t>Allowance Charge</t>
  </si>
  <si>
    <t>Reason</t>
  </si>
  <si>
    <t>Code</t>
  </si>
  <si>
    <t>Allowance Charge Reason</t>
  </si>
  <si>
    <t>0..1</t>
  </si>
  <si>
    <t>BBIE</t>
  </si>
  <si>
    <t>specifies the reason for the allowance or charge</t>
  </si>
  <si>
    <t>Allowance Charge. Multiplier Factor. Numeric</t>
  </si>
  <si>
    <t>Allowance Charge</t>
  </si>
  <si>
    <t>Multiplier</t>
  </si>
  <si>
    <t>Factor</t>
  </si>
  <si>
    <t>Numeric</t>
  </si>
  <si>
    <t>0..1</t>
  </si>
  <si>
    <t>BBIE</t>
  </si>
  <si>
    <t>specifies the factor by which the amount on which the allowance or charge is based should be multiplied to calculate the allowance or charge amount.</t>
  </si>
  <si>
    <t>0.20</t>
  </si>
  <si>
    <t>Allowance Charge. Currency. Code</t>
  </si>
  <si>
    <t>Allowance Charge</t>
  </si>
  <si>
    <t>Currency</t>
  </si>
  <si>
    <t>Code</t>
  </si>
  <si>
    <t>Currency</t>
  </si>
  <si>
    <t>0..1</t>
  </si>
  <si>
    <t>BBIE</t>
  </si>
  <si>
    <t>specifies the currency of the allowance or charge if this is different from the pricing currency</t>
  </si>
  <si>
    <t>Allowance Charge. Prepaid_ Indicator. Indicator</t>
  </si>
  <si>
    <t>Allowance Charge</t>
  </si>
  <si>
    <t>Prepaid</t>
  </si>
  <si>
    <t>Indicator</t>
  </si>
  <si>
    <t>Indicator</t>
  </si>
  <si>
    <t>0..1</t>
  </si>
  <si>
    <t>BBIE</t>
  </si>
  <si>
    <t>indicates whether the charge is levied on a prepaid basis (true) or collect (false).</t>
  </si>
  <si>
    <t>Allowance Charge. Sequence. Numeric</t>
  </si>
  <si>
    <t>Allowance Charge</t>
  </si>
  <si>
    <t>Sequence</t>
  </si>
  <si>
    <t>Numeric</t>
  </si>
  <si>
    <t>0..1</t>
  </si>
  <si>
    <t>BBIE</t>
  </si>
  <si>
    <t>identifies the sequence in which all allowances or charges are calculated when multiple components apply one on top of another. If all are applicable to the same base price, the indicator will always equal one.</t>
  </si>
  <si>
    <t>1, 2, 3, 4, etc.</t>
  </si>
  <si>
    <t>Allowance Charge. Amount</t>
  </si>
  <si>
    <t>Allowance Charge</t>
  </si>
  <si>
    <t>Amount</t>
  </si>
  <si>
    <t>Amount</t>
  </si>
  <si>
    <t>UBL</t>
  </si>
  <si>
    <t>0..1</t>
  </si>
  <si>
    <t>BBIE</t>
  </si>
  <si>
    <t>specifies the allowance or charge amount</t>
  </si>
  <si>
    <t>35,23</t>
  </si>
  <si>
    <t>Allowance Charge. Tax Category</t>
  </si>
  <si>
    <t>Allowance Charge</t>
  </si>
  <si>
    <t>Tax Category</t>
  </si>
  <si>
    <t>0..n</t>
  </si>
  <si>
    <t>ASBIE</t>
  </si>
  <si>
    <t>associates the allowance or charge with information about the tax(es) that apply.</t>
  </si>
  <si>
    <t>Allowance Charge. Payment Means</t>
  </si>
  <si>
    <t>Allowance Charge</t>
  </si>
  <si>
    <t>Payment Means</t>
  </si>
  <si>
    <t>0..n</t>
  </si>
  <si>
    <t>ASBIE</t>
  </si>
  <si>
    <t>Physical Attribute. Details</t>
  </si>
  <si>
    <t>Physical Attribute</t>
  </si>
  <si>
    <t>ABIE</t>
  </si>
  <si>
    <t>information about an identified physical attribute, feature, or characteristic of something.</t>
  </si>
  <si>
    <t>Physical Attribute. Attribute Identifier. Identifier</t>
  </si>
  <si>
    <t>Physical Attribute</t>
  </si>
  <si>
    <t>Attribute</t>
  </si>
  <si>
    <t>Identifier</t>
  </si>
  <si>
    <t>Identifier</t>
  </si>
  <si>
    <t>BBIE</t>
  </si>
  <si>
    <t>identifies a physical attribute within a set of characteristics that describe something in a formalised way.</t>
  </si>
  <si>
    <t>"colour" "style"</t>
  </si>
  <si>
    <t>Physical Attribute. Position. Code</t>
  </si>
  <si>
    <t>Physical Attribute</t>
  </si>
  <si>
    <t>Position</t>
  </si>
  <si>
    <t>Code</t>
  </si>
  <si>
    <t>0..1</t>
  </si>
  <si>
    <t>BBIE</t>
  </si>
  <si>
    <t>identifies by a code the position of the physical attribute that is being described.</t>
  </si>
  <si>
    <t>Physical Attribute. Description. Code</t>
  </si>
  <si>
    <t>Physical Attribute</t>
  </si>
  <si>
    <t>Description</t>
  </si>
  <si>
    <t>Code</t>
  </si>
  <si>
    <t>0..1</t>
  </si>
  <si>
    <t>BBIE</t>
  </si>
  <si>
    <t>describes an identified physical attribute by a  one of a  set of characteristic descriptions from a formalised list.</t>
  </si>
  <si>
    <t>"XXL","Small"</t>
  </si>
  <si>
    <t>Physical Attribute. Description. Text</t>
  </si>
  <si>
    <t>Physical Attribute</t>
  </si>
  <si>
    <t>Description</t>
  </si>
  <si>
    <t>Text</t>
  </si>
  <si>
    <t>0..1</t>
  </si>
  <si>
    <t>BBIE</t>
  </si>
  <si>
    <t>describes an identified physical attribute by a  narrative description.</t>
  </si>
  <si>
    <t>Receipt Line. Details</t>
  </si>
  <si>
    <t>Receipt Line</t>
  </si>
  <si>
    <t>ABIE</t>
  </si>
  <si>
    <t>contains the line item and package details for the delivery of an item on the Despatch Advice, when the despatch is not organised by transport handling unit (THU)</t>
  </si>
  <si>
    <t>Receipt Line. Identifier</t>
  </si>
  <si>
    <t>Receipt Line</t>
  </si>
  <si>
    <t>Identifier</t>
  </si>
  <si>
    <t>Identifier</t>
  </si>
  <si>
    <t>BBIE</t>
  </si>
  <si>
    <t>identifies a line of the receipt advice</t>
  </si>
  <si>
    <t>Receipt Line. Line Status. Code</t>
  </si>
  <si>
    <t>Receipt Line</t>
  </si>
  <si>
    <t>Line</t>
  </si>
  <si>
    <t>Status</t>
  </si>
  <si>
    <t>Code</t>
  </si>
  <si>
    <t>Line Status</t>
  </si>
  <si>
    <t>0..1</t>
  </si>
  <si>
    <t>BBIE</t>
  </si>
  <si>
    <t>Identifies the status of the line with regard to its original state.</t>
  </si>
  <si>
    <t>Receipt Line. Received_ Quantity. Quantity</t>
  </si>
  <si>
    <t>Receipt Line</t>
  </si>
  <si>
    <t>Received</t>
  </si>
  <si>
    <t>Quantity</t>
  </si>
  <si>
    <t>Quantity</t>
  </si>
  <si>
    <t>0..1</t>
  </si>
  <si>
    <t>BBIE</t>
  </si>
  <si>
    <t>gives the quantity of an item actually received by the recipient</t>
  </si>
  <si>
    <t>Receipt Line. Short_ Quantity. Quantity</t>
  </si>
  <si>
    <t>Receipt Line</t>
  </si>
  <si>
    <t>Short</t>
  </si>
  <si>
    <t>Quantity</t>
  </si>
  <si>
    <t>Quantity</t>
  </si>
  <si>
    <t>0..1</t>
  </si>
  <si>
    <t>BBIE</t>
  </si>
  <si>
    <t>gives the quantity of an item that the recipient found to be missing as compared with the quantity declared as despatched by the seller.</t>
  </si>
  <si>
    <t>Receipt Line. Shortage_ Action. Code</t>
  </si>
  <si>
    <t>Receipt Line</t>
  </si>
  <si>
    <t>Shortage</t>
  </si>
  <si>
    <t>Action</t>
  </si>
  <si>
    <t>Code</t>
  </si>
  <si>
    <t>0..1</t>
  </si>
  <si>
    <t>BBIE</t>
  </si>
  <si>
    <t>describes the action, by a code, that the buyer/recipient wishes the seller to take as a result of the supplied quantity being short.</t>
  </si>
  <si>
    <t>Receipt Line. Rejected_ Quantity. Quantity</t>
  </si>
  <si>
    <t>Receipt Line</t>
  </si>
  <si>
    <t>Rejected</t>
  </si>
  <si>
    <t>Quantity</t>
  </si>
  <si>
    <t>Quantity</t>
  </si>
  <si>
    <t>0..1</t>
  </si>
  <si>
    <t>BBIE</t>
  </si>
  <si>
    <t>gives the quantity of an item on a delivery that the recipient rejects for some reason.</t>
  </si>
  <si>
    <t>Receipt Line. Reject_ Reason. Code</t>
  </si>
  <si>
    <t>Receipt Line</t>
  </si>
  <si>
    <t>Reject</t>
  </si>
  <si>
    <t>Reason</t>
  </si>
  <si>
    <t>Code</t>
  </si>
  <si>
    <t>0..1</t>
  </si>
  <si>
    <t>BBIE</t>
  </si>
  <si>
    <t>gives the reason, by a code, why recipient has rejected a quantity of an item delivered.</t>
  </si>
  <si>
    <t>Receipt Line. Reject_ Action. Code</t>
  </si>
  <si>
    <t>Receipt Line</t>
  </si>
  <si>
    <t>Reject</t>
  </si>
  <si>
    <t>Action</t>
  </si>
  <si>
    <t>Code</t>
  </si>
  <si>
    <t>0..1</t>
  </si>
  <si>
    <t>BBIE</t>
  </si>
  <si>
    <t>describes the action, by a code, that the buyer/recipient wishes the seller to take as a result of finding reject quality-items.</t>
  </si>
  <si>
    <t>Receipt Line. Received_ Date. Date</t>
  </si>
  <si>
    <t>Receipt Line</t>
  </si>
  <si>
    <t>Received</t>
  </si>
  <si>
    <t>Date</t>
  </si>
  <si>
    <t>Date</t>
  </si>
  <si>
    <t>0..1</t>
  </si>
  <si>
    <t>BBIE</t>
  </si>
  <si>
    <t>gives the date when the delivery was received.</t>
  </si>
  <si>
    <t>Receipt Line. Timing_ Complaint. Code</t>
  </si>
  <si>
    <t>Receipt Line</t>
  </si>
  <si>
    <t>Timing</t>
  </si>
  <si>
    <t>Complaint</t>
  </si>
  <si>
    <t>Code</t>
  </si>
  <si>
    <t>0..1</t>
  </si>
  <si>
    <t>BBIE</t>
  </si>
  <si>
    <t>specifies the complaint, by a code, about the timing of the delivery received.</t>
  </si>
  <si>
    <t>Receipt Line. Note. Text</t>
  </si>
  <si>
    <t>Receipt Line</t>
  </si>
  <si>
    <t>Note</t>
  </si>
  <si>
    <t>Text</t>
  </si>
  <si>
    <t>0..1</t>
  </si>
  <si>
    <t>BBIE</t>
  </si>
  <si>
    <t>contains any free form text pertinent to the line of the document. This element may contain notes or any other similar information that is not contained explicitly in another structure.</t>
  </si>
  <si>
    <t>Receipt Line. Order Line Reference</t>
  </si>
  <si>
    <t>Receipt Line</t>
  </si>
  <si>
    <t>Order Line Reference</t>
  </si>
  <si>
    <t>0..n</t>
  </si>
  <si>
    <t>ASBIE</t>
  </si>
  <si>
    <t>associates the receipt line with one or more order lines</t>
  </si>
  <si>
    <t>Receipt Line. Despatch_ Line Reference</t>
  </si>
  <si>
    <t>Receipt Line</t>
  </si>
  <si>
    <t>Despatch</t>
  </si>
  <si>
    <t>Line Reference</t>
  </si>
  <si>
    <t>0..n</t>
  </si>
  <si>
    <t>ASBIE</t>
  </si>
  <si>
    <t>associates the receipt line with one or more despatch advice lines</t>
  </si>
  <si>
    <t>Receipt Line. Delivery</t>
  </si>
  <si>
    <t>Receipt Line</t>
  </si>
  <si>
    <t>Delivery</t>
  </si>
  <si>
    <t>0..n</t>
  </si>
  <si>
    <t>ASBIE</t>
  </si>
  <si>
    <t>associates the line with details of a delivery (or deliveries)</t>
  </si>
  <si>
    <t>Receipt Line. Transport Handling Unit</t>
  </si>
  <si>
    <t>Receipt Line</t>
  </si>
  <si>
    <t>Transport Handling Unit</t>
  </si>
  <si>
    <t>0..n</t>
  </si>
  <si>
    <t>ASBIE</t>
  </si>
  <si>
    <t>associates the receipt line with the transport handling unit.</t>
  </si>
  <si>
    <t>Receipt Line. Ordered_ Item Identification</t>
  </si>
  <si>
    <t>Receipt Line</t>
  </si>
  <si>
    <t>Ordered</t>
  </si>
  <si>
    <t>Item Identification</t>
  </si>
  <si>
    <t>0..n</t>
  </si>
  <si>
    <t>ASBIE</t>
  </si>
  <si>
    <t>a receipt line may be associated with one or more line items off an order. For example, goods consolidated when shipped.</t>
  </si>
  <si>
    <t>Sales Conditions. Details</t>
  </si>
  <si>
    <t>Sales Conditions</t>
  </si>
  <si>
    <t>ABIE</t>
  </si>
  <si>
    <t>information about the sales conditions that are applicable.</t>
  </si>
  <si>
    <t>Sales Conditions. Identifier</t>
  </si>
  <si>
    <t>Sales Conditions</t>
  </si>
  <si>
    <t>Identifier</t>
  </si>
  <si>
    <t>Identifier</t>
  </si>
  <si>
    <t>0..1</t>
  </si>
  <si>
    <t>BBIE</t>
  </si>
  <si>
    <t>identifies a condition within the set of sales conditions that apply.</t>
  </si>
  <si>
    <t>"Payment Conditions"</t>
  </si>
  <si>
    <t>Sales Conditions. Action. Code</t>
  </si>
  <si>
    <t>Sales Conditions</t>
  </si>
  <si>
    <t>Action</t>
  </si>
  <si>
    <t>Code</t>
  </si>
  <si>
    <t>0..1</t>
  </si>
  <si>
    <t>BBIE</t>
  </si>
  <si>
    <t>identifies the action that should be undertaken in specific conditions related to the sale of goods or services applied in the process.</t>
  </si>
  <si>
    <t>Sales Conditions. Description. Text</t>
  </si>
  <si>
    <t>Sales Conditions</t>
  </si>
  <si>
    <t>Description</t>
  </si>
  <si>
    <t>Text</t>
  </si>
  <si>
    <t>0..1</t>
  </si>
  <si>
    <t>BBIE</t>
  </si>
  <si>
    <t>describes in free text what action should be undertaken in specific circumstances in relation to sales conditions.</t>
  </si>
  <si>
    <t>Secondary Hazard. Details</t>
  </si>
  <si>
    <t>Secondary Hazard</t>
  </si>
  <si>
    <t>ABIE</t>
  </si>
  <si>
    <t>identification of any secondary  hazards with the related hazardous item.</t>
  </si>
  <si>
    <t>Secondary Hazard. Identifier</t>
  </si>
  <si>
    <t>Secondary Hazard</t>
  </si>
  <si>
    <t>Identifier</t>
  </si>
  <si>
    <t>Identifier</t>
  </si>
  <si>
    <t>0..1</t>
  </si>
  <si>
    <t>BBIE</t>
  </si>
  <si>
    <t>the identifier of the secondary hazard.</t>
  </si>
  <si>
    <t>Secondary Hazard. Placard Notation. Text</t>
  </si>
  <si>
    <t>Secondary Hazard</t>
  </si>
  <si>
    <t>Placard</t>
  </si>
  <si>
    <t>Notation</t>
  </si>
  <si>
    <t>Text</t>
  </si>
  <si>
    <t>0..1</t>
  </si>
  <si>
    <t>BBIE</t>
  </si>
  <si>
    <t>the placard notation corresponding to the hazard class of the hazardous commodity. Can also be the hazard identification number of the orange placard (upper part) required on the means of transport.</t>
  </si>
  <si>
    <t>"5.1"</t>
  </si>
  <si>
    <t>Secondary Hazard. Placard Endorsement. Text</t>
  </si>
  <si>
    <t>Secondary Hazard</t>
  </si>
  <si>
    <t>Placard</t>
  </si>
  <si>
    <t>Endorsement</t>
  </si>
  <si>
    <t>Text</t>
  </si>
  <si>
    <t>0..1</t>
  </si>
  <si>
    <t>BBIE</t>
  </si>
  <si>
    <t>the placard endorsement that is to be shown on the shipping papers for the hazardous commodity. Can also be used for the number of the orange placard (lower part) required on the means of transport.</t>
  </si>
  <si>
    <t>"2"</t>
  </si>
  <si>
    <t>Secondary Hazard. Emergency_ Procedures. Code</t>
  </si>
  <si>
    <t>Secondary Hazard</t>
  </si>
  <si>
    <t>Emergency</t>
  </si>
  <si>
    <t>Procedures</t>
  </si>
  <si>
    <t>Code</t>
  </si>
  <si>
    <t>EMG code, EMS Page Number</t>
  </si>
  <si>
    <t>0..1</t>
  </si>
  <si>
    <t>BBIE</t>
  </si>
  <si>
    <t>identifier of emergency procedures for hazardous goods.</t>
  </si>
  <si>
    <t>Secondary Hazard. Extension. Text</t>
  </si>
  <si>
    <t>Secondary Hazard</t>
  </si>
  <si>
    <t>Extension</t>
  </si>
  <si>
    <t>Text</t>
  </si>
  <si>
    <t>0..1</t>
  </si>
  <si>
    <t>BBIE</t>
  </si>
  <si>
    <t>additional information regarding the hazardous substance. Can be used to specify information such as the type of regulatory requirements that apply to a description.</t>
  </si>
  <si>
    <t>"N.O.S. or a Waste Characteristics Code in conjunction with an EPA Waste Stream code"</t>
  </si>
  <si>
    <t>Seller Party. Details</t>
  </si>
  <si>
    <t>Seller Party</t>
  </si>
  <si>
    <t>ABIE</t>
  </si>
  <si>
    <t>details of an individual, a group or a body having a role in a business function.</t>
  </si>
  <si>
    <t>Seller Party. Buyer Assigned_ Account. Identifier</t>
  </si>
  <si>
    <t>Seller Party</t>
  </si>
  <si>
    <t>Buyer Assigned</t>
  </si>
  <si>
    <t>Account</t>
  </si>
  <si>
    <t>Identifier</t>
  </si>
  <si>
    <t>0..1</t>
  </si>
  <si>
    <t>BBIE</t>
  </si>
  <si>
    <t>an account identification assigned to the party by the buyer e.g to allow integration with a back office system</t>
  </si>
  <si>
    <t>Seller Party. Seller Assigned_ Account. Identifier</t>
  </si>
  <si>
    <t>Seller Party</t>
  </si>
  <si>
    <t>Seller Assigned</t>
  </si>
  <si>
    <t>Account</t>
  </si>
  <si>
    <t>Identifier</t>
  </si>
  <si>
    <t>0..1</t>
  </si>
  <si>
    <t>BBIE</t>
  </si>
  <si>
    <t>an account identification assigned to the party by the seller e.g. for sales on account purposes.</t>
  </si>
  <si>
    <t>Seller Party. Additional_ Account. Identifier</t>
  </si>
  <si>
    <t>Seller Party</t>
  </si>
  <si>
    <t>Additional</t>
  </si>
  <si>
    <t>Account</t>
  </si>
  <si>
    <t>Identifier</t>
  </si>
  <si>
    <t>0..n</t>
  </si>
  <si>
    <t>BBIE</t>
  </si>
  <si>
    <t>one or more additional account identifications assigned to the party</t>
  </si>
  <si>
    <t>Seller Party. Party</t>
  </si>
  <si>
    <t>Seller Party</t>
  </si>
  <si>
    <t>Party</t>
  </si>
  <si>
    <t>0..1</t>
  </si>
  <si>
    <t>ASBIE</t>
  </si>
  <si>
    <t>associates (optionally) the seller party with general details about the party</t>
  </si>
  <si>
    <t>Seller Party. Shipping_ Contact</t>
  </si>
  <si>
    <t>Seller Party</t>
  </si>
  <si>
    <t>Shipping</t>
  </si>
  <si>
    <t>Contact</t>
  </si>
  <si>
    <t>0..1</t>
  </si>
  <si>
    <t>ASBIE</t>
  </si>
  <si>
    <t>associates (optionally) the party with information on the shipping contact</t>
  </si>
  <si>
    <t>Seller Party. Accounts_ Contact</t>
  </si>
  <si>
    <t>Seller Party</t>
  </si>
  <si>
    <t>Accounts</t>
  </si>
  <si>
    <t>Contact</t>
  </si>
  <si>
    <t>0..1</t>
  </si>
  <si>
    <t>ASBIE</t>
  </si>
  <si>
    <t>associates (optionally) the party with information that identifies the Seller's contact person or department on Accounts matters, together with information about how they can be contacted.</t>
  </si>
  <si>
    <t>Seller Party. Order_ Contact</t>
  </si>
  <si>
    <t>Seller Party</t>
  </si>
  <si>
    <t>Order</t>
  </si>
  <si>
    <t>Contact</t>
  </si>
  <si>
    <t>0..1</t>
  </si>
  <si>
    <t>ASBIE</t>
  </si>
  <si>
    <t>associates (optionally) the party with information on the order contact (of the seller)</t>
  </si>
  <si>
    <t>Shipment. Details</t>
  </si>
  <si>
    <t>Shipment</t>
  </si>
  <si>
    <t>Consignment</t>
  </si>
  <si>
    <t>ABIE</t>
  </si>
  <si>
    <t>information directly relating to a shipment.</t>
  </si>
  <si>
    <t>Shipment. Identifier</t>
  </si>
  <si>
    <t>Shipment</t>
  </si>
  <si>
    <t>Identifier</t>
  </si>
  <si>
    <t>Identifier</t>
  </si>
  <si>
    <t>Waybill Number</t>
  </si>
  <si>
    <t>BBIE</t>
  </si>
  <si>
    <t>Identifier of a shipment.</t>
  </si>
  <si>
    <t>Shipment. Priority Level. Code</t>
  </si>
  <si>
    <t>Shipment</t>
  </si>
  <si>
    <t>Priority</t>
  </si>
  <si>
    <t>Level</t>
  </si>
  <si>
    <t>Code</t>
  </si>
  <si>
    <t>Service Level, Service Priority</t>
  </si>
  <si>
    <t>0..1</t>
  </si>
  <si>
    <t>BBIE</t>
  </si>
  <si>
    <t>identifies the priority or level of service required for a shipment.</t>
  </si>
  <si>
    <t>Shipment. Handling_ Code. Code</t>
  </si>
  <si>
    <t>Shipment</t>
  </si>
  <si>
    <t>Handling</t>
  </si>
  <si>
    <t>Code</t>
  </si>
  <si>
    <t>Code</t>
  </si>
  <si>
    <t>Special Handling</t>
  </si>
  <si>
    <t>0..1</t>
  </si>
  <si>
    <t>BBIE</t>
  </si>
  <si>
    <t>a code indicating the handling necessary for the shipment.</t>
  </si>
  <si>
    <t>Shipment. Handling_ Instructions. Text</t>
  </si>
  <si>
    <t>Shipment</t>
  </si>
  <si>
    <t>Handling</t>
  </si>
  <si>
    <t>Instructions</t>
  </si>
  <si>
    <t>Text</t>
  </si>
  <si>
    <t>0..1</t>
  </si>
  <si>
    <t>BBIE</t>
  </si>
  <si>
    <t>free form text for special handling instructions related to shipment.</t>
  </si>
  <si>
    <t>Shipment. Information. Text</t>
  </si>
  <si>
    <t>Shipment</t>
  </si>
  <si>
    <t>Information</t>
  </si>
  <si>
    <t>Text</t>
  </si>
  <si>
    <t>0..1</t>
  </si>
  <si>
    <t>BBIE</t>
  </si>
  <si>
    <t>additional information in free form text relating to the shipment.</t>
  </si>
  <si>
    <t>Shipment. Gross_ Weight. Measure</t>
  </si>
  <si>
    <t>Shipment</t>
  </si>
  <si>
    <t>Gross</t>
  </si>
  <si>
    <t>Weight</t>
  </si>
  <si>
    <t>Measure</t>
  </si>
  <si>
    <t>0..1</t>
  </si>
  <si>
    <t>BBIE</t>
  </si>
  <si>
    <t>the total gross weight of the shipment. (goods plus packaging plus transport equipment)</t>
  </si>
  <si>
    <t>Shipment. Net_ Weight. Measure</t>
  </si>
  <si>
    <t>Shipment</t>
  </si>
  <si>
    <t>Net</t>
  </si>
  <si>
    <t>Weight</t>
  </si>
  <si>
    <t>Measure</t>
  </si>
  <si>
    <t>0..1</t>
  </si>
  <si>
    <t>BBIE</t>
  </si>
  <si>
    <t>the total net weight of the shipment. (goods plus packaging)</t>
  </si>
  <si>
    <t>Shipment. Net Net_ Weight. Measure</t>
  </si>
  <si>
    <t>Shipment</t>
  </si>
  <si>
    <t>Net Net</t>
  </si>
  <si>
    <t>Weight</t>
  </si>
  <si>
    <t>Measure</t>
  </si>
  <si>
    <t>0..1</t>
  </si>
  <si>
    <t>BBIE</t>
  </si>
  <si>
    <t>the weight (mass) of the goods themselves without any packing.</t>
  </si>
  <si>
    <t>Shipment. Gross_ Volume. Measure</t>
  </si>
  <si>
    <t>Shipment</t>
  </si>
  <si>
    <t>Gross</t>
  </si>
  <si>
    <t>Volume</t>
  </si>
  <si>
    <t>Measure</t>
  </si>
  <si>
    <t>0..1</t>
  </si>
  <si>
    <t>BBIE</t>
  </si>
  <si>
    <t>the total volume of the goods in the shipment plus packaging</t>
  </si>
  <si>
    <t>Shipment. Net_ Volume. Measure</t>
  </si>
  <si>
    <t>Shipment</t>
  </si>
  <si>
    <t>Net</t>
  </si>
  <si>
    <t>Volume</t>
  </si>
  <si>
    <t>Measure</t>
  </si>
  <si>
    <t>0..1</t>
  </si>
  <si>
    <t>BBIE</t>
  </si>
  <si>
    <t>the total volume of the shipment.  (goods less packaging)</t>
  </si>
  <si>
    <t>Shipment. Delivery</t>
  </si>
  <si>
    <t>Shipment</t>
  </si>
  <si>
    <t>Delivery</t>
  </si>
  <si>
    <t>0..1</t>
  </si>
  <si>
    <t>ASBIE</t>
  </si>
  <si>
    <t>associates the shipment with details of a delivery</t>
  </si>
  <si>
    <t>Shipment. Transport_ Contract</t>
  </si>
  <si>
    <t>Shipment</t>
  </si>
  <si>
    <t>Transport</t>
  </si>
  <si>
    <t>Contract</t>
  </si>
  <si>
    <t>0..1</t>
  </si>
  <si>
    <t>ASBIE</t>
  </si>
  <si>
    <t>associates the shipment with the contract for transportation.</t>
  </si>
  <si>
    <t>Shipment. Shipment Stage</t>
  </si>
  <si>
    <t>Shipment</t>
  </si>
  <si>
    <t>Shipment Stage</t>
  </si>
  <si>
    <t>0..n</t>
  </si>
  <si>
    <t>ASBIE</t>
  </si>
  <si>
    <t>associates the shipment with shipment stages.</t>
  </si>
  <si>
    <t>Shipment. Transport Equipment</t>
  </si>
  <si>
    <t>Shipment</t>
  </si>
  <si>
    <t>Transport Equipment</t>
  </si>
  <si>
    <t>0..n</t>
  </si>
  <si>
    <t>ASBIE</t>
  </si>
  <si>
    <t>associates the shipment with transport equipment</t>
  </si>
  <si>
    <t>Shipment Stage. Details</t>
  </si>
  <si>
    <t>Shipment Stage</t>
  </si>
  <si>
    <t>ABIE</t>
  </si>
  <si>
    <t>information directly relating to a shipment stage. Goods may be shipped in stages, factory to wharf, port to port, wharf to customers, etc.</t>
  </si>
  <si>
    <t>Shipment Stage. Identifier</t>
  </si>
  <si>
    <t>Shipment Stage</t>
  </si>
  <si>
    <t>Identifier</t>
  </si>
  <si>
    <t>Identifier</t>
  </si>
  <si>
    <t>0..1</t>
  </si>
  <si>
    <t>BBIE</t>
  </si>
  <si>
    <t>identifier of a shipment stage within an overall shipment movement of items.</t>
  </si>
  <si>
    <t>"1","2", etc..</t>
  </si>
  <si>
    <t>Shipment Stage. Transport Mode. Code</t>
  </si>
  <si>
    <t>Shipment Stage</t>
  </si>
  <si>
    <t>Transport</t>
  </si>
  <si>
    <t>Mode</t>
  </si>
  <si>
    <t>Code</t>
  </si>
  <si>
    <t>0..1</t>
  </si>
  <si>
    <t>BBIE</t>
  </si>
  <si>
    <t>the method of transport used for the shipment stage</t>
  </si>
  <si>
    <t>Shipment Stage. Transport_ Means Type. Code</t>
  </si>
  <si>
    <t>Shipment Stage</t>
  </si>
  <si>
    <t>Transport</t>
  </si>
  <si>
    <t>Means</t>
  </si>
  <si>
    <t>Type</t>
  </si>
  <si>
    <t>Code</t>
  </si>
  <si>
    <t>0..1</t>
  </si>
  <si>
    <t>BBIE</t>
  </si>
  <si>
    <t>the type of vehicle used for the shipment stage</t>
  </si>
  <si>
    <t>Shipment Stage. Transit Direction. Code</t>
  </si>
  <si>
    <t>Shipment Stage</t>
  </si>
  <si>
    <t>Transit</t>
  </si>
  <si>
    <t>Direction</t>
  </si>
  <si>
    <t>Code</t>
  </si>
  <si>
    <t>0..1</t>
  </si>
  <si>
    <t>BBIE</t>
  </si>
  <si>
    <t>the direction of transit for the shipment stage.</t>
  </si>
  <si>
    <t>Shipment Stage. Transit_ Period</t>
  </si>
  <si>
    <t>Shipment Stage</t>
  </si>
  <si>
    <t>Transit</t>
  </si>
  <si>
    <t>Period</t>
  </si>
  <si>
    <t>0..1</t>
  </si>
  <si>
    <t>ASBIE</t>
  </si>
  <si>
    <t>associates the shipment stage with information about the period of transit.</t>
  </si>
  <si>
    <t>Shipment Stage. Carrier_ Party</t>
  </si>
  <si>
    <t>Shipment Stage</t>
  </si>
  <si>
    <t>Carrier</t>
  </si>
  <si>
    <t>Party</t>
  </si>
  <si>
    <t>0..n</t>
  </si>
  <si>
    <t>ASBIE</t>
  </si>
  <si>
    <t>associates the shipment stage with information about an individual, a group or a body in the role as carrier party for the shipment stage</t>
  </si>
  <si>
    <t>Tax Category. Details</t>
  </si>
  <si>
    <t>Tax Category</t>
  </si>
  <si>
    <t>ABIE</t>
  </si>
  <si>
    <t>information directly relating to a specific tax category</t>
  </si>
  <si>
    <t>Tax Category. Identifier</t>
  </si>
  <si>
    <t>Tax Category</t>
  </si>
  <si>
    <t>Identifier</t>
  </si>
  <si>
    <t>Identifier</t>
  </si>
  <si>
    <t>BBIE</t>
  </si>
  <si>
    <t>the category of the tax and, by implication, the tax rate that applies. This may be only indicative, the actual percentage attributed to an item is dependent on the tax jurisdiction.</t>
  </si>
  <si>
    <t>"ZeroRatedGoods" "NotTaxable" "Standard Rate"</t>
  </si>
  <si>
    <t>Tax Category. Percent</t>
  </si>
  <si>
    <t>Tax Category</t>
  </si>
  <si>
    <t>Percent</t>
  </si>
  <si>
    <t>Percent</t>
  </si>
  <si>
    <t>0..1</t>
  </si>
  <si>
    <t>BBIE</t>
  </si>
  <si>
    <t>the tax rate as a percentage.</t>
  </si>
  <si>
    <t>Tax Category. Exemption_ Reason. Text</t>
  </si>
  <si>
    <t>Tax Category</t>
  </si>
  <si>
    <t>Exemption</t>
  </si>
  <si>
    <t>Reason</t>
  </si>
  <si>
    <t>Text</t>
  </si>
  <si>
    <t>0..1</t>
  </si>
  <si>
    <t>BBIE</t>
  </si>
  <si>
    <t>text that explains the reason for an item's exemption from tax.</t>
  </si>
  <si>
    <t>Tax Category. Tax Scheme</t>
  </si>
  <si>
    <t>Tax Category</t>
  </si>
  <si>
    <t>Tax Scheme</t>
  </si>
  <si>
    <t>ASBIE</t>
  </si>
  <si>
    <t>associates the tax with information directly relating to a tax scheme.</t>
  </si>
  <si>
    <t>Tax Scheme. Details</t>
  </si>
  <si>
    <t>Tax Scheme</t>
  </si>
  <si>
    <t>ABIE</t>
  </si>
  <si>
    <t>information directly relating to a tax scheme.</t>
  </si>
  <si>
    <t>Tax Scheme. Identifier</t>
  </si>
  <si>
    <t>Tax Scheme</t>
  </si>
  <si>
    <t>Identifier</t>
  </si>
  <si>
    <t>Identifier</t>
  </si>
  <si>
    <t>0..1</t>
  </si>
  <si>
    <t>BBIE</t>
  </si>
  <si>
    <t>identifies the tax scheme</t>
  </si>
  <si>
    <t>"VAT in the UK" "GST in Australia" "California State Tax"</t>
  </si>
  <si>
    <t>Tax Scheme. Tax Type. Code</t>
  </si>
  <si>
    <t>Tax Scheme</t>
  </si>
  <si>
    <t>Tax</t>
  </si>
  <si>
    <t>Type</t>
  </si>
  <si>
    <t>Code</t>
  </si>
  <si>
    <t>0..1</t>
  </si>
  <si>
    <t>BBIE</t>
  </si>
  <si>
    <t>identifies the type of tax.</t>
  </si>
  <si>
    <t>Tax Scheme. Currency. Code</t>
  </si>
  <si>
    <t>Tax Scheme</t>
  </si>
  <si>
    <t>Currency</t>
  </si>
  <si>
    <t>Code</t>
  </si>
  <si>
    <t>Currency</t>
  </si>
  <si>
    <t>0..1</t>
  </si>
  <si>
    <t>BBIE</t>
  </si>
  <si>
    <t>specifies the currency in which the tax is collected and reported, if different from the invoicing currency.</t>
  </si>
  <si>
    <t>Tax Scheme. Jurisdiction_ Address</t>
  </si>
  <si>
    <t>Tax Scheme</t>
  </si>
  <si>
    <t>Jurisdiction</t>
  </si>
  <si>
    <t>Address</t>
  </si>
  <si>
    <t>0..1</t>
  </si>
  <si>
    <t>ASBIE</t>
  </si>
  <si>
    <t>associates the tax scheme with particulars that identify and locate the geographic area in which a tax scheme applies.</t>
  </si>
  <si>
    <t>Tax Total. Details</t>
  </si>
  <si>
    <t>Tax Total</t>
  </si>
  <si>
    <t>ABIE</t>
  </si>
  <si>
    <t>information relating to  the total tax for one type of tax, e.g. VAT (Value Added Tax) and all categories of that tax type.</t>
  </si>
  <si>
    <t>Tax Total. Total_ Tax Amount. Amount</t>
  </si>
  <si>
    <t>Tax Total</t>
  </si>
  <si>
    <t>Total</t>
  </si>
  <si>
    <t>Tax</t>
  </si>
  <si>
    <t>Amount</t>
  </si>
  <si>
    <t>Amount</t>
  </si>
  <si>
    <t>UBL</t>
  </si>
  <si>
    <t>BBIE</t>
  </si>
  <si>
    <t>the amount of tax due for a single tax type, calculated from the sum of each of the tax sub Total (each subtotal for a separate category within that tax type)</t>
  </si>
  <si>
    <t>Tax Total. Tax Sub Total</t>
  </si>
  <si>
    <t>Tax Total</t>
  </si>
  <si>
    <t>Tax Sub Total</t>
  </si>
  <si>
    <t>0..n</t>
  </si>
  <si>
    <t>ASBIE</t>
  </si>
  <si>
    <t>information relating to the tax sub total for one type of tax, e.g. VAT (Value Added Tax) and one category.</t>
  </si>
  <si>
    <t>Tax Sub Total. Details</t>
  </si>
  <si>
    <t>Tax Sub Total</t>
  </si>
  <si>
    <t>ABIE</t>
  </si>
  <si>
    <t>information relating to the tax sub total for one type of tax, e.g. VAT (Value Added Tax) and one category.</t>
  </si>
  <si>
    <t>Tax Sub Total. Taxable_ Amount. Amount</t>
  </si>
  <si>
    <t>Tax Sub Total</t>
  </si>
  <si>
    <t>Taxable</t>
  </si>
  <si>
    <t>Amount</t>
  </si>
  <si>
    <t>Amount</t>
  </si>
  <si>
    <t>UBL</t>
  </si>
  <si>
    <t>0..1</t>
  </si>
  <si>
    <t>BBIE</t>
  </si>
  <si>
    <t>the amount to which the tax rate is applied in order to calculate the tax amount due.</t>
  </si>
  <si>
    <t>Tax Sub Total. Tax Amount. Amount</t>
  </si>
  <si>
    <t>Tax Sub Total</t>
  </si>
  <si>
    <t>Tax</t>
  </si>
  <si>
    <t>Amount</t>
  </si>
  <si>
    <t>Amount</t>
  </si>
  <si>
    <t>UBL</t>
  </si>
  <si>
    <t>BBIE</t>
  </si>
  <si>
    <t>the amount of tax due, calculated from the taxable amount and the tax rate. Explicitly stated not derived.  For example, this may involve rounding</t>
  </si>
  <si>
    <t>Tax Sub Total. Tax Category</t>
  </si>
  <si>
    <t>Tax Sub Total</t>
  </si>
  <si>
    <t>Tax Category</t>
  </si>
  <si>
    <t>ASBIE</t>
  </si>
  <si>
    <t>associates the tax summary with Total information about each tax category on the invoice.</t>
  </si>
  <si>
    <t>Transport Equipment. Details</t>
  </si>
  <si>
    <t>Transport Equipment</t>
  </si>
  <si>
    <t>ABIE</t>
  </si>
  <si>
    <t>information relating to a piece of transport equipment. Transport equipment are pieces of equipment utilised for the purpose of transporting goods.  They are usually used for many shipments.</t>
  </si>
  <si>
    <t>Shipping Container, Sea Container, Rail Wagon, Pallet, Trailer</t>
  </si>
  <si>
    <t>Transport Equipment. Identifier</t>
  </si>
  <si>
    <t>Transport Equipment</t>
  </si>
  <si>
    <t>Identifier</t>
  </si>
  <si>
    <t>Identifier</t>
  </si>
  <si>
    <t>0..1</t>
  </si>
  <si>
    <t>BBIE</t>
  </si>
  <si>
    <t>identifier of a piece of transport equipment.</t>
  </si>
  <si>
    <t>"OCLU 1234567"</t>
  </si>
  <si>
    <t>Transport Equipment. Provider Type. Code</t>
  </si>
  <si>
    <t>Transport Equipment</t>
  </si>
  <si>
    <t>Provider</t>
  </si>
  <si>
    <t>Type</t>
  </si>
  <si>
    <t>Code</t>
  </si>
  <si>
    <t>0..1</t>
  </si>
  <si>
    <t>BBIE</t>
  </si>
  <si>
    <t>identifies the type of provider for the transport equipment.</t>
  </si>
  <si>
    <t>Transport Equipment. Owner Type. Code</t>
  </si>
  <si>
    <t>Transport Equipment</t>
  </si>
  <si>
    <t>Owner</t>
  </si>
  <si>
    <t>Type</t>
  </si>
  <si>
    <t>Code</t>
  </si>
  <si>
    <t>0..1</t>
  </si>
  <si>
    <t>BBIE</t>
  </si>
  <si>
    <t>identifies the type of owner of a piece of transport equipment.</t>
  </si>
  <si>
    <t>Transport Equipment. Size Type. Code</t>
  </si>
  <si>
    <t>Transport Equipment</t>
  </si>
  <si>
    <t>Size Type</t>
  </si>
  <si>
    <t>Code</t>
  </si>
  <si>
    <t>0..1</t>
  </si>
  <si>
    <t>BBIE</t>
  </si>
  <si>
    <t>code specifying  the size and type of a piece of transport equipment.</t>
  </si>
  <si>
    <t>Transport Equipment. Disposition. Code</t>
  </si>
  <si>
    <t>Transport Equipment</t>
  </si>
  <si>
    <t>Disposition</t>
  </si>
  <si>
    <t>Code</t>
  </si>
  <si>
    <t>Status</t>
  </si>
  <si>
    <t>0..1</t>
  </si>
  <si>
    <t>BBIE</t>
  </si>
  <si>
    <t>describes the current disposition of the transport equipment.</t>
  </si>
  <si>
    <t>Transport Equipment. Fullness Indication. Code</t>
  </si>
  <si>
    <t>Transport Equipment</t>
  </si>
  <si>
    <t>Fullness</t>
  </si>
  <si>
    <t>Indication</t>
  </si>
  <si>
    <t>Code</t>
  </si>
  <si>
    <t>0..1</t>
  </si>
  <si>
    <t>BBIE</t>
  </si>
  <si>
    <t>Code indicating whether a piece of transport equipment is full, empty or partially full.</t>
  </si>
  <si>
    <t>Transport Equipment. Refrigeration On Indicator. Indicator</t>
  </si>
  <si>
    <t>Transport Equipment</t>
  </si>
  <si>
    <t>Refrigeration On</t>
  </si>
  <si>
    <t>Indicator</t>
  </si>
  <si>
    <t>Indicator</t>
  </si>
  <si>
    <t>0..1</t>
  </si>
  <si>
    <t>BBIE</t>
  </si>
  <si>
    <t>indicates whether refrigeration is on (true) or off (false) for the transportation equipment.</t>
  </si>
  <si>
    <t>Transport Equipment. Information. Text</t>
  </si>
  <si>
    <t>Transport Equipment</t>
  </si>
  <si>
    <t>Information</t>
  </si>
  <si>
    <t>Text</t>
  </si>
  <si>
    <t>0..1</t>
  </si>
  <si>
    <t>BBIE</t>
  </si>
  <si>
    <t>additional information in free form text relating to the transport equipment.</t>
  </si>
  <si>
    <t>Transport Equipment. Dimension</t>
  </si>
  <si>
    <t>Transport Equipment</t>
  </si>
  <si>
    <t>Dimension</t>
  </si>
  <si>
    <t>0..n</t>
  </si>
  <si>
    <t>ASBIE</t>
  </si>
  <si>
    <t>associates the transport equipment with its measurement(s).</t>
  </si>
  <si>
    <t>Transport Equipment. Transport Equipment Seal</t>
  </si>
  <si>
    <t>Transport Equipment</t>
  </si>
  <si>
    <t>Transport Equipment Seal</t>
  </si>
  <si>
    <t>0..n</t>
  </si>
  <si>
    <t>ASBIE</t>
  </si>
  <si>
    <t>associates the transport equipment with information about equipment seal(s) applied to it.</t>
  </si>
  <si>
    <t>Transport Equipment Seal. Details</t>
  </si>
  <si>
    <t>Transport Equipment Seal</t>
  </si>
  <si>
    <t>Container Seal</t>
  </si>
  <si>
    <t>ABIE</t>
  </si>
  <si>
    <t>information about a seal used in connection with transport equipment.</t>
  </si>
  <si>
    <t>A security device attached to the doors of a shipping container.</t>
  </si>
  <si>
    <t>Transport Equipment Seal. Identifier</t>
  </si>
  <si>
    <t>Transport Equipment Seal</t>
  </si>
  <si>
    <t>Identifier</t>
  </si>
  <si>
    <t>Identifier</t>
  </si>
  <si>
    <t>BBIE</t>
  </si>
  <si>
    <t>identification on a seal on a piece of transport equipment.</t>
  </si>
  <si>
    <t>"ACS1234"</t>
  </si>
  <si>
    <t>Transport Equipment Seal. Issuer Type. Code</t>
  </si>
  <si>
    <t>Transport Equipment Seal</t>
  </si>
  <si>
    <t>Issuer</t>
  </si>
  <si>
    <t>Type</t>
  </si>
  <si>
    <t>Code</t>
  </si>
  <si>
    <t>0..1</t>
  </si>
  <si>
    <t>BBIE</t>
  </si>
  <si>
    <t>Code identifying which party issues and is responsible for an equipment seal.</t>
  </si>
  <si>
    <t>Transport Equipment Seal. Condition. Text</t>
  </si>
  <si>
    <t>Transport Equipment Seal</t>
  </si>
  <si>
    <t>Condition</t>
  </si>
  <si>
    <t>Text</t>
  </si>
  <si>
    <t>0..1</t>
  </si>
  <si>
    <t>BBIE</t>
  </si>
  <si>
    <t>information relating to the condition of a seal on a piece of equipment.</t>
  </si>
  <si>
    <t>Transport Equipment Seal. Seal Status. Code</t>
  </si>
  <si>
    <t>Transport Equipment Seal</t>
  </si>
  <si>
    <t>Seal</t>
  </si>
  <si>
    <t>Status</t>
  </si>
  <si>
    <t>Code</t>
  </si>
  <si>
    <t>0..1</t>
  </si>
  <si>
    <t>BBIE</t>
  </si>
  <si>
    <t>code indicating the status of a seal on a piece of equipment.</t>
  </si>
  <si>
    <t>Transport Handling Unit. Details</t>
  </si>
  <si>
    <t>Transport Handling Unit</t>
  </si>
  <si>
    <t>Logistics Unit, Handling Unit</t>
  </si>
  <si>
    <t>ABIE</t>
  </si>
  <si>
    <t>information about a set of items which can be considered to be an indivisible set of items for the purposes of delivery, also know as a logistics unit. A single handling unit may consist of a single item or a bundle of traded items.</t>
  </si>
  <si>
    <t>Transport Handling Unit. Identifier</t>
  </si>
  <si>
    <t>Transport Handling Unit</t>
  </si>
  <si>
    <t>Identifier</t>
  </si>
  <si>
    <t>Identifier</t>
  </si>
  <si>
    <t>0..1</t>
  </si>
  <si>
    <t>BBIE</t>
  </si>
  <si>
    <t>identification of the transport handling unit as a whole.</t>
  </si>
  <si>
    <t>Transport Handling Unit. Unit Type. Code</t>
  </si>
  <si>
    <t>Transport Handling Unit</t>
  </si>
  <si>
    <t>Unit</t>
  </si>
  <si>
    <t>Type</t>
  </si>
  <si>
    <t>Code</t>
  </si>
  <si>
    <t>0..1</t>
  </si>
  <si>
    <t>BBIE</t>
  </si>
  <si>
    <t>identifies by a code the type of transport handling unit used.</t>
  </si>
  <si>
    <t>Transport Handling Unit. Handling Unit Despatch Line</t>
  </si>
  <si>
    <t>Transport Handling Unit</t>
  </si>
  <si>
    <t>Handling Unit</t>
  </si>
  <si>
    <t>Despatch Line</t>
  </si>
  <si>
    <t>0..n</t>
  </si>
  <si>
    <t>ASBIE</t>
  </si>
  <si>
    <t>associates the Transport Handling Unit with one or more despatch lines on a despatch advice.</t>
  </si>
  <si>
    <t>Transport Handling Unit. Actual_ Package</t>
  </si>
  <si>
    <t>Transport Handling Unit</t>
  </si>
  <si>
    <t>Actual</t>
  </si>
  <si>
    <t>Package</t>
  </si>
  <si>
    <t>0..n</t>
  </si>
  <si>
    <t>ASBIE</t>
  </si>
  <si>
    <t>associates the Transport Handling Unit with the actual packaging.</t>
  </si>
  <si>
    <t>Transport Handling Unit. Received_ Handling Unit Receipt Line</t>
  </si>
  <si>
    <t>Transport Handling Unit</t>
  </si>
  <si>
    <t>Received</t>
  </si>
  <si>
    <t>Handling Unit</t>
  </si>
  <si>
    <t>Receipt Line</t>
  </si>
  <si>
    <t>0..n</t>
  </si>
  <si>
    <t>ASBIE</t>
  </si>
  <si>
    <t>associates the Transport Handling Unit with one or more receipt lines on a receipt advice</t>
  </si>
  <si>
    <t>END</t>
  </si>
  <si>
    <t>Source</t>
  </si>
  <si>
    <t>Identifier</t>
  </si>
  <si>
    <t>Dictionary Entry Name
(auto generated)</t>
  </si>
  <si>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</si>
  <si>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</si>
  <si>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</si>
  <si>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</si>
  <si>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</si>
  <si>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</si>
  <si>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</si>
  <si>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</si>
  <si>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</si>
  <si>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</si>
  <si>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</si>
  <si>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</si>
  <si>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</si>
  <si>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</si>
  <si>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</si>
  <si>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</si>
  <si>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</si>
  <si>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</si>
  <si>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</si>
  <si>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</si>
  <si>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</si>
  <si>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</si>
  <si>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</si>
  <si>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</si>
  <si>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</si>
  <si>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</si>
  <si>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</si>
  <si>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</si>
  <si>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</si>
  <si>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</si>
  <si>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</si>
  <si>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</si>
  <si>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</si>
  <si>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</si>
  <si>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</si>
  <si>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</si>
  <si>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</si>
  <si>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</si>
  <si>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</si>
  <si>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</si>
  <si>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</si>
  <si>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</si>
  <si>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</si>
  <si>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</si>
  <si>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</si>
  <si>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30a</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</si>
  <si>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</si>
  <si>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</si>
  <si>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</si>
  <si>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</si>
  <si>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</si>
  <si>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</si>
  <si>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</si>
  <si>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</si>
  <si>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</si>
  <si>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</si>
  <si>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</si>
  <si>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</si>
  <si>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</si>
  <si>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</si>
  <si>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</si>
  <si>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</si>
  <si>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</si>
  <si>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</si>
  <si>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</si>
  <si>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</si>
  <si>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</si>
  <si>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</si>
  <si>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</si>
  <si>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</si>
  <si>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</si>
  <si>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</si>
  <si>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</si>
  <si>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</si>
  <si>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</si>
  <si>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</si>
  <si>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</si>
  <si>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</si>
  <si>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</si>
  <si>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</si>
  <si>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</si>
  <si>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</si>
  <si>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</si>
  <si>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</si>
  <si>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</si>
  <si>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</si>
  <si>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</si>
  <si>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</si>
  <si>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</si>
  <si>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</si>
  <si>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</si>
  <si>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</si>
  <si>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</si>
  <si>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</si>
  <si>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</si>
  <si>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</si>
  <si>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</si>
  <si>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</si>
  <si>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</si>
  <si>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</si>
  <si>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</si>
  <si>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</si>
  <si>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</si>
  <si>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</si>
  <si>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</si>
  <si>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</si>
  <si>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</si>
  <si>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</si>
  <si>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</si>
  <si>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</si>
  <si>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</si>
  <si>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</si>
  <si>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</si>
  <si>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</si>
  <si>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</si>
  <si>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</si>
  <si>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</si>
  <si>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</si>
  <si>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</si>
  <si>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</si>
  <si>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</si>
  <si>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</si>
  <si>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</si>
  <si>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</si>
  <si>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</si>
  <si>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</si>
  <si>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</si>
  <si>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</si>
  <si>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</si>
  <si>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</si>
  <si>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</si>
  <si>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</si>
  <si>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</si>
  <si>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</si>
  <si>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</si>
  <si>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</si>
  <si>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</si>
  <si>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</si>
  <si>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</si>
  <si>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</si>
  <si>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</si>
  <si>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</si>
  <si>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</si>
  <si>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</si>
  <si>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</si>
  <si>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</si>
  <si>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</si>
  <si>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</si>
  <si>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</si>
  <si>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</si>
  <si>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</si>
  <si>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</si>
  <si>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</si>
  <si>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</si>
  <si>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</si>
  <si>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</si>
  <si>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</si>
  <si>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</si>
  <si>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</si>
  <si>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</si>
  <si>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</si>
  <si>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</si>
  <si>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</si>
  <si>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</si>
  <si>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</si>
  <si>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</si>
  <si>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</si>
  <si>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</si>
  <si>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</si>
  <si>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</si>
  <si>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</si>
  <si>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</si>
  <si>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</si>
  <si>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</si>
  <si>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</si>
  <si>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</si>
  <si>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</si>
  <si>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</si>
  <si>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</si>
  <si>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</si>
  <si>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</si>
  <si>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</si>
  <si>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</si>
  <si>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</si>
  <si>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</si>
  <si>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</si>
  <si>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</si>
  <si>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</si>
  <si>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</si>
  <si>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</si>
  <si>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</si>
  <si>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</si>
  <si>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</si>
  <si>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</si>
  <si>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</si>
  <si>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</si>
  <si>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</si>
  <si>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</si>
  <si>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</si>
  <si>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</si>
  <si>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</si>
  <si>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</si>
  <si>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</si>
  <si>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</si>
  <si>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</si>
  <si>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</si>
  <si>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</si>
  <si>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</si>
  <si>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</si>
  <si>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</si>
  <si>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</si>
  <si>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</si>
  <si>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</si>
  <si>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</si>
  <si>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</si>
  <si>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</si>
  <si>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</si>
  <si>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</si>
  <si>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</si>
  <si>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</si>
  <si>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</si>
  <si>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</si>
  <si>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</si>
  <si>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</si>
  <si>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</si>
  <si>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</si>
  <si>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</si>
  <si>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</si>
  <si>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</si>
  <si>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</si>
  <si>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</si>
  <si>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</si>
  <si>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215a</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</si>
  <si>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</si>
  <si>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</si>
  <si>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</si>
  <si>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</si>
  <si>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</si>
  <si>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</si>
  <si>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</si>
  <si>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</si>
  <si>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</si>
  <si>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</si>
  <si>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</si>
  <si>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</si>
  <si>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</si>
  <si>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</si>
  <si>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</si>
  <si>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</si>
  <si>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</si>
  <si>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</si>
  <si>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</si>
  <si>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</si>
  <si>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</si>
  <si>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</si>
  <si>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</si>
  <si>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</si>
  <si>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</si>
  <si>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</si>
  <si>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</si>
  <si>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</si>
  <si>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</si>
  <si>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</si>
  <si>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</si>
  <si>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</si>
  <si>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</si>
  <si>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</si>
  <si>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</si>
  <si>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</si>
  <si>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</si>
  <si>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</si>
  <si>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</si>
  <si>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</si>
  <si>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</si>
  <si>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</si>
  <si>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</si>
  <si>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</si>
  <si>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</si>
  <si>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</si>
  <si>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</si>
  <si>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</si>
  <si>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</si>
  <si>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</si>
  <si>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</si>
  <si>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</si>
  <si>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</si>
  <si>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</si>
  <si>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</si>
  <si>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</si>
  <si>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</si>
  <si>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</si>
  <si>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</si>
  <si>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</si>
  <si>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</si>
  <si>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</si>
  <si>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</si>
  <si>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</si>
  <si>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</si>
  <si>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</si>
  <si>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</si>
  <si>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</si>
  <si>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</si>
  <si>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</si>
  <si>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</si>
  <si>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</si>
  <si>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</si>
  <si>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</si>
  <si>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</si>
  <si>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</si>
  <si>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</si>
  <si>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</si>
  <si>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</si>
  <si>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</si>
  <si>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</si>
  <si>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</si>
  <si>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</si>
  <si>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</si>
  <si>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</si>
  <si>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</si>
  <si>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</si>
  <si>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</si>
  <si>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</si>
  <si>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</si>
  <si>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</si>
  <si>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</si>
  <si>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</si>
  <si>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</si>
  <si>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</si>
  <si>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</si>
  <si>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</si>
  <si>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</si>
  <si>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</si>
  <si>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</si>
  <si>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</si>
  <si>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</si>
  <si>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</si>
  <si>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</si>
  <si>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</si>
  <si>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</si>
  <si>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</si>
  <si>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</si>
  <si>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</si>
  <si>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</si>
  <si>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</si>
  <si>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</si>
  <si>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</si>
  <si>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</si>
  <si>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</si>
  <si>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</si>
  <si>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</si>
  <si>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</si>
  <si>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</si>
  <si>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</si>
  <si>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</si>
  <si>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</si>
  <si>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</si>
  <si>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</si>
  <si>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</si>
  <si>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</si>
  <si>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</si>
  <si>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</si>
  <si>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</si>
  <si>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</si>
  <si>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</si>
  <si>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</si>
  <si>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</si>
  <si>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</si>
  <si>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</si>
  <si>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</si>
  <si>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</si>
  <si>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</si>
  <si>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</si>
  <si>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</si>
  <si>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</si>
  <si>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</si>
  <si>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</si>
  <si>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</si>
  <si>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</si>
  <si>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</si>
  <si>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</si>
  <si>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</si>
  <si>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</si>
  <si>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</si>
  <si>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</si>
  <si>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</si>
  <si>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</si>
  <si>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</si>
  <si>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</si>
  <si>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</si>
  <si>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</si>
  <si>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</si>
  <si>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</si>
  <si>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</si>
  <si>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</si>
  <si>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</si>
  <si>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</si>
  <si>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</si>
  <si>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</si>
  <si>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</si>
  <si>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</si>
  <si>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</si>
  <si>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</si>
  <si>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</si>
  <si>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</si>
  <si>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</si>
  <si>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</si>
  <si>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</si>
  <si>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</si>
  <si>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</si>
  <si>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</si>
  <si>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</si>
  <si>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</si>
  <si>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</si>
  <si>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</si>
  <si>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</si>
  <si>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</si>
  <si>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</si>
  <si>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</si>
  <si>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</si>
  <si>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</si>
  <si>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</si>
  <si>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</si>
  <si>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</si>
  <si>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</si>
  <si>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</si>
  <si>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</si>
  <si>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</si>
  <si>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</si>
  <si>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</si>
  <si>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</si>
  <si>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</si>
  <si>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</si>
  <si>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</si>
  <si>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</si>
  <si>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</si>
  <si>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</si>
  <si>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</si>
  <si>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</si>
  <si>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</si>
  <si>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</si>
  <si>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</si>
  <si>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</si>
  <si>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</si>
  <si>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</si>
  <si>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</si>
  <si>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</si>
  <si>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END</t>
  </si>
  <si>
    <t>associates the hazardous item with details of an individual, a group or a body that is the contact in case of hazard incident.</t>
  </si>
  <si>
    <t>Hazardous Item. Secondary Hazard</t>
  </si>
  <si>
    <t>Hazardous Item</t>
  </si>
  <si>
    <t>Secondary Hazard</t>
  </si>
  <si>
    <t>0..n</t>
  </si>
  <si>
    <t>ASBIE</t>
  </si>
  <si>
    <t>associates the hazardous item with information about secondary hazards.</t>
  </si>
  <si>
    <t>Hazardous Item. Hazardous Goods Transit</t>
  </si>
  <si>
    <t>Hazardous Item</t>
  </si>
  <si>
    <t>Hazardous Goods Transit</t>
  </si>
  <si>
    <t>0..n</t>
  </si>
  <si>
    <t>ASBIE</t>
  </si>
  <si>
    <t>associates the hazardous item with information about the transportation of hazardous goods.</t>
  </si>
  <si>
    <t>Hazardous Item. Emergency_ Temperature</t>
  </si>
  <si>
    <t>Hazardous Item</t>
  </si>
  <si>
    <t>Emergency</t>
  </si>
  <si>
    <t>Temperature</t>
  </si>
  <si>
    <t>0..1</t>
  </si>
  <si>
    <t>ASBIE</t>
  </si>
  <si>
    <t>associates the hazardous item with the temperature at which emergency procedures apply during the handling of temperature-controlled hazardous goods.</t>
  </si>
  <si>
    <t>Hazardous Item. Flashpoint_ Temperature</t>
  </si>
  <si>
    <t>Hazardous Item</t>
  </si>
  <si>
    <t>Flashpoint</t>
  </si>
  <si>
    <t>Temperature</t>
  </si>
  <si>
    <t>0..1</t>
  </si>
  <si>
    <t>ASBIE</t>
  </si>
  <si>
    <t>associates the hazardous item with the lowest temperature at which the vapor of a combustible liquid can be made to ignite momentarily in air, known in hazardous goods procedures as the flashpoint.</t>
  </si>
  <si>
    <t>Hazardous Item. Additional_ Temperature</t>
  </si>
  <si>
    <t>Hazardous Item</t>
  </si>
  <si>
    <t>Additional</t>
  </si>
  <si>
    <t>Temperature</t>
  </si>
  <si>
    <t>0..n</t>
  </si>
  <si>
    <t>ASBIE</t>
  </si>
  <si>
    <t>information providing details of temperatures relevant to the handling of hazardous goods.</t>
  </si>
  <si>
    <t>Hazardous Goods Transit. Details</t>
  </si>
  <si>
    <t>Hazardous Goods Transit</t>
  </si>
  <si>
    <t>ABIE</t>
  </si>
  <si>
    <t>information related to the shipping and packaging of hazardous goods.</t>
  </si>
  <si>
    <t>Hazardous Goods Transit. Transport_ Emergency Card. Code</t>
  </si>
  <si>
    <t>Hazardous Goods Transit</t>
  </si>
  <si>
    <t>Transport</t>
  </si>
  <si>
    <t>Emergency</t>
  </si>
  <si>
    <t>Card</t>
  </si>
  <si>
    <t>Code</t>
  </si>
  <si>
    <t>TREM card</t>
  </si>
  <si>
    <t>0..1</t>
  </si>
  <si>
    <t>BBIE</t>
  </si>
  <si>
    <t>identification of a transport emergency card, describing the actions to be taken in an emergency in transporting the hazardous item. May be the identity number of a hazardous emergency response plan assigned by the appropriate authority.</t>
  </si>
  <si>
    <t>Hazardous Goods Transit. Packing Criteria. Code</t>
  </si>
  <si>
    <t>Hazardous Goods Transit</t>
  </si>
  <si>
    <t>Packing</t>
  </si>
  <si>
    <t>Criteria</t>
  </si>
  <si>
    <t>Code</t>
  </si>
  <si>
    <t>Packing Group</t>
  </si>
  <si>
    <t>0..1</t>
  </si>
  <si>
    <t>BBIE</t>
  </si>
  <si>
    <t>a code identifying the packaging requirement for the transportation of the specific hazardous goods as assigned by IATA/IMDB/ADR/RID etc.</t>
  </si>
  <si>
    <t>Hazardous Goods Transit. Regulation Code. Code</t>
  </si>
  <si>
    <t>Hazardous Goods Transit</t>
  </si>
  <si>
    <t>Regulation</t>
  </si>
  <si>
    <t>Code</t>
  </si>
  <si>
    <t>Code</t>
  </si>
  <si>
    <t>0..1</t>
  </si>
  <si>
    <t>BBIE</t>
  </si>
  <si>
    <t>a code identifying a set of legal regulations which govern the transportation of the specific hazardous goods.</t>
  </si>
  <si>
    <t>Hazardous Goods Transit. Inhalation_ Toxicity Zone. Code</t>
  </si>
  <si>
    <t>Hazardous Goods Transit</t>
  </si>
  <si>
    <t>Inhalation</t>
  </si>
  <si>
    <t>Toxicity</t>
  </si>
  <si>
    <t>Zone</t>
  </si>
  <si>
    <t>Code</t>
  </si>
  <si>
    <t>0..1</t>
  </si>
  <si>
    <t>BBIE</t>
  </si>
  <si>
    <t>a code identifying the Inhalation Toxicity Hazard Zone for the hazardous goods, as defined by the US Department of Transportation.</t>
  </si>
  <si>
    <t>Hazardous Goods Transit. Maximum_ Temperature</t>
  </si>
  <si>
    <t>Hazardous Goods Transit</t>
  </si>
  <si>
    <t>Maximum</t>
  </si>
  <si>
    <t>Temperature</t>
  </si>
  <si>
    <t>0..1</t>
  </si>
  <si>
    <t>ASBIE</t>
  </si>
  <si>
    <t>the maximum temperature at which the hazardous item can be safely transported.</t>
  </si>
  <si>
    <t>Hazardous Goods Transit. Minimum_ Temperature</t>
  </si>
  <si>
    <t>Hazardous Goods Transit</t>
  </si>
  <si>
    <t>Minimum</t>
  </si>
  <si>
    <t>Temperature</t>
  </si>
  <si>
    <t>0..1</t>
  </si>
  <si>
    <t>ASBIE</t>
  </si>
  <si>
    <t>the minimum temperature at which the hazardous item can be safely transported.</t>
  </si>
  <si>
    <t>Item. Details</t>
  </si>
  <si>
    <t>Item</t>
  </si>
  <si>
    <t>article, product, goods item</t>
  </si>
  <si>
    <t>ABIE</t>
  </si>
  <si>
    <t>information directly relating to an item</t>
  </si>
  <si>
    <t>Item. Description. Text</t>
  </si>
  <si>
    <t>Item</t>
  </si>
  <si>
    <t>Description</t>
  </si>
  <si>
    <t>Text</t>
  </si>
  <si>
    <t>0..1</t>
  </si>
  <si>
    <t>BBIE</t>
  </si>
  <si>
    <t>a free form field that can be used to give a text description of the item.</t>
  </si>
  <si>
    <t>Item. Pack Quantity. Quantity</t>
  </si>
  <si>
    <t>Item</t>
  </si>
  <si>
    <t>Pack</t>
  </si>
  <si>
    <t>Quantity</t>
  </si>
  <si>
    <t>Quantity</t>
  </si>
  <si>
    <t>0..1</t>
  </si>
  <si>
    <t>BBIE</t>
  </si>
  <si>
    <t>the unit packaging quantity.</t>
  </si>
  <si>
    <t>Item. Pack Size. Numeric</t>
  </si>
  <si>
    <t>Item</t>
  </si>
  <si>
    <t>Pack</t>
  </si>
  <si>
    <t>Size</t>
  </si>
  <si>
    <t>Numeric</t>
  </si>
  <si>
    <t>0..1</t>
  </si>
  <si>
    <t>BBIE</t>
  </si>
  <si>
    <t>the number of items in a pack.</t>
  </si>
  <si>
    <t>Item. Catalogue_ Indicator. Indicator</t>
  </si>
  <si>
    <t>Item</t>
  </si>
  <si>
    <t>Catalogue</t>
  </si>
  <si>
    <t>Indicator</t>
  </si>
  <si>
    <t>Indicator</t>
  </si>
  <si>
    <t>0..1</t>
  </si>
  <si>
    <t>BBIE</t>
  </si>
  <si>
    <t>an indicator that denotes whether the item was ordered from a catalogue (true) or not (false).</t>
  </si>
  <si>
    <t>Item. Buyers_ Item Identification</t>
  </si>
  <si>
    <t>Item</t>
  </si>
  <si>
    <t>Buyers</t>
  </si>
  <si>
    <t>Item Identification</t>
  </si>
  <si>
    <t>0..1</t>
  </si>
  <si>
    <t>ASBIE</t>
  </si>
  <si>
    <t>associates the item with its identification according to the buyers system.</t>
  </si>
  <si>
    <t>Item. Sellers_ Item Identification</t>
  </si>
  <si>
    <t>Item</t>
  </si>
  <si>
    <t>Sellers</t>
  </si>
  <si>
    <t>Item Identification</t>
  </si>
  <si>
    <t>0..1</t>
  </si>
  <si>
    <t>ASBIE</t>
  </si>
  <si>
    <t>associates the item with its identification according to the sellers system.</t>
  </si>
  <si>
    <t>Item. Manufacturers_ Item Identification</t>
  </si>
  <si>
    <t>Item</t>
  </si>
  <si>
    <t>Manufacturers</t>
  </si>
  <si>
    <t>Item Identification</t>
  </si>
  <si>
    <t>0..1</t>
  </si>
  <si>
    <t>ASBIE</t>
  </si>
  <si>
    <t>associates the item with its identification according to the manufacturers system.</t>
  </si>
  <si>
    <t>Item. Standard_ Item Identification</t>
  </si>
  <si>
    <t>Item</t>
  </si>
  <si>
    <t>Standard</t>
  </si>
  <si>
    <t>Item Identification</t>
  </si>
  <si>
    <t>0..1</t>
  </si>
  <si>
    <t>ASBIE</t>
  </si>
  <si>
    <t>associates the item with its identification according to a standard system.</t>
  </si>
  <si>
    <t>Item. Catalogue_ Item Identification</t>
  </si>
  <si>
    <t>Item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</si>
</sst>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7">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68">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pplyProtection="1">
      <alignment vertical="top" wrapText="1"/>
      <protection locked="0"/>
    </xf>
    <xf numFmtId="0" fontId="2" fillId="4" borderId="1" xfId="0" applyFont="1" applyFill="1" applyBorder="1" applyAlignment="1">
      <alignment horizontal="left" vertical="top" wrapText="1"/>
    </xf>
    <xf numFmtId="0" fontId="0" fillId="0" borderId="0" xfId="0" applyFont="1" applyAlignment="1">
      <alignment vertical="center"/>
    </xf>
    <xf numFmtId="49" fontId="0" fillId="0" borderId="0" xfId="0" applyNumberFormat="1" applyFont="1" applyBorder="1" applyAlignment="1">
      <alignment/>
    </xf>
    <xf numFmtId="0" fontId="0" fillId="0" borderId="0" xfId="0" applyFont="1" applyBorder="1" applyAlignment="1">
      <alignment wrapText="1"/>
    </xf>
    <xf numFmtId="0" fontId="2" fillId="0" borderId="0" xfId="0" applyFont="1" applyFill="1" applyBorder="1" applyAlignment="1">
      <alignment/>
    </xf>
    <xf numFmtId="0" fontId="2" fillId="5" borderId="0" xfId="0" applyFont="1" applyFill="1" applyBorder="1" applyAlignment="1">
      <alignment vertical="top" wrapText="1"/>
    </xf>
    <xf numFmtId="49" fontId="2" fillId="5" borderId="0" xfId="0" applyNumberFormat="1" applyFont="1" applyFill="1" applyAlignment="1">
      <alignment vertical="top" wrapText="1"/>
    </xf>
    <xf numFmtId="49" fontId="2" fillId="5" borderId="0" xfId="0" applyNumberFormat="1" applyFont="1" applyFill="1" applyBorder="1" applyAlignment="1">
      <alignment vertical="top" wrapText="1"/>
    </xf>
    <xf numFmtId="0" fontId="2" fillId="0" borderId="0" xfId="0" applyFont="1" applyBorder="1" applyAlignment="1">
      <alignment/>
    </xf>
    <xf numFmtId="0" fontId="2" fillId="5" borderId="1" xfId="0" applyFont="1" applyFill="1" applyBorder="1" applyAlignment="1">
      <alignment vertical="top" wrapText="1"/>
    </xf>
    <xf numFmtId="0" fontId="2" fillId="6" borderId="1" xfId="0" applyFont="1" applyFill="1" applyBorder="1" applyAlignment="1">
      <alignment vertical="top" wrapText="1"/>
    </xf>
    <xf numFmtId="49" fontId="2" fillId="5" borderId="1" xfId="0" applyNumberFormat="1" applyFont="1" applyFill="1" applyBorder="1" applyAlignment="1">
      <alignment vertical="top" wrapText="1"/>
    </xf>
    <xf numFmtId="0" fontId="2" fillId="5" borderId="1" xfId="0" applyFont="1" applyFill="1" applyBorder="1" applyAlignment="1" applyProtection="1">
      <alignment vertical="top" wrapText="1"/>
      <protection locked="0"/>
    </xf>
    <xf numFmtId="0" fontId="2" fillId="5" borderId="1" xfId="0" applyFont="1" applyFill="1" applyBorder="1" applyAlignment="1">
      <alignment horizontal="left" vertical="top" wrapText="1"/>
    </xf>
    <xf numFmtId="0" fontId="2" fillId="6" borderId="0" xfId="0"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lignment horizontal="left" vertical="top" wrapText="1"/>
    </xf>
    <xf numFmtId="49" fontId="2"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lignment horizontal="left" vertical="top" wrapText="1"/>
    </xf>
    <xf numFmtId="0" fontId="2" fillId="0" borderId="0" xfId="0" applyFont="1" applyFill="1" applyAlignment="1">
      <alignment/>
    </xf>
    <xf numFmtId="0" fontId="2" fillId="5" borderId="0" xfId="0" applyFont="1" applyFill="1" applyAlignment="1">
      <alignment vertical="top" wrapText="1"/>
    </xf>
    <xf numFmtId="0" fontId="2" fillId="6" borderId="0" xfId="0"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Alignment="1">
      <alignment wrapText="1"/>
    </xf>
    <xf numFmtId="0" fontId="2" fillId="5" borderId="0" xfId="0" applyFont="1" applyFill="1" applyAlignment="1" applyProtection="1">
      <alignment vertical="top" wrapText="1"/>
      <protection locked="0"/>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M332"/>
  <sheetViews>
    <sheetView tabSelected="1" zoomScale="75" zoomScaleNormal="75" workbookViewId="0" topLeftCell="A295">
      <selection activeCell="A305" sqref="A305"/>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47.57421875" style="1" customWidth="1"/>
    <col min="19" max="16384" width="11.7109375" style="1" customWidth="1"/>
  </cols>
  <sheetData>
    <row r="1" spans="1:169" ht="51">
      <c r="A1" s="4" t="s">
        <v>1392</v>
      </c>
      <c r="B1" s="4" t="s">
        <v>1393</v>
      </c>
      <c r="C1" s="5" t="s">
        <v>1394</v>
      </c>
      <c r="D1" s="6" t="s">
        <v>1395</v>
      </c>
      <c r="E1" s="7" t="s">
        <v>1396</v>
      </c>
      <c r="F1" s="8" t="s">
        <v>1397</v>
      </c>
      <c r="G1" s="5" t="s">
        <v>1398</v>
      </c>
      <c r="H1" s="5" t="s">
        <v>1399</v>
      </c>
      <c r="I1" s="5" t="s">
        <v>1400</v>
      </c>
      <c r="J1" s="5" t="s">
        <v>1401</v>
      </c>
      <c r="K1" s="5" t="s">
        <v>1402</v>
      </c>
      <c r="L1" s="5" t="s">
        <v>1403</v>
      </c>
      <c r="M1" s="7" t="s">
        <v>1404</v>
      </c>
      <c r="N1" s="5" t="s">
        <v>1405</v>
      </c>
      <c r="O1" s="6" t="s">
        <v>1406</v>
      </c>
      <c r="P1" s="5" t="s">
        <v>1407</v>
      </c>
      <c r="Q1" s="8" t="s">
        <v>1408</v>
      </c>
      <c r="R1" s="9" t="s">
        <v>1409</v>
      </c>
      <c r="S1" s="10" t="s">
        <v>1410</v>
      </c>
      <c r="T1" s="10" t="s">
        <v>1411</v>
      </c>
      <c r="U1" s="4" t="s">
        <v>1412</v>
      </c>
      <c r="V1" s="4" t="s">
        <v>1413</v>
      </c>
      <c r="W1" s="4" t="s">
        <v>1414</v>
      </c>
      <c r="X1" s="4" t="s">
        <v>1415</v>
      </c>
      <c r="Y1" s="4" t="s">
        <v>1416</v>
      </c>
      <c r="Z1" s="4" t="s">
        <v>1417</v>
      </c>
      <c r="AA1" s="4" t="s">
        <v>1418</v>
      </c>
      <c r="AB1" s="4" t="s">
        <v>1419</v>
      </c>
      <c r="AC1" s="4" t="s">
        <v>1420</v>
      </c>
      <c r="AD1" s="11" t="s">
        <v>1421</v>
      </c>
      <c r="AE1" s="11" t="s">
        <v>1422</v>
      </c>
      <c r="AF1" s="11" t="s">
        <v>1423</v>
      </c>
      <c r="AG1" s="11" t="s">
        <v>1424</v>
      </c>
      <c r="AH1" s="11" t="s">
        <v>1425</v>
      </c>
      <c r="AI1" s="11" t="s">
        <v>1426</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25.5">
      <c r="A2" s="13" t="str">
        <f>SUBSTITUTE(SUBSTITUTE(CONCATENATE(IF(C2="","",CONCATENATE(C2,"")),"",D2)," ",""),"'","")</f>
        <v>AllowanceCharge</v>
      </c>
      <c r="B2" s="13" t="s">
        <v>1427</v>
      </c>
      <c r="C2" s="14"/>
      <c r="D2" s="14" t="s">
        <v>1428</v>
      </c>
      <c r="E2" s="14"/>
      <c r="F2" s="14"/>
      <c r="G2" s="14"/>
      <c r="H2" s="14"/>
      <c r="I2" s="14"/>
      <c r="J2" s="14"/>
      <c r="K2" s="14"/>
      <c r="L2" s="14"/>
      <c r="M2" s="14"/>
      <c r="N2" s="14"/>
      <c r="O2" s="13"/>
      <c r="P2" s="14" t="s">
        <v>1429</v>
      </c>
      <c r="Q2" s="15" t="s">
        <v>1430</v>
      </c>
      <c r="R2" s="15"/>
      <c r="S2" s="16"/>
      <c r="T2" s="13"/>
      <c r="U2" s="14"/>
      <c r="V2" s="14"/>
      <c r="W2" s="14"/>
      <c r="X2" s="14"/>
      <c r="Y2" s="14"/>
      <c r="Z2" s="14"/>
      <c r="AA2" s="14"/>
      <c r="AB2" s="14"/>
      <c r="AC2" s="14"/>
      <c r="AD2" s="14"/>
      <c r="AE2" s="14"/>
      <c r="AF2" s="14"/>
      <c r="AG2" s="14"/>
      <c r="AH2" s="14"/>
      <c r="AI2" s="14"/>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row>
    <row r="3" spans="1:169" ht="12.75">
      <c r="A3" s="17" t="str">
        <f aca="true" t="shared" si="0" ref="A3:A10">SUBSTITUTE(SUBSTITUTE(CONCATENATE(IF(E3="Globally Unique","GU",E3),IF(G3&lt;&gt;I3,H3,F3),CONCATENATE(IF(I3="Identifier","ID",IF(I3="Text","",I3))))," ",""),"'","")</f>
        <v>ID</v>
      </c>
      <c r="B3" s="17" t="s">
        <v>1431</v>
      </c>
      <c r="C3" s="12"/>
      <c r="D3" s="12" t="s">
        <v>1432</v>
      </c>
      <c r="E3" s="12"/>
      <c r="F3" s="12"/>
      <c r="G3" s="12" t="s">
        <v>1433</v>
      </c>
      <c r="H3" s="1" t="str">
        <f aca="true" t="shared" si="1" ref="H3:H10">IF(F3&lt;&gt;"",CONCATENATE(F3," ",G3),G3)</f>
        <v>Identifier</v>
      </c>
      <c r="I3" s="12" t="s">
        <v>1434</v>
      </c>
      <c r="J3" s="12"/>
      <c r="K3" s="1" t="str">
        <f aca="true" t="shared" si="2" ref="K3:K10">IF(J3&lt;&gt;"",CONCATENATE(J3,"_ ",I3,". Type"),CONCATENATE(I3,". Type"))</f>
        <v>Identifier. Type</v>
      </c>
      <c r="L3" s="12"/>
      <c r="M3" s="12"/>
      <c r="N3" s="12"/>
      <c r="O3" s="18" t="s">
        <v>1435</v>
      </c>
      <c r="P3" s="12" t="s">
        <v>1436</v>
      </c>
      <c r="Q3" s="19" t="s">
        <v>1437</v>
      </c>
      <c r="R3" s="12"/>
      <c r="S3" s="12"/>
      <c r="T3" s="12"/>
      <c r="U3" s="12"/>
      <c r="V3" s="12"/>
      <c r="W3" s="12"/>
      <c r="X3" s="12"/>
      <c r="Y3" s="12"/>
      <c r="Z3" s="12"/>
      <c r="AA3" s="12"/>
      <c r="AB3" s="12"/>
      <c r="AC3" s="12"/>
      <c r="AD3" s="12"/>
      <c r="AE3" s="12"/>
      <c r="AF3" s="12"/>
      <c r="AG3" s="12"/>
      <c r="AH3" s="12"/>
      <c r="AI3" s="12"/>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row>
    <row r="4" spans="1:169" ht="25.5">
      <c r="A4" s="17" t="str">
        <f t="shared" si="0"/>
        <v>ChargeIndicator</v>
      </c>
      <c r="B4" s="17" t="s">
        <v>1438</v>
      </c>
      <c r="C4" s="12"/>
      <c r="D4" s="12" t="s">
        <v>1439</v>
      </c>
      <c r="E4" s="12"/>
      <c r="F4" s="12"/>
      <c r="G4" s="12" t="s">
        <v>1440</v>
      </c>
      <c r="H4" s="1" t="str">
        <f t="shared" si="1"/>
        <v>Charge</v>
      </c>
      <c r="I4" s="12" t="s">
        <v>1441</v>
      </c>
      <c r="J4" s="12"/>
      <c r="K4" s="1" t="str">
        <f t="shared" si="2"/>
        <v>Indicator. Type</v>
      </c>
      <c r="L4" s="12"/>
      <c r="M4" s="12"/>
      <c r="N4" s="12"/>
      <c r="O4" s="18">
        <v>1</v>
      </c>
      <c r="P4" s="12" t="s">
        <v>1442</v>
      </c>
      <c r="Q4" s="19" t="s">
        <v>1443</v>
      </c>
      <c r="R4" s="12"/>
      <c r="S4" s="12"/>
      <c r="T4" s="12"/>
      <c r="U4" s="12"/>
      <c r="V4" s="12"/>
      <c r="W4" s="12"/>
      <c r="X4" s="12"/>
      <c r="Y4" s="12"/>
      <c r="Z4" s="12"/>
      <c r="AA4" s="12"/>
      <c r="AB4" s="12"/>
      <c r="AC4" s="12"/>
      <c r="AD4" s="12"/>
      <c r="AE4" s="12"/>
      <c r="AF4" s="12"/>
      <c r="AG4" s="12"/>
      <c r="AH4" s="12"/>
      <c r="AI4" s="12"/>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row>
    <row r="5" spans="1:169" ht="12.75">
      <c r="A5" s="17" t="str">
        <f t="shared" si="0"/>
        <v>ReasonCode</v>
      </c>
      <c r="B5" s="17" t="s">
        <v>1444</v>
      </c>
      <c r="C5" s="12"/>
      <c r="D5" s="12" t="s">
        <v>1445</v>
      </c>
      <c r="E5" s="12"/>
      <c r="F5" s="12"/>
      <c r="G5" s="12" t="s">
        <v>1446</v>
      </c>
      <c r="H5" s="1" t="str">
        <f t="shared" si="1"/>
        <v>Reason</v>
      </c>
      <c r="I5" s="12" t="s">
        <v>1447</v>
      </c>
      <c r="J5" s="24" t="s">
        <v>1448</v>
      </c>
      <c r="K5" s="1" t="str">
        <f t="shared" si="2"/>
        <v>Allowance Charge Reason_ Code. Type</v>
      </c>
      <c r="L5" s="12"/>
      <c r="M5" s="12"/>
      <c r="N5" s="12"/>
      <c r="O5" s="18" t="s">
        <v>1449</v>
      </c>
      <c r="P5" s="12" t="s">
        <v>1450</v>
      </c>
      <c r="Q5" s="19" t="s">
        <v>1451</v>
      </c>
      <c r="R5" s="12"/>
      <c r="S5" s="12"/>
      <c r="T5" s="12"/>
      <c r="U5" s="12"/>
      <c r="V5" s="12"/>
      <c r="W5" s="12"/>
      <c r="X5" s="12"/>
      <c r="Y5" s="12"/>
      <c r="Z5" s="12"/>
      <c r="AA5" s="12"/>
      <c r="AB5" s="12"/>
      <c r="AC5" s="12"/>
      <c r="AD5" s="12"/>
      <c r="AE5" s="12"/>
      <c r="AF5" s="12"/>
      <c r="AG5" s="12"/>
      <c r="AH5" s="12"/>
      <c r="AI5" s="12"/>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row>
    <row r="6" spans="1:169" ht="25.5">
      <c r="A6" s="17" t="str">
        <f t="shared" si="0"/>
        <v>MultiplierFactorNumeric</v>
      </c>
      <c r="B6" s="17" t="s">
        <v>1452</v>
      </c>
      <c r="C6" s="12"/>
      <c r="D6" s="12" t="s">
        <v>1453</v>
      </c>
      <c r="E6" s="12"/>
      <c r="F6" s="12" t="s">
        <v>1454</v>
      </c>
      <c r="G6" s="12" t="s">
        <v>1455</v>
      </c>
      <c r="H6" s="1" t="str">
        <f t="shared" si="1"/>
        <v>Multiplier Factor</v>
      </c>
      <c r="I6" s="12" t="s">
        <v>1456</v>
      </c>
      <c r="J6" s="12"/>
      <c r="K6" s="1" t="str">
        <f t="shared" si="2"/>
        <v>Numeric. Type</v>
      </c>
      <c r="L6" s="12"/>
      <c r="M6" s="12"/>
      <c r="N6" s="12"/>
      <c r="O6" s="18" t="s">
        <v>1457</v>
      </c>
      <c r="P6" s="12" t="s">
        <v>1458</v>
      </c>
      <c r="Q6" s="19" t="s">
        <v>1459</v>
      </c>
      <c r="R6" s="12" t="s">
        <v>1460</v>
      </c>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row>
    <row r="7" spans="1:169" ht="12.75">
      <c r="A7" s="17" t="str">
        <f t="shared" si="0"/>
        <v>CurrencyCode</v>
      </c>
      <c r="B7" s="17" t="s">
        <v>1461</v>
      </c>
      <c r="C7" s="12"/>
      <c r="D7" s="12" t="s">
        <v>1462</v>
      </c>
      <c r="E7" s="12"/>
      <c r="G7" s="12" t="s">
        <v>1463</v>
      </c>
      <c r="H7" s="1" t="str">
        <f t="shared" si="1"/>
        <v>Currency</v>
      </c>
      <c r="I7" s="12" t="s">
        <v>1464</v>
      </c>
      <c r="J7" s="12" t="s">
        <v>1465</v>
      </c>
      <c r="K7" s="1" t="str">
        <f t="shared" si="2"/>
        <v>Currency_ Code. Type</v>
      </c>
      <c r="L7" s="12"/>
      <c r="M7" s="12"/>
      <c r="N7" s="12"/>
      <c r="O7" s="18" t="s">
        <v>1466</v>
      </c>
      <c r="P7" s="12" t="s">
        <v>1467</v>
      </c>
      <c r="Q7" s="19" t="s">
        <v>1468</v>
      </c>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row>
    <row r="8" spans="1:169" ht="12.75">
      <c r="A8" s="17" t="str">
        <f t="shared" si="0"/>
        <v>PrepaidIndicator</v>
      </c>
      <c r="B8" s="17" t="s">
        <v>1469</v>
      </c>
      <c r="C8" s="12"/>
      <c r="D8" s="12" t="s">
        <v>1470</v>
      </c>
      <c r="E8" s="12" t="s">
        <v>1471</v>
      </c>
      <c r="F8" s="12"/>
      <c r="G8" s="12" t="s">
        <v>1472</v>
      </c>
      <c r="H8" s="1" t="str">
        <f t="shared" si="1"/>
        <v>Indicator</v>
      </c>
      <c r="I8" s="12" t="s">
        <v>1473</v>
      </c>
      <c r="J8" s="12"/>
      <c r="K8" s="1" t="str">
        <f t="shared" si="2"/>
        <v>Indicator. Type</v>
      </c>
      <c r="L8" s="12"/>
      <c r="M8" s="12"/>
      <c r="N8" s="12"/>
      <c r="O8" s="18" t="s">
        <v>1474</v>
      </c>
      <c r="P8" s="12" t="s">
        <v>1475</v>
      </c>
      <c r="Q8" s="19" t="s">
        <v>1476</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row>
    <row r="9" spans="1:169" ht="38.25">
      <c r="A9" s="17" t="str">
        <f t="shared" si="0"/>
        <v>SequenceNumeric</v>
      </c>
      <c r="B9" s="17" t="s">
        <v>1477</v>
      </c>
      <c r="C9" s="12"/>
      <c r="D9" s="12" t="s">
        <v>1478</v>
      </c>
      <c r="E9" s="12"/>
      <c r="F9" s="12"/>
      <c r="G9" s="12" t="s">
        <v>1479</v>
      </c>
      <c r="H9" s="1" t="str">
        <f t="shared" si="1"/>
        <v>Sequence</v>
      </c>
      <c r="I9" s="12" t="s">
        <v>1480</v>
      </c>
      <c r="J9" s="12"/>
      <c r="K9" s="1" t="str">
        <f t="shared" si="2"/>
        <v>Numeric. Type</v>
      </c>
      <c r="L9" s="12"/>
      <c r="M9" s="12"/>
      <c r="N9" s="12"/>
      <c r="O9" s="18" t="s">
        <v>1481</v>
      </c>
      <c r="P9" s="12" t="s">
        <v>1482</v>
      </c>
      <c r="Q9" s="19" t="s">
        <v>1483</v>
      </c>
      <c r="R9" s="12" t="s">
        <v>1484</v>
      </c>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row>
    <row r="10" spans="1:169" ht="12.75">
      <c r="A10" s="17" t="str">
        <f t="shared" si="0"/>
        <v>Amount</v>
      </c>
      <c r="B10" s="17" t="s">
        <v>1485</v>
      </c>
      <c r="C10" s="12"/>
      <c r="D10" s="12" t="s">
        <v>1486</v>
      </c>
      <c r="E10" s="12"/>
      <c r="F10" s="12"/>
      <c r="G10" s="12" t="s">
        <v>1487</v>
      </c>
      <c r="H10" s="1" t="str">
        <f t="shared" si="1"/>
        <v>Amount</v>
      </c>
      <c r="I10" s="12" t="s">
        <v>1488</v>
      </c>
      <c r="J10" s="1" t="s">
        <v>1489</v>
      </c>
      <c r="K10" s="1" t="str">
        <f t="shared" si="2"/>
        <v>UBL_ Amount. Type</v>
      </c>
      <c r="L10" s="12"/>
      <c r="M10" s="12"/>
      <c r="N10" s="12"/>
      <c r="O10" s="18" t="s">
        <v>1490</v>
      </c>
      <c r="P10" s="12" t="s">
        <v>1491</v>
      </c>
      <c r="Q10" s="19" t="s">
        <v>1492</v>
      </c>
      <c r="R10" s="12" t="s">
        <v>1493</v>
      </c>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row>
    <row r="11" spans="1:169" ht="25.5">
      <c r="A11" s="21" t="str">
        <f>SUBSTITUTE(SUBSTITUTE(CONCATENATE(IF(E11="Globally Unique","GU",E11),F11,IF(H11&lt;&gt;I11,H11,""),CONCATENATE(IF(I11="Identifier","ID",IF(I11="Text","",I11))))," ",""),"'","")</f>
        <v>TaxCategory</v>
      </c>
      <c r="B11" s="21" t="s">
        <v>1494</v>
      </c>
      <c r="C11" s="22"/>
      <c r="D11" s="22" t="s">
        <v>1495</v>
      </c>
      <c r="E11" s="21"/>
      <c r="F11" s="21"/>
      <c r="G11" s="21"/>
      <c r="H11" s="21" t="str">
        <f>M11</f>
        <v>Tax Category</v>
      </c>
      <c r="I11" s="21" t="str">
        <f>M11</f>
        <v>Tax Category</v>
      </c>
      <c r="J11" s="21"/>
      <c r="K11" s="21"/>
      <c r="L11" s="21"/>
      <c r="M11" s="22" t="s">
        <v>1496</v>
      </c>
      <c r="N11" s="22"/>
      <c r="O11" s="23" t="s">
        <v>1497</v>
      </c>
      <c r="P11" s="21" t="s">
        <v>1498</v>
      </c>
      <c r="Q11" s="21" t="s">
        <v>1499</v>
      </c>
      <c r="R11" s="22"/>
      <c r="S11" s="21"/>
      <c r="T11" s="21"/>
      <c r="U11" s="21"/>
      <c r="V11" s="22"/>
      <c r="W11" s="22"/>
      <c r="X11" s="21"/>
      <c r="Y11" s="21"/>
      <c r="Z11" s="21"/>
      <c r="AA11" s="22"/>
      <c r="AB11" s="22"/>
      <c r="AC11" s="21"/>
      <c r="AD11" s="21"/>
      <c r="AE11" s="21"/>
      <c r="AF11" s="22"/>
      <c r="AG11" s="22"/>
      <c r="AH11" s="21"/>
      <c r="AI11" s="21"/>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row>
    <row r="12" spans="1:169" ht="25.5">
      <c r="A12" s="21" t="str">
        <f>SUBSTITUTE(SUBSTITUTE(CONCATENATE(IF(E12="Globally Unique","GU",E12),F12,IF(H12&lt;&gt;I12,H12,""),CONCATENATE(IF(I12="Identifier","ID",IF(I12="Text","",I12))))," ",""),"'","")</f>
        <v>PaymentMeans</v>
      </c>
      <c r="B12" s="21" t="s">
        <v>1500</v>
      </c>
      <c r="C12" s="22"/>
      <c r="D12" s="22" t="s">
        <v>1501</v>
      </c>
      <c r="E12" s="21"/>
      <c r="F12" s="21"/>
      <c r="G12" s="21"/>
      <c r="H12" s="21" t="str">
        <f>M12</f>
        <v>Payment Means</v>
      </c>
      <c r="I12" s="21" t="str">
        <f>M12</f>
        <v>Payment Means</v>
      </c>
      <c r="J12" s="21"/>
      <c r="K12" s="21"/>
      <c r="L12" s="21"/>
      <c r="M12" s="22" t="s">
        <v>1502</v>
      </c>
      <c r="N12" s="22"/>
      <c r="O12" s="23" t="s">
        <v>1503</v>
      </c>
      <c r="P12" s="21" t="s">
        <v>1504</v>
      </c>
      <c r="Q12" s="21" t="s">
        <v>0</v>
      </c>
      <c r="R12" s="22"/>
      <c r="S12" s="21"/>
      <c r="T12" s="21"/>
      <c r="U12" s="21"/>
      <c r="V12" s="22"/>
      <c r="W12" s="22"/>
      <c r="X12" s="21"/>
      <c r="Y12" s="21"/>
      <c r="Z12" s="21"/>
      <c r="AA12" s="22"/>
      <c r="AB12" s="22"/>
      <c r="AC12" s="21"/>
      <c r="AD12" s="21"/>
      <c r="AE12" s="21"/>
      <c r="AF12" s="22"/>
      <c r="AG12" s="22"/>
      <c r="AH12" s="21"/>
      <c r="AI12" s="21"/>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row>
    <row r="13" spans="1:169" ht="38.25">
      <c r="A13" s="13" t="str">
        <f>SUBSTITUTE(SUBSTITUTE(CONCATENATE(IF(C13="","",CONCATENATE(C13,"")),"",D13)," ",""),"'","")</f>
        <v>BasePrice</v>
      </c>
      <c r="B13" s="13" t="s">
        <v>1</v>
      </c>
      <c r="C13" s="14"/>
      <c r="D13" s="14" t="s">
        <v>2</v>
      </c>
      <c r="E13" s="14"/>
      <c r="F13" s="14"/>
      <c r="G13" s="14"/>
      <c r="H13" s="14"/>
      <c r="I13" s="14"/>
      <c r="J13" s="14"/>
      <c r="K13" s="14"/>
      <c r="L13" s="14"/>
      <c r="M13" s="14"/>
      <c r="N13" s="14"/>
      <c r="O13" s="13"/>
      <c r="P13" s="14" t="s">
        <v>3</v>
      </c>
      <c r="Q13" s="15" t="s">
        <v>4</v>
      </c>
      <c r="R13" s="15"/>
      <c r="S13" s="16"/>
      <c r="T13" s="13"/>
      <c r="U13" s="14"/>
      <c r="V13" s="14"/>
      <c r="W13" s="14"/>
      <c r="X13" s="14"/>
      <c r="Y13" s="14"/>
      <c r="Z13" s="14"/>
      <c r="AA13" s="14"/>
      <c r="AB13" s="14"/>
      <c r="AC13" s="14"/>
      <c r="AD13" s="14"/>
      <c r="AE13" s="14"/>
      <c r="AF13" s="14"/>
      <c r="AG13" s="14"/>
      <c r="AH13" s="14"/>
      <c r="AI13" s="14"/>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row>
    <row r="14" spans="1:169" ht="12.75">
      <c r="A14" s="17" t="str">
        <f aca="true" t="shared" si="3" ref="A14:A19">SUBSTITUTE(SUBSTITUTE(CONCATENATE(IF(E14="Globally Unique","GU",E14),IF(G14&lt;&gt;I14,H14,F14),CONCATENATE(IF(I14="Identifier","ID",IF(I14="Text","",I14))))," ",""),"'","")</f>
        <v>PriceAmount</v>
      </c>
      <c r="B14" s="17" t="s">
        <v>5</v>
      </c>
      <c r="C14" s="12"/>
      <c r="D14" s="12" t="s">
        <v>6</v>
      </c>
      <c r="E14" s="12"/>
      <c r="F14" s="12" t="s">
        <v>7</v>
      </c>
      <c r="G14" s="12" t="s">
        <v>8</v>
      </c>
      <c r="H14" s="1" t="str">
        <f aca="true" t="shared" si="4" ref="H14:H19">IF(F14&lt;&gt;"",CONCATENATE(F14," ",G14),G14)</f>
        <v>Price Amount</v>
      </c>
      <c r="I14" s="12" t="s">
        <v>9</v>
      </c>
      <c r="J14" s="1" t="s">
        <v>10</v>
      </c>
      <c r="K14" s="1" t="str">
        <f aca="true" t="shared" si="5" ref="K14:K19">IF(J14&lt;&gt;"",CONCATENATE(J14,"_ ",I14,". Type"),CONCATENATE(I14,". Type"))</f>
        <v>UBL_ Amount. Type</v>
      </c>
      <c r="L14" s="12"/>
      <c r="M14" s="12"/>
      <c r="N14" s="12" t="s">
        <v>11</v>
      </c>
      <c r="O14" s="18">
        <v>1</v>
      </c>
      <c r="P14" s="12" t="s">
        <v>12</v>
      </c>
      <c r="Q14" s="19" t="s">
        <v>13</v>
      </c>
      <c r="R14" s="12" t="s">
        <v>14</v>
      </c>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row>
    <row r="15" spans="1:169" ht="12.75">
      <c r="A15" s="17" t="str">
        <f t="shared" si="3"/>
        <v>BaseQuantity</v>
      </c>
      <c r="B15" s="17" t="s">
        <v>15</v>
      </c>
      <c r="C15" s="12"/>
      <c r="D15" s="12" t="s">
        <v>16</v>
      </c>
      <c r="E15" s="12" t="s">
        <v>17</v>
      </c>
      <c r="F15" s="12"/>
      <c r="G15" s="12" t="s">
        <v>18</v>
      </c>
      <c r="H15" s="1" t="str">
        <f t="shared" si="4"/>
        <v>Quantity</v>
      </c>
      <c r="I15" s="12" t="s">
        <v>19</v>
      </c>
      <c r="J15" s="12"/>
      <c r="K15" s="1" t="str">
        <f t="shared" si="5"/>
        <v>Quantity. Type</v>
      </c>
      <c r="L15" s="12"/>
      <c r="M15" s="12"/>
      <c r="N15" s="12"/>
      <c r="O15" s="18" t="s">
        <v>20</v>
      </c>
      <c r="P15" s="12" t="s">
        <v>21</v>
      </c>
      <c r="Q15" s="19" t="s">
        <v>22</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row>
    <row r="16" spans="1:169" ht="12.75">
      <c r="A16" s="17" t="str">
        <f t="shared" si="3"/>
        <v>MaximumQuantity</v>
      </c>
      <c r="B16" s="17" t="s">
        <v>23</v>
      </c>
      <c r="C16" s="12"/>
      <c r="D16" s="12" t="s">
        <v>24</v>
      </c>
      <c r="E16" s="12" t="s">
        <v>25</v>
      </c>
      <c r="F16" s="12"/>
      <c r="G16" s="12" t="s">
        <v>26</v>
      </c>
      <c r="H16" s="1" t="str">
        <f t="shared" si="4"/>
        <v>Quantity</v>
      </c>
      <c r="I16" s="12" t="s">
        <v>27</v>
      </c>
      <c r="J16" s="12"/>
      <c r="K16" s="1" t="str">
        <f t="shared" si="5"/>
        <v>Quantity. Type</v>
      </c>
      <c r="L16" s="12"/>
      <c r="M16" s="12"/>
      <c r="N16" s="12"/>
      <c r="O16" s="18" t="s">
        <v>28</v>
      </c>
      <c r="P16" s="12" t="s">
        <v>29</v>
      </c>
      <c r="Q16" s="19" t="s">
        <v>30</v>
      </c>
      <c r="R16" s="12"/>
      <c r="S16" s="12"/>
      <c r="T16" s="12"/>
      <c r="U16" s="12"/>
      <c r="V16" s="12"/>
      <c r="W16" s="12"/>
      <c r="X16" s="12"/>
      <c r="Y16" s="12"/>
      <c r="Z16" s="12"/>
      <c r="AA16" s="12"/>
      <c r="AB16" s="12"/>
      <c r="AC16" s="12"/>
      <c r="AD16" s="12"/>
      <c r="AE16" s="12"/>
      <c r="AF16" s="12"/>
      <c r="AG16" s="12"/>
      <c r="AH16" s="12"/>
      <c r="AI16" s="12"/>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row>
    <row r="17" spans="1:169" ht="12.75">
      <c r="A17" s="17" t="str">
        <f t="shared" si="3"/>
        <v>MinimumQuantity</v>
      </c>
      <c r="B17" s="17" t="s">
        <v>31</v>
      </c>
      <c r="C17" s="12"/>
      <c r="D17" s="12" t="s">
        <v>32</v>
      </c>
      <c r="E17" s="12" t="s">
        <v>33</v>
      </c>
      <c r="F17" s="12"/>
      <c r="G17" s="12" t="s">
        <v>34</v>
      </c>
      <c r="H17" s="1" t="str">
        <f t="shared" si="4"/>
        <v>Quantity</v>
      </c>
      <c r="I17" s="12" t="s">
        <v>35</v>
      </c>
      <c r="J17" s="12"/>
      <c r="K17" s="1" t="str">
        <f t="shared" si="5"/>
        <v>Quantity. Type</v>
      </c>
      <c r="L17" s="12"/>
      <c r="M17" s="12"/>
      <c r="N17" s="12"/>
      <c r="O17" s="18" t="s">
        <v>36</v>
      </c>
      <c r="P17" s="12" t="s">
        <v>37</v>
      </c>
      <c r="Q17" s="19" t="s">
        <v>38</v>
      </c>
      <c r="R17" s="12"/>
      <c r="S17" s="12"/>
      <c r="T17" s="12"/>
      <c r="U17" s="12"/>
      <c r="V17" s="12"/>
      <c r="W17" s="12"/>
      <c r="X17" s="12"/>
      <c r="Y17" s="12"/>
      <c r="Z17" s="12"/>
      <c r="AA17" s="12"/>
      <c r="AB17" s="12"/>
      <c r="AC17" s="12"/>
      <c r="AD17" s="12"/>
      <c r="AE17" s="12"/>
      <c r="AF17" s="12"/>
      <c r="AG17" s="12"/>
      <c r="AH17" s="12"/>
      <c r="AI17" s="12"/>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row>
    <row r="18" spans="1:169" ht="12.75">
      <c r="A18" s="17" t="str">
        <f t="shared" si="3"/>
        <v>MaximumAmount</v>
      </c>
      <c r="B18" s="17" t="s">
        <v>39</v>
      </c>
      <c r="C18" s="12"/>
      <c r="D18" s="12" t="s">
        <v>40</v>
      </c>
      <c r="E18" s="12" t="s">
        <v>41</v>
      </c>
      <c r="F18" s="12"/>
      <c r="G18" s="12" t="s">
        <v>42</v>
      </c>
      <c r="H18" s="1" t="str">
        <f t="shared" si="4"/>
        <v>Amount</v>
      </c>
      <c r="I18" s="12" t="s">
        <v>43</v>
      </c>
      <c r="J18" s="1" t="s">
        <v>44</v>
      </c>
      <c r="K18" s="1" t="str">
        <f t="shared" si="5"/>
        <v>UBL_ Amount. Type</v>
      </c>
      <c r="L18" s="12"/>
      <c r="M18" s="12"/>
      <c r="N18" s="12"/>
      <c r="O18" s="18" t="s">
        <v>45</v>
      </c>
      <c r="P18" s="12" t="s">
        <v>46</v>
      </c>
      <c r="Q18" s="19" t="s">
        <v>47</v>
      </c>
      <c r="R18" s="12" t="s">
        <v>48</v>
      </c>
      <c r="S18" s="12"/>
      <c r="T18" s="12"/>
      <c r="U18" s="12"/>
      <c r="V18" s="12"/>
      <c r="W18" s="12"/>
      <c r="X18" s="12"/>
      <c r="Y18" s="12"/>
      <c r="Z18" s="12"/>
      <c r="AA18" s="12"/>
      <c r="AB18" s="12"/>
      <c r="AC18" s="12"/>
      <c r="AD18" s="12"/>
      <c r="AE18" s="12"/>
      <c r="AF18" s="12"/>
      <c r="AG18" s="12"/>
      <c r="AH18" s="12"/>
      <c r="AI18" s="12"/>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row>
    <row r="19" spans="1:169" ht="12.75">
      <c r="A19" s="17" t="str">
        <f t="shared" si="3"/>
        <v>MinimumAmount</v>
      </c>
      <c r="B19" s="17" t="s">
        <v>49</v>
      </c>
      <c r="C19" s="12"/>
      <c r="D19" s="12" t="s">
        <v>50</v>
      </c>
      <c r="E19" s="12" t="s">
        <v>51</v>
      </c>
      <c r="F19" s="12"/>
      <c r="G19" s="12" t="s">
        <v>52</v>
      </c>
      <c r="H19" s="1" t="str">
        <f t="shared" si="4"/>
        <v>Amount</v>
      </c>
      <c r="I19" s="12" t="s">
        <v>53</v>
      </c>
      <c r="J19" s="1" t="s">
        <v>54</v>
      </c>
      <c r="K19" s="1" t="str">
        <f t="shared" si="5"/>
        <v>UBL_ Amount. Type</v>
      </c>
      <c r="L19" s="12"/>
      <c r="M19" s="12"/>
      <c r="N19" s="12"/>
      <c r="O19" s="18" t="s">
        <v>55</v>
      </c>
      <c r="P19" s="12" t="s">
        <v>56</v>
      </c>
      <c r="Q19" s="19" t="s">
        <v>57</v>
      </c>
      <c r="R19" s="12" t="s">
        <v>58</v>
      </c>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row>
    <row r="20" spans="1:169" ht="12.75">
      <c r="A20" s="13" t="str">
        <f>SUBSTITUTE(SUBSTITUTE(CONCATENATE(IF(C20="","",CONCATENATE(C20,"")),"",D20)," ",""),"'","")</f>
        <v>BuyerParty</v>
      </c>
      <c r="B20" s="13" t="s">
        <v>59</v>
      </c>
      <c r="C20" s="14"/>
      <c r="D20" s="14" t="s">
        <v>60</v>
      </c>
      <c r="E20" s="14"/>
      <c r="F20" s="14"/>
      <c r="G20" s="14"/>
      <c r="H20" s="14"/>
      <c r="I20" s="14"/>
      <c r="J20" s="14"/>
      <c r="K20" s="14"/>
      <c r="L20" s="14"/>
      <c r="M20" s="14"/>
      <c r="N20" s="14"/>
      <c r="O20" s="13"/>
      <c r="P20" s="14" t="s">
        <v>61</v>
      </c>
      <c r="Q20" s="15" t="s">
        <v>62</v>
      </c>
      <c r="R20" s="15"/>
      <c r="S20" s="16"/>
      <c r="T20" s="13"/>
      <c r="U20" s="14"/>
      <c r="V20" s="14"/>
      <c r="W20" s="14"/>
      <c r="X20" s="14"/>
      <c r="Y20" s="14"/>
      <c r="Z20" s="14"/>
      <c r="AA20" s="14"/>
      <c r="AB20" s="14"/>
      <c r="AC20" s="14"/>
      <c r="AD20" s="14"/>
      <c r="AE20" s="14"/>
      <c r="AF20" s="14"/>
      <c r="AG20" s="14"/>
      <c r="AH20" s="14"/>
      <c r="AI20" s="14"/>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row>
    <row r="21" spans="1:169" ht="25.5">
      <c r="A21" s="17" t="str">
        <f>SUBSTITUTE(SUBSTITUTE(CONCATENATE(IF(E21="Globally Unique","GU",E21),IF(G21&lt;&gt;I21,H21,F21),CONCATENATE(IF(I21="Identifier","ID",IF(I21="Text","",I21))))," ",""),"'","")</f>
        <v>BuyerAssignedAccountID</v>
      </c>
      <c r="B21" s="17" t="s">
        <v>63</v>
      </c>
      <c r="C21" s="12"/>
      <c r="D21" s="12" t="s">
        <v>64</v>
      </c>
      <c r="E21" s="12" t="s">
        <v>65</v>
      </c>
      <c r="F21" s="12"/>
      <c r="G21" s="12" t="s">
        <v>66</v>
      </c>
      <c r="H21" s="1" t="str">
        <f>IF(F21&lt;&gt;"",CONCATENATE(F21," ",G21),G21)</f>
        <v>Account</v>
      </c>
      <c r="I21" s="12" t="s">
        <v>67</v>
      </c>
      <c r="J21" s="12"/>
      <c r="K21" s="1" t="str">
        <f>IF(J21&lt;&gt;"",CONCATENATE(J21,"_ ",I21,". Type"),CONCATENATE(I21,". Type"))</f>
        <v>Identifier. Type</v>
      </c>
      <c r="L21" s="12"/>
      <c r="M21" s="12"/>
      <c r="N21" s="12"/>
      <c r="O21" s="18" t="s">
        <v>68</v>
      </c>
      <c r="P21" s="12" t="s">
        <v>69</v>
      </c>
      <c r="Q21" s="19" t="s">
        <v>70</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row>
    <row r="22" spans="1:169" ht="25.5">
      <c r="A22" s="17" t="str">
        <f>SUBSTITUTE(SUBSTITUTE(CONCATENATE(IF(E22="Globally Unique","GU",E22),IF(G22&lt;&gt;I22,H22,F22),CONCATENATE(IF(I22="Identifier","ID",IF(I22="Text","",I22))))," ",""),"'","")</f>
        <v>SellerAssignedAccountID</v>
      </c>
      <c r="B22" s="17" t="s">
        <v>71</v>
      </c>
      <c r="C22" s="12"/>
      <c r="D22" s="12" t="s">
        <v>72</v>
      </c>
      <c r="E22" s="12" t="s">
        <v>73</v>
      </c>
      <c r="F22" s="12"/>
      <c r="G22" s="12" t="s">
        <v>74</v>
      </c>
      <c r="H22" s="1" t="str">
        <f>IF(F22&lt;&gt;"",CONCATENATE(F22," ",G22),G22)</f>
        <v>Account</v>
      </c>
      <c r="I22" s="12" t="s">
        <v>75</v>
      </c>
      <c r="J22" s="12"/>
      <c r="K22" s="1" t="str">
        <f>IF(J22&lt;&gt;"",CONCATENATE(J22,"_ ",I22,". Type"),CONCATENATE(I22,". Type"))</f>
        <v>Identifier. Type</v>
      </c>
      <c r="L22" s="12"/>
      <c r="M22" s="12"/>
      <c r="N22" s="12"/>
      <c r="O22" s="18" t="s">
        <v>76</v>
      </c>
      <c r="P22" s="12" t="s">
        <v>77</v>
      </c>
      <c r="Q22" s="19" t="s">
        <v>78</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row>
    <row r="23" spans="1:169" ht="12.75">
      <c r="A23" s="17" t="str">
        <f>SUBSTITUTE(SUBSTITUTE(CONCATENATE(IF(E23="Globally Unique","GU",E23),IF(G23&lt;&gt;I23,H23,F23),CONCATENATE(IF(I23="Identifier","ID",IF(I23="Text","",I23))))," ",""),"'","")</f>
        <v>AdditionalAccountID</v>
      </c>
      <c r="B23" s="17" t="s">
        <v>79</v>
      </c>
      <c r="C23" s="12"/>
      <c r="D23" s="12" t="s">
        <v>80</v>
      </c>
      <c r="E23" s="12" t="s">
        <v>81</v>
      </c>
      <c r="F23" s="12"/>
      <c r="G23" s="12" t="s">
        <v>82</v>
      </c>
      <c r="H23" s="1" t="str">
        <f>IF(F23&lt;&gt;"",CONCATENATE(F23," ",G23),G23)</f>
        <v>Account</v>
      </c>
      <c r="I23" s="12" t="s">
        <v>83</v>
      </c>
      <c r="J23" s="12"/>
      <c r="K23" s="1" t="str">
        <f>IF(J23&lt;&gt;"",CONCATENATE(J23,"_ ",I23,". Type"),CONCATENATE(I23,". Type"))</f>
        <v>Identifier. Type</v>
      </c>
      <c r="L23" s="12"/>
      <c r="M23" s="12"/>
      <c r="N23" s="12"/>
      <c r="O23" s="18" t="s">
        <v>84</v>
      </c>
      <c r="P23" s="12" t="s">
        <v>85</v>
      </c>
      <c r="Q23" s="19" t="s">
        <v>86</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row>
    <row r="24" spans="1:169" ht="25.5">
      <c r="A24" s="21" t="str">
        <f>SUBSTITUTE(SUBSTITUTE(CONCATENATE(IF(E24="Globally Unique","GU",E24),F24,IF(H24&lt;&gt;I24,H24,""),CONCATENATE(IF(I24="Identifier","ID",IF(I24="Text","",I24))))," ",""),"'","")</f>
        <v>Party</v>
      </c>
      <c r="B24" s="21" t="s">
        <v>87</v>
      </c>
      <c r="C24" s="25"/>
      <c r="D24" s="25" t="s">
        <v>88</v>
      </c>
      <c r="E24" s="25"/>
      <c r="F24" s="25"/>
      <c r="G24" s="25"/>
      <c r="H24" s="21" t="s">
        <v>89</v>
      </c>
      <c r="I24" s="22" t="s">
        <v>90</v>
      </c>
      <c r="J24" s="22"/>
      <c r="K24" s="21"/>
      <c r="L24" s="25"/>
      <c r="M24" s="26" t="s">
        <v>91</v>
      </c>
      <c r="N24" s="25"/>
      <c r="O24" s="27" t="s">
        <v>92</v>
      </c>
      <c r="P24" s="25" t="s">
        <v>93</v>
      </c>
      <c r="Q24" s="28" t="s">
        <v>94</v>
      </c>
      <c r="R24" s="28"/>
      <c r="S24" s="29"/>
      <c r="T24" s="27"/>
      <c r="U24" s="25"/>
      <c r="V24" s="25"/>
      <c r="W24" s="25"/>
      <c r="X24" s="25"/>
      <c r="Y24" s="25"/>
      <c r="Z24" s="25"/>
      <c r="AA24" s="25"/>
      <c r="AB24" s="25"/>
      <c r="AC24" s="25"/>
      <c r="AD24" s="25"/>
      <c r="AE24" s="25"/>
      <c r="AF24" s="25"/>
      <c r="AG24" s="25"/>
      <c r="AH24" s="25"/>
      <c r="AI24" s="25"/>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row>
    <row r="25" spans="1:169" ht="38.25">
      <c r="A25" s="13" t="str">
        <f>SUBSTITUTE(SUBSTITUTE(CONCATENATE(IF(C25="","",CONCATENATE(C25,"")),"",D25)," ",""),"'","")</f>
        <v>CardAccount</v>
      </c>
      <c r="B25" s="13" t="s">
        <v>95</v>
      </c>
      <c r="C25" s="14"/>
      <c r="D25" s="14" t="s">
        <v>96</v>
      </c>
      <c r="E25" s="14"/>
      <c r="F25" s="14"/>
      <c r="G25" s="14"/>
      <c r="H25" s="14"/>
      <c r="I25" s="14"/>
      <c r="J25" s="14"/>
      <c r="K25" s="14"/>
      <c r="L25" s="14"/>
      <c r="M25" s="14"/>
      <c r="N25" s="14"/>
      <c r="O25" s="13"/>
      <c r="P25" s="14" t="s">
        <v>97</v>
      </c>
      <c r="Q25" s="15" t="s">
        <v>98</v>
      </c>
      <c r="R25" s="15"/>
      <c r="S25" s="16"/>
      <c r="T25" s="13"/>
      <c r="U25" s="14"/>
      <c r="V25" s="14"/>
      <c r="W25" s="14"/>
      <c r="X25" s="14"/>
      <c r="Y25" s="14"/>
      <c r="Z25" s="14"/>
      <c r="AA25" s="14"/>
      <c r="AB25" s="14"/>
      <c r="AC25" s="14"/>
      <c r="AD25" s="14"/>
      <c r="AE25" s="14"/>
      <c r="AF25" s="14"/>
      <c r="AG25" s="14"/>
      <c r="AH25" s="14"/>
      <c r="AI25" s="14"/>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row>
    <row r="26" spans="1:169" ht="12.75">
      <c r="A26" s="17" t="str">
        <f aca="true" t="shared" si="6" ref="A26:A37">SUBSTITUTE(SUBSTITUTE(CONCATENATE(IF(E26="Globally Unique","GU",E26),IF(G26&lt;&gt;I26,H26,F26),CONCATENATE(IF(I26="Identifier","ID",IF(I26="Text","",I26))))," ",""),"'","")</f>
        <v>PrimaryAccountNumberID</v>
      </c>
      <c r="B26" s="17" t="s">
        <v>99</v>
      </c>
      <c r="C26" s="12"/>
      <c r="D26" s="12" t="s">
        <v>100</v>
      </c>
      <c r="E26" s="12" t="s">
        <v>101</v>
      </c>
      <c r="F26" s="12" t="s">
        <v>102</v>
      </c>
      <c r="G26" s="12" t="s">
        <v>103</v>
      </c>
      <c r="H26" s="1" t="str">
        <f aca="true" t="shared" si="7" ref="H26:H37">IF(F26&lt;&gt;"",CONCATENATE(F26," ",G26),G26)</f>
        <v>Account Number</v>
      </c>
      <c r="I26" s="12" t="s">
        <v>104</v>
      </c>
      <c r="J26" s="12"/>
      <c r="K26" s="1" t="str">
        <f aca="true" t="shared" si="8" ref="K26:K37">IF(J26&lt;&gt;"",CONCATENATE(J26,"_ ",I26,". Type"),CONCATENATE(I26,". Type"))</f>
        <v>Identifier. Type</v>
      </c>
      <c r="L26" s="12"/>
      <c r="M26" s="12"/>
      <c r="N26" s="12"/>
      <c r="O26" s="18">
        <v>1</v>
      </c>
      <c r="P26" s="12" t="s">
        <v>105</v>
      </c>
      <c r="Q26" s="19" t="s">
        <v>106</v>
      </c>
      <c r="R26" s="12" t="s">
        <v>107</v>
      </c>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row>
    <row r="27" spans="1:169" ht="12.75">
      <c r="A27" s="17" t="str">
        <f t="shared" si="6"/>
        <v>NetworkID</v>
      </c>
      <c r="B27" s="17" t="s">
        <v>108</v>
      </c>
      <c r="C27" s="12"/>
      <c r="D27" s="12" t="s">
        <v>109</v>
      </c>
      <c r="E27" s="12"/>
      <c r="F27" s="12"/>
      <c r="G27" s="12" t="s">
        <v>110</v>
      </c>
      <c r="H27" s="1" t="str">
        <f t="shared" si="7"/>
        <v>Network</v>
      </c>
      <c r="I27" s="12" t="s">
        <v>111</v>
      </c>
      <c r="J27" s="12"/>
      <c r="K27" s="1" t="str">
        <f t="shared" si="8"/>
        <v>Identifier. Type</v>
      </c>
      <c r="L27" s="12"/>
      <c r="M27" s="12"/>
      <c r="N27" s="12"/>
      <c r="O27" s="18">
        <v>1</v>
      </c>
      <c r="P27" s="12" t="s">
        <v>112</v>
      </c>
      <c r="Q27" s="19" t="s">
        <v>113</v>
      </c>
      <c r="R27" s="12" t="s">
        <v>114</v>
      </c>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row>
    <row r="28" spans="1:169" ht="25.5">
      <c r="A28" s="17" t="str">
        <f t="shared" si="6"/>
        <v>CardTypeCode</v>
      </c>
      <c r="B28" s="17" t="s">
        <v>115</v>
      </c>
      <c r="C28" s="12"/>
      <c r="D28" s="12" t="s">
        <v>116</v>
      </c>
      <c r="E28" s="12"/>
      <c r="F28" s="12" t="s">
        <v>117</v>
      </c>
      <c r="G28" s="12" t="s">
        <v>118</v>
      </c>
      <c r="H28" s="1" t="str">
        <f t="shared" si="7"/>
        <v>Card Type</v>
      </c>
      <c r="I28" s="12" t="s">
        <v>119</v>
      </c>
      <c r="J28" s="12"/>
      <c r="K28" s="1" t="str">
        <f t="shared" si="8"/>
        <v>Code. Type</v>
      </c>
      <c r="L28" s="12"/>
      <c r="M28" s="12"/>
      <c r="N28" s="12"/>
      <c r="O28" s="18" t="s">
        <v>120</v>
      </c>
      <c r="P28" s="12" t="s">
        <v>121</v>
      </c>
      <c r="Q28" s="19" t="s">
        <v>122</v>
      </c>
      <c r="R28" s="12" t="s">
        <v>123</v>
      </c>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row>
    <row r="29" spans="1:169" ht="25.5">
      <c r="A29" s="17" t="str">
        <f t="shared" si="6"/>
        <v>CustomerID</v>
      </c>
      <c r="B29" s="17" t="s">
        <v>124</v>
      </c>
      <c r="C29" s="12"/>
      <c r="D29" s="12" t="s">
        <v>125</v>
      </c>
      <c r="E29" s="12"/>
      <c r="F29" s="12"/>
      <c r="G29" s="12" t="s">
        <v>126</v>
      </c>
      <c r="H29" s="1" t="str">
        <f t="shared" si="7"/>
        <v>Customer</v>
      </c>
      <c r="I29" s="12" t="s">
        <v>127</v>
      </c>
      <c r="J29" s="12"/>
      <c r="K29" s="1" t="str">
        <f t="shared" si="8"/>
        <v>Identifier. Type</v>
      </c>
      <c r="L29" s="12"/>
      <c r="M29" s="12"/>
      <c r="N29" s="12"/>
      <c r="O29" s="18" t="s">
        <v>128</v>
      </c>
      <c r="P29" s="12" t="s">
        <v>129</v>
      </c>
      <c r="Q29" s="19" t="s">
        <v>130</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row>
    <row r="30" spans="1:169" ht="12.75">
      <c r="A30" s="17" t="str">
        <f t="shared" si="6"/>
        <v>ValidityStartDate</v>
      </c>
      <c r="B30" s="17" t="s">
        <v>131</v>
      </c>
      <c r="C30" s="12"/>
      <c r="D30" s="12" t="s">
        <v>132</v>
      </c>
      <c r="E30" s="12"/>
      <c r="F30" s="12" t="s">
        <v>133</v>
      </c>
      <c r="G30" s="12" t="s">
        <v>134</v>
      </c>
      <c r="H30" s="1" t="str">
        <f t="shared" si="7"/>
        <v>Validity Start Date</v>
      </c>
      <c r="I30" s="12" t="s">
        <v>135</v>
      </c>
      <c r="J30" s="12"/>
      <c r="K30" s="1" t="str">
        <f t="shared" si="8"/>
        <v>Date. Type</v>
      </c>
      <c r="L30" s="12"/>
      <c r="M30" s="12"/>
      <c r="N30" s="12"/>
      <c r="O30" s="18" t="s">
        <v>136</v>
      </c>
      <c r="P30" s="12" t="s">
        <v>137</v>
      </c>
      <c r="Q30" s="19" t="s">
        <v>138</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row>
    <row r="31" spans="1:169" ht="12.75">
      <c r="A31" s="17" t="str">
        <f t="shared" si="6"/>
        <v>ExpiryDate</v>
      </c>
      <c r="B31" s="17" t="s">
        <v>139</v>
      </c>
      <c r="C31" s="12"/>
      <c r="D31" s="12" t="s">
        <v>140</v>
      </c>
      <c r="E31" s="12"/>
      <c r="F31" s="12" t="s">
        <v>141</v>
      </c>
      <c r="G31" s="12" t="s">
        <v>142</v>
      </c>
      <c r="H31" s="1" t="str">
        <f t="shared" si="7"/>
        <v>Expiry Date</v>
      </c>
      <c r="I31" s="12" t="s">
        <v>143</v>
      </c>
      <c r="J31" s="12"/>
      <c r="K31" s="1" t="str">
        <f t="shared" si="8"/>
        <v>Date. Type</v>
      </c>
      <c r="L31" s="12"/>
      <c r="M31" s="12"/>
      <c r="N31" s="12"/>
      <c r="O31" s="18" t="s">
        <v>144</v>
      </c>
      <c r="P31" s="12" t="s">
        <v>145</v>
      </c>
      <c r="Q31" s="19" t="s">
        <v>146</v>
      </c>
      <c r="R31" s="12"/>
      <c r="S31" s="12"/>
      <c r="T31" s="12"/>
      <c r="U31" s="12"/>
      <c r="V31" s="12"/>
      <c r="W31" s="12"/>
      <c r="X31" s="12"/>
      <c r="Y31" s="12"/>
      <c r="Z31" s="12"/>
      <c r="AA31" s="12"/>
      <c r="AB31" s="12"/>
      <c r="AC31" s="12"/>
      <c r="AD31" s="12"/>
      <c r="AE31" s="12"/>
      <c r="AF31" s="12"/>
      <c r="AG31" s="12"/>
      <c r="AH31" s="12"/>
      <c r="AI31" s="12"/>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row>
    <row r="32" spans="1:169" ht="12.75">
      <c r="A32" s="17" t="str">
        <f t="shared" si="6"/>
        <v>IssuerID</v>
      </c>
      <c r="B32" s="17" t="s">
        <v>147</v>
      </c>
      <c r="C32" s="12"/>
      <c r="D32" s="12" t="s">
        <v>148</v>
      </c>
      <c r="E32" s="12"/>
      <c r="F32" s="12"/>
      <c r="G32" s="12" t="s">
        <v>149</v>
      </c>
      <c r="H32" s="1" t="str">
        <f t="shared" si="7"/>
        <v>Issuer</v>
      </c>
      <c r="I32" s="12" t="s">
        <v>150</v>
      </c>
      <c r="J32" s="12"/>
      <c r="K32" s="1" t="str">
        <f t="shared" si="8"/>
        <v>Identifier. Type</v>
      </c>
      <c r="L32" s="12"/>
      <c r="M32" s="12"/>
      <c r="N32" s="12"/>
      <c r="O32" s="18" t="s">
        <v>151</v>
      </c>
      <c r="P32" s="12" t="s">
        <v>152</v>
      </c>
      <c r="Q32" s="19" t="s">
        <v>153</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row>
    <row r="33" spans="1:169" ht="12.75">
      <c r="A33" s="17" t="str">
        <f t="shared" si="6"/>
        <v>IssueNumberID</v>
      </c>
      <c r="B33" s="17" t="s">
        <v>154</v>
      </c>
      <c r="C33" s="12"/>
      <c r="D33" s="12" t="s">
        <v>155</v>
      </c>
      <c r="E33" s="12"/>
      <c r="F33" s="12" t="s">
        <v>156</v>
      </c>
      <c r="G33" s="12" t="s">
        <v>157</v>
      </c>
      <c r="H33" s="1" t="str">
        <f t="shared" si="7"/>
        <v>Issue Number</v>
      </c>
      <c r="I33" s="12" t="s">
        <v>158</v>
      </c>
      <c r="J33" s="12"/>
      <c r="K33" s="1" t="str">
        <f t="shared" si="8"/>
        <v>Identifier. Type</v>
      </c>
      <c r="L33" s="12"/>
      <c r="M33" s="12"/>
      <c r="N33" s="12"/>
      <c r="O33" s="18" t="s">
        <v>159</v>
      </c>
      <c r="P33" s="12" t="s">
        <v>160</v>
      </c>
      <c r="Q33" s="19" t="s">
        <v>161</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row>
    <row r="34" spans="1:169" ht="12.75">
      <c r="A34" s="17" t="str">
        <f t="shared" si="6"/>
        <v>CV2ID</v>
      </c>
      <c r="B34" s="17" t="s">
        <v>162</v>
      </c>
      <c r="C34" s="12"/>
      <c r="D34" s="12" t="s">
        <v>163</v>
      </c>
      <c r="E34" s="12"/>
      <c r="F34" s="12"/>
      <c r="G34" s="12" t="s">
        <v>164</v>
      </c>
      <c r="H34" s="1" t="str">
        <f t="shared" si="7"/>
        <v>CV2</v>
      </c>
      <c r="I34" s="12" t="s">
        <v>165</v>
      </c>
      <c r="J34" s="12"/>
      <c r="K34" s="1" t="str">
        <f t="shared" si="8"/>
        <v>Identifier. Type</v>
      </c>
      <c r="L34" s="12"/>
      <c r="M34" s="12"/>
      <c r="N34" s="12"/>
      <c r="O34" s="18" t="s">
        <v>166</v>
      </c>
      <c r="P34" s="12" t="s">
        <v>167</v>
      </c>
      <c r="Q34" s="19" t="s">
        <v>168</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row>
    <row r="35" spans="1:169" ht="12.75">
      <c r="A35" s="17" t="str">
        <f t="shared" si="6"/>
        <v>ChipCode</v>
      </c>
      <c r="B35" s="17" t="s">
        <v>169</v>
      </c>
      <c r="C35" s="12"/>
      <c r="D35" s="12" t="s">
        <v>170</v>
      </c>
      <c r="E35" s="12"/>
      <c r="F35" s="12"/>
      <c r="G35" s="12" t="s">
        <v>171</v>
      </c>
      <c r="H35" s="1" t="str">
        <f t="shared" si="7"/>
        <v>Chip</v>
      </c>
      <c r="I35" s="12" t="s">
        <v>172</v>
      </c>
      <c r="J35" s="12" t="s">
        <v>173</v>
      </c>
      <c r="K35" s="1" t="str">
        <f t="shared" si="8"/>
        <v>Chip_ Code. Type</v>
      </c>
      <c r="L35" s="12"/>
      <c r="M35" s="12"/>
      <c r="N35" s="12"/>
      <c r="O35" s="18" t="s">
        <v>174</v>
      </c>
      <c r="P35" s="12" t="s">
        <v>175</v>
      </c>
      <c r="Q35" s="19" t="s">
        <v>176</v>
      </c>
      <c r="R35" s="12"/>
      <c r="S35" s="12"/>
      <c r="T35" s="12"/>
      <c r="U35" s="12"/>
      <c r="V35" s="12"/>
      <c r="W35" s="12"/>
      <c r="X35" s="12"/>
      <c r="Y35" s="12"/>
      <c r="Z35" s="12"/>
      <c r="AA35" s="12"/>
      <c r="AB35" s="12"/>
      <c r="AC35" s="12"/>
      <c r="AD35" s="12"/>
      <c r="AE35" s="12"/>
      <c r="AF35" s="12"/>
      <c r="AG35" s="12"/>
      <c r="AH35" s="12"/>
      <c r="AI35" s="12"/>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row>
    <row r="36" spans="1:169" ht="12.75">
      <c r="A36" s="17" t="str">
        <f t="shared" si="6"/>
        <v>ChipApplicationID</v>
      </c>
      <c r="B36" s="17" t="s">
        <v>177</v>
      </c>
      <c r="C36" s="12"/>
      <c r="D36" s="12" t="s">
        <v>178</v>
      </c>
      <c r="E36" s="12"/>
      <c r="F36" s="12" t="s">
        <v>179</v>
      </c>
      <c r="G36" s="12" t="s">
        <v>180</v>
      </c>
      <c r="H36" s="1" t="str">
        <f t="shared" si="7"/>
        <v>Chip Application</v>
      </c>
      <c r="I36" s="12" t="s">
        <v>181</v>
      </c>
      <c r="J36" s="12"/>
      <c r="K36" s="1" t="str">
        <f t="shared" si="8"/>
        <v>Identifier. Type</v>
      </c>
      <c r="L36" s="12"/>
      <c r="M36" s="12"/>
      <c r="N36" s="12"/>
      <c r="O36" s="18" t="s">
        <v>182</v>
      </c>
      <c r="P36" s="12" t="s">
        <v>183</v>
      </c>
      <c r="Q36" s="19" t="s">
        <v>184</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row>
    <row r="37" spans="1:169" ht="12.75">
      <c r="A37" s="17" t="str">
        <f t="shared" si="6"/>
        <v>HolderName</v>
      </c>
      <c r="B37" s="17" t="s">
        <v>185</v>
      </c>
      <c r="C37" s="12"/>
      <c r="D37" s="12" t="s">
        <v>186</v>
      </c>
      <c r="E37" s="12"/>
      <c r="F37" s="12"/>
      <c r="G37" s="12" t="s">
        <v>187</v>
      </c>
      <c r="H37" s="1" t="str">
        <f t="shared" si="7"/>
        <v>Holder</v>
      </c>
      <c r="I37" s="12" t="s">
        <v>188</v>
      </c>
      <c r="J37" s="12"/>
      <c r="K37" s="1" t="str">
        <f t="shared" si="8"/>
        <v>Name. Type</v>
      </c>
      <c r="L37" s="12"/>
      <c r="M37" s="12"/>
      <c r="N37" s="12"/>
      <c r="O37" s="18" t="s">
        <v>189</v>
      </c>
      <c r="P37" s="12" t="s">
        <v>190</v>
      </c>
      <c r="Q37" s="19" t="s">
        <v>191</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row>
    <row r="38" spans="1:169" ht="25.5">
      <c r="A38" s="13" t="str">
        <f>SUBSTITUTE(SUBSTITUTE(CONCATENATE(IF(C38="","",CONCATENATE(C38,"")),"",D38)," ",""),"'","")</f>
        <v>CommodityClassification</v>
      </c>
      <c r="B38" s="13" t="s">
        <v>192</v>
      </c>
      <c r="C38" s="14"/>
      <c r="D38" s="14" t="s">
        <v>193</v>
      </c>
      <c r="E38" s="14"/>
      <c r="F38" s="14"/>
      <c r="G38" s="14"/>
      <c r="H38" s="14"/>
      <c r="I38" s="14"/>
      <c r="J38" s="14"/>
      <c r="K38" s="14"/>
      <c r="L38" s="14"/>
      <c r="M38" s="14"/>
      <c r="N38" s="14"/>
      <c r="O38" s="13"/>
      <c r="P38" s="14" t="s">
        <v>194</v>
      </c>
      <c r="Q38" s="15" t="s">
        <v>195</v>
      </c>
      <c r="R38" s="15"/>
      <c r="S38" s="16"/>
      <c r="T38" s="13"/>
      <c r="U38" s="14"/>
      <c r="V38" s="14"/>
      <c r="W38" s="14"/>
      <c r="X38" s="14"/>
      <c r="Y38" s="14"/>
      <c r="Z38" s="14"/>
      <c r="AA38" s="14"/>
      <c r="AB38" s="14"/>
      <c r="AC38" s="14"/>
      <c r="AD38" s="14"/>
      <c r="AE38" s="14"/>
      <c r="AF38" s="14"/>
      <c r="AG38" s="14"/>
      <c r="AH38" s="14"/>
      <c r="AI38" s="14"/>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row>
    <row r="39" spans="1:169" ht="12.75">
      <c r="A39" s="17" t="str">
        <f>SUBSTITUTE(SUBSTITUTE(CONCATENATE(IF(E39="Globally Unique","GU",E39),IF(G39&lt;&gt;I39,H39,F39),CONCATENATE(IF(I39="Identifier","ID",IF(I39="Text","",I39))))," ",""),"'","")</f>
        <v>NatureCode</v>
      </c>
      <c r="B39" s="17" t="s">
        <v>196</v>
      </c>
      <c r="C39" s="12"/>
      <c r="D39" s="12" t="s">
        <v>197</v>
      </c>
      <c r="E39" s="12"/>
      <c r="F39" s="12"/>
      <c r="G39" s="12" t="s">
        <v>198</v>
      </c>
      <c r="H39" s="1" t="str">
        <f>IF(F39&lt;&gt;"",CONCATENATE(F39," ",G39),G39)</f>
        <v>Nature</v>
      </c>
      <c r="I39" s="12" t="s">
        <v>199</v>
      </c>
      <c r="J39" s="12"/>
      <c r="K39" s="1" t="str">
        <f>IF(J39&lt;&gt;"",CONCATENATE(J39,"_ ",I39,". Type"),CONCATENATE(I39,". Type"))</f>
        <v>Code. Type</v>
      </c>
      <c r="L39" s="12"/>
      <c r="M39" s="12"/>
      <c r="N39" s="12"/>
      <c r="O39" s="18" t="s">
        <v>200</v>
      </c>
      <c r="P39" s="12" t="s">
        <v>201</v>
      </c>
      <c r="Q39" s="19" t="s">
        <v>202</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row>
    <row r="40" spans="1:169" ht="12.75">
      <c r="A40" s="17" t="str">
        <f>SUBSTITUTE(SUBSTITUTE(CONCATENATE(IF(E40="Globally Unique","GU",E40),IF(G40&lt;&gt;I40,H40,F40),CONCATENATE(IF(I40="Identifier","ID",IF(I40="Text","",I40))))," ",""),"'","")</f>
        <v>CargoTypeCode</v>
      </c>
      <c r="B40" s="17" t="s">
        <v>203</v>
      </c>
      <c r="C40" s="12"/>
      <c r="D40" s="12" t="s">
        <v>204</v>
      </c>
      <c r="E40" s="12"/>
      <c r="F40" s="12" t="s">
        <v>205</v>
      </c>
      <c r="G40" s="12" t="s">
        <v>206</v>
      </c>
      <c r="H40" s="1" t="str">
        <f>IF(F40&lt;&gt;"",CONCATENATE(F40," ",G40),G40)</f>
        <v>Cargo Type</v>
      </c>
      <c r="I40" s="12" t="s">
        <v>207</v>
      </c>
      <c r="J40" s="12"/>
      <c r="K40" s="1" t="str">
        <f>IF(J40&lt;&gt;"",CONCATENATE(J40,"_ ",I40,". Type"),CONCATENATE(I40,". Type"))</f>
        <v>Code. Type</v>
      </c>
      <c r="L40" s="12"/>
      <c r="M40" s="12"/>
      <c r="N40" s="12"/>
      <c r="O40" s="18" t="s">
        <v>208</v>
      </c>
      <c r="P40" s="12" t="s">
        <v>209</v>
      </c>
      <c r="Q40" s="19" t="s">
        <v>210</v>
      </c>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row>
    <row r="41" spans="1:169" ht="12.75">
      <c r="A41" s="17" t="str">
        <f>SUBSTITUTE(SUBSTITUTE(CONCATENATE(IF(E41="Globally Unique","GU",E41),IF(G41&lt;&gt;I41,H41,F41),CONCATENATE(IF(I41="Identifier","ID",IF(I41="Text","",I41))))," ",""),"'","")</f>
        <v>CommodityCode</v>
      </c>
      <c r="B41" s="17" t="s">
        <v>211</v>
      </c>
      <c r="C41" s="12"/>
      <c r="D41" s="12" t="s">
        <v>212</v>
      </c>
      <c r="E41" s="12"/>
      <c r="F41" s="12"/>
      <c r="G41" s="12" t="s">
        <v>213</v>
      </c>
      <c r="H41" s="1" t="str">
        <f>IF(F41&lt;&gt;"",CONCATENATE(F41," ",G41),G41)</f>
        <v>Commodity</v>
      </c>
      <c r="I41" s="12" t="s">
        <v>214</v>
      </c>
      <c r="J41" s="12"/>
      <c r="K41" s="1" t="str">
        <f>IF(J41&lt;&gt;"",CONCATENATE(J41,"_ ",I41,". Type"),CONCATENATE(I41,". Type"))</f>
        <v>Code. Type</v>
      </c>
      <c r="L41" s="12"/>
      <c r="M41" s="12"/>
      <c r="N41" s="12"/>
      <c r="O41" s="18" t="s">
        <v>215</v>
      </c>
      <c r="P41" s="12" t="s">
        <v>216</v>
      </c>
      <c r="Q41" s="19" t="s">
        <v>217</v>
      </c>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row>
    <row r="42" spans="1:169" ht="12.75">
      <c r="A42" s="13" t="str">
        <f>SUBSTITUTE(SUBSTITUTE(CONCATENATE(IF(C42="","",CONCATENATE(C42,"")),"",D42)," ",""),"'","")</f>
        <v>Contract</v>
      </c>
      <c r="B42" s="33" t="s">
        <v>218</v>
      </c>
      <c r="C42" s="34"/>
      <c r="D42" s="34" t="s">
        <v>219</v>
      </c>
      <c r="E42" s="34"/>
      <c r="F42" s="34"/>
      <c r="G42" s="34"/>
      <c r="H42" s="34"/>
      <c r="I42" s="34"/>
      <c r="J42" s="34"/>
      <c r="K42" s="34"/>
      <c r="L42" s="34"/>
      <c r="M42" s="34"/>
      <c r="N42" s="34"/>
      <c r="O42" s="33"/>
      <c r="P42" s="34" t="s">
        <v>220</v>
      </c>
      <c r="Q42" s="35" t="s">
        <v>221</v>
      </c>
      <c r="R42" s="35"/>
      <c r="S42" s="36"/>
      <c r="T42" s="33"/>
      <c r="U42" s="34"/>
      <c r="V42" s="34"/>
      <c r="W42" s="34"/>
      <c r="X42" s="34"/>
      <c r="Y42" s="34"/>
      <c r="Z42" s="34"/>
      <c r="AA42" s="34"/>
      <c r="AB42" s="34"/>
      <c r="AC42" s="34"/>
      <c r="AD42" s="34"/>
      <c r="AE42" s="34"/>
      <c r="AF42" s="34"/>
      <c r="AG42" s="34"/>
      <c r="AH42" s="34"/>
      <c r="AI42" s="34"/>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row>
    <row r="43" spans="1:169" ht="12.75">
      <c r="A43" s="17" t="str">
        <f>SUBSTITUTE(SUBSTITUTE(CONCATENATE(IF(E43="Globally Unique","GU",E43),IF(G43&lt;&gt;I43,H43,F43),CONCATENATE(IF(I43="Identifier","ID",IF(I43="Text","",I43))))," ",""),"'","")</f>
        <v>ID</v>
      </c>
      <c r="B43" s="17" t="s">
        <v>222</v>
      </c>
      <c r="C43" s="12"/>
      <c r="D43" s="12" t="s">
        <v>223</v>
      </c>
      <c r="E43" s="12"/>
      <c r="F43" s="12"/>
      <c r="G43" s="12" t="s">
        <v>224</v>
      </c>
      <c r="H43" s="1" t="str">
        <f>IF(F43&lt;&gt;"",CONCATENATE(F43," ",G43),G43)</f>
        <v>Identifier</v>
      </c>
      <c r="I43" s="12" t="s">
        <v>225</v>
      </c>
      <c r="J43" s="12"/>
      <c r="K43" s="1" t="str">
        <f>IF(J43&lt;&gt;"",CONCATENATE(J43,"_ ",I43,". Type"),CONCATENATE(I43,". Type"))</f>
        <v>Identifier. Type</v>
      </c>
      <c r="L43" s="12"/>
      <c r="M43" s="12"/>
      <c r="N43" s="12"/>
      <c r="O43" s="18" t="s">
        <v>226</v>
      </c>
      <c r="P43" s="12" t="s">
        <v>227</v>
      </c>
      <c r="Q43" s="19" t="s">
        <v>228</v>
      </c>
      <c r="R43" s="12" t="s">
        <v>229</v>
      </c>
      <c r="S43" s="12"/>
      <c r="T43" s="12"/>
      <c r="U43" s="12"/>
      <c r="V43" s="12"/>
      <c r="W43" s="12"/>
      <c r="X43" s="12"/>
      <c r="Y43" s="12"/>
      <c r="Z43" s="12"/>
      <c r="AA43" s="12"/>
      <c r="AB43" s="12"/>
      <c r="AC43" s="12"/>
      <c r="AD43" s="12"/>
      <c r="AE43" s="12"/>
      <c r="AF43" s="12"/>
      <c r="AG43" s="12"/>
      <c r="AH43" s="12"/>
      <c r="AI43" s="12"/>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row>
    <row r="44" spans="1:169" ht="12.75">
      <c r="A44" s="17" t="str">
        <f>SUBSTITUTE(SUBSTITUTE(CONCATENATE(IF(E44="Globally Unique","GU",E44),IF(G44&lt;&gt;I44,H44,F44),CONCATENATE(IF(I44="Identifier","ID",IF(I44="Text","",I44))))," ",""),"'","")</f>
        <v>IssueDate</v>
      </c>
      <c r="B44" s="17" t="s">
        <v>230</v>
      </c>
      <c r="C44" s="12"/>
      <c r="D44" s="12" t="s">
        <v>231</v>
      </c>
      <c r="E44" s="12"/>
      <c r="F44" s="12" t="s">
        <v>232</v>
      </c>
      <c r="G44" s="12" t="s">
        <v>233</v>
      </c>
      <c r="H44" s="1" t="str">
        <f>IF(F44&lt;&gt;"",CONCATENATE(F44," ",G44),G44)</f>
        <v>Issue Date</v>
      </c>
      <c r="I44" s="12" t="s">
        <v>234</v>
      </c>
      <c r="J44" s="12"/>
      <c r="K44" s="1" t="str">
        <f>IF(J44&lt;&gt;"",CONCATENATE(J44,"_ ",I44,". Type"),CONCATENATE(I44,". Type"))</f>
        <v>Date. Type</v>
      </c>
      <c r="L44" s="12"/>
      <c r="M44" s="12"/>
      <c r="N44" s="12"/>
      <c r="O44" s="18" t="s">
        <v>235</v>
      </c>
      <c r="P44" s="12" t="s">
        <v>236</v>
      </c>
      <c r="Q44" s="19" t="s">
        <v>237</v>
      </c>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row>
    <row r="45" spans="1:169" ht="12.75">
      <c r="A45" s="17" t="str">
        <f>SUBSTITUTE(SUBSTITUTE(CONCATENATE(IF(E45="Globally Unique","GU",E45),IF(G45&lt;&gt;I45,H45,F45),CONCATENATE(IF(I45="Identifier","ID",IF(I45="Text","",I45))))," ",""),"'","")</f>
        <v>ContractTypeCode</v>
      </c>
      <c r="B45" s="17" t="s">
        <v>238</v>
      </c>
      <c r="C45" s="12"/>
      <c r="D45" s="12" t="s">
        <v>239</v>
      </c>
      <c r="E45" s="12"/>
      <c r="F45" s="12" t="s">
        <v>240</v>
      </c>
      <c r="G45" s="12" t="s">
        <v>241</v>
      </c>
      <c r="H45" s="1" t="str">
        <f>IF(F45&lt;&gt;"",CONCATENATE(F45," ",G45),G45)</f>
        <v>Contract Type</v>
      </c>
      <c r="I45" s="12" t="s">
        <v>242</v>
      </c>
      <c r="J45" s="12"/>
      <c r="K45" s="1" t="str">
        <f>IF(J45&lt;&gt;"",CONCATENATE(J45,"_ ",I45,". Type"),CONCATENATE(I45,". Type"))</f>
        <v>Code. Type</v>
      </c>
      <c r="L45" s="12"/>
      <c r="M45" s="12"/>
      <c r="N45" s="12"/>
      <c r="O45" s="18" t="s">
        <v>243</v>
      </c>
      <c r="P45" s="12" t="s">
        <v>244</v>
      </c>
      <c r="Q45" s="19" t="s">
        <v>245</v>
      </c>
      <c r="R45" s="12"/>
      <c r="S45" s="12"/>
      <c r="T45" s="12"/>
      <c r="U45" s="12"/>
      <c r="V45" s="12"/>
      <c r="W45" s="12"/>
      <c r="X45" s="12"/>
      <c r="Y45" s="12"/>
      <c r="Z45" s="12"/>
      <c r="AA45" s="12"/>
      <c r="AB45" s="12"/>
      <c r="AC45" s="12"/>
      <c r="AD45" s="12"/>
      <c r="AE45" s="12"/>
      <c r="AF45" s="12"/>
      <c r="AG45" s="12"/>
      <c r="AH45" s="12"/>
      <c r="AI45" s="12"/>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row>
    <row r="46" spans="1:169" ht="25.5">
      <c r="A46" s="21" t="str">
        <f>SUBSTITUTE(SUBSTITUTE(CONCATENATE(IF(E46="Globally Unique","GU",E46),F46,IF(H46&lt;&gt;I46,H46,""),CONCATENATE(IF(I46="Identifier","ID",IF(I46="Text","",I46))))," ",""),"'","")</f>
        <v>ValidityPeriod</v>
      </c>
      <c r="B46" s="21" t="s">
        <v>246</v>
      </c>
      <c r="C46" s="21"/>
      <c r="D46" s="21" t="s">
        <v>247</v>
      </c>
      <c r="E46" s="21" t="s">
        <v>248</v>
      </c>
      <c r="F46" s="21"/>
      <c r="G46" s="21"/>
      <c r="H46" s="21" t="str">
        <f>M46</f>
        <v>Period</v>
      </c>
      <c r="I46" s="21" t="str">
        <f>M46</f>
        <v>Period</v>
      </c>
      <c r="J46" s="21"/>
      <c r="K46" s="21"/>
      <c r="L46" s="21"/>
      <c r="M46" s="30" t="s">
        <v>249</v>
      </c>
      <c r="N46" s="21"/>
      <c r="O46" s="23" t="s">
        <v>250</v>
      </c>
      <c r="P46" s="21" t="s">
        <v>251</v>
      </c>
      <c r="Q46" s="31" t="s">
        <v>252</v>
      </c>
      <c r="R46" s="31"/>
      <c r="S46" s="32"/>
      <c r="T46" s="23"/>
      <c r="U46" s="21"/>
      <c r="V46" s="21"/>
      <c r="W46" s="21"/>
      <c r="X46" s="21"/>
      <c r="Y46" s="21"/>
      <c r="Z46" s="21"/>
      <c r="AA46" s="21"/>
      <c r="AB46" s="21"/>
      <c r="AC46" s="21"/>
      <c r="AD46" s="21"/>
      <c r="AE46" s="21"/>
      <c r="AF46" s="21"/>
      <c r="AG46" s="21"/>
      <c r="AH46" s="21"/>
      <c r="AI46" s="21"/>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row>
    <row r="47" spans="1:169" ht="12.75">
      <c r="A47" s="13" t="str">
        <f>SUBSTITUTE(SUBSTITUTE(CONCATENATE(IF(C47="","",CONCATENATE(C47,"")),"",D47)," ",""),"'","")</f>
        <v>CreditAccount</v>
      </c>
      <c r="B47" s="33" t="s">
        <v>253</v>
      </c>
      <c r="C47" s="34"/>
      <c r="D47" s="34" t="s">
        <v>254</v>
      </c>
      <c r="E47" s="34"/>
      <c r="F47" s="34"/>
      <c r="G47" s="34"/>
      <c r="H47" s="34"/>
      <c r="I47" s="34"/>
      <c r="J47" s="34"/>
      <c r="K47" s="34"/>
      <c r="L47" s="34"/>
      <c r="M47" s="34"/>
      <c r="N47" s="34"/>
      <c r="O47" s="33"/>
      <c r="P47" s="34" t="s">
        <v>255</v>
      </c>
      <c r="Q47" s="35" t="s">
        <v>256</v>
      </c>
      <c r="R47" s="35"/>
      <c r="S47" s="36"/>
      <c r="T47" s="33"/>
      <c r="U47" s="34"/>
      <c r="V47" s="34"/>
      <c r="W47" s="34"/>
      <c r="X47" s="34"/>
      <c r="Y47" s="34"/>
      <c r="Z47" s="34"/>
      <c r="AA47" s="34"/>
      <c r="AB47" s="34"/>
      <c r="AC47" s="34"/>
      <c r="AD47" s="34"/>
      <c r="AE47" s="34"/>
      <c r="AF47" s="34"/>
      <c r="AG47" s="34"/>
      <c r="AH47" s="34"/>
      <c r="AI47" s="34"/>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row>
    <row r="48" spans="1:169" ht="12.75">
      <c r="A48" s="17" t="str">
        <f>SUBSTITUTE(SUBSTITUTE(CONCATENATE(IF(E48="Globally Unique","GU",E48),IF(G48&lt;&gt;I48,H48,F48),CONCATENATE(IF(I48="Identifier","ID",IF(I48="Text","",I48))))," ",""),"'","")</f>
        <v>AccountID</v>
      </c>
      <c r="B48" s="17" t="s">
        <v>257</v>
      </c>
      <c r="C48" s="12"/>
      <c r="D48" s="12" t="s">
        <v>258</v>
      </c>
      <c r="E48" s="12"/>
      <c r="F48" s="12" t="s">
        <v>259</v>
      </c>
      <c r="G48" s="12" t="s">
        <v>260</v>
      </c>
      <c r="H48" s="1" t="str">
        <f>IF(F48&lt;&gt;"",CONCATENATE(F48," ",G48),G48)</f>
        <v>Account Identifier</v>
      </c>
      <c r="I48" s="12" t="s">
        <v>261</v>
      </c>
      <c r="J48" s="12"/>
      <c r="K48" s="1" t="str">
        <f>IF(J48&lt;&gt;"",CONCATENATE(J48,"_ ",I48,". Type"),CONCATENATE(I48,". Type"))</f>
        <v>Identifier. Type</v>
      </c>
      <c r="L48" s="12"/>
      <c r="M48" s="12"/>
      <c r="N48" s="12"/>
      <c r="O48" s="18" t="s">
        <v>262</v>
      </c>
      <c r="P48" s="12" t="s">
        <v>263</v>
      </c>
      <c r="Q48" s="19" t="s">
        <v>264</v>
      </c>
      <c r="R48" s="12" t="s">
        <v>265</v>
      </c>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row>
    <row r="49" spans="1:169" ht="12.75">
      <c r="A49" s="13" t="str">
        <f>SUBSTITUTE(SUBSTITUTE(CONCATENATE(IF(C49="","",CONCATENATE(C49,"")),"",D49)," ",""),"'","")</f>
        <v>Delivery</v>
      </c>
      <c r="B49" s="33" t="s">
        <v>266</v>
      </c>
      <c r="C49" s="34"/>
      <c r="D49" s="34" t="s">
        <v>267</v>
      </c>
      <c r="E49" s="34"/>
      <c r="F49" s="34"/>
      <c r="G49" s="34"/>
      <c r="H49" s="34"/>
      <c r="I49" s="34"/>
      <c r="J49" s="34"/>
      <c r="K49" s="34"/>
      <c r="L49" s="34"/>
      <c r="M49" s="34"/>
      <c r="N49" s="34"/>
      <c r="O49" s="33"/>
      <c r="P49" s="34" t="s">
        <v>268</v>
      </c>
      <c r="Q49" s="35" t="s">
        <v>269</v>
      </c>
      <c r="R49" s="35"/>
      <c r="S49" s="36"/>
      <c r="T49" s="33"/>
      <c r="U49" s="34"/>
      <c r="V49" s="34"/>
      <c r="W49" s="34"/>
      <c r="X49" s="34"/>
      <c r="Y49" s="34"/>
      <c r="Z49" s="34"/>
      <c r="AA49" s="34"/>
      <c r="AB49" s="34"/>
      <c r="AC49" s="34"/>
      <c r="AD49" s="34"/>
      <c r="AE49" s="34"/>
      <c r="AF49" s="34"/>
      <c r="AG49" s="34"/>
      <c r="AH49" s="34"/>
      <c r="AI49" s="34"/>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row>
    <row r="50" spans="1:169" ht="12.75">
      <c r="A50" s="17" t="str">
        <f aca="true" t="shared" si="9" ref="A50:A56">SUBSTITUTE(SUBSTITUTE(CONCATENATE(IF(E50="Globally Unique","GU",E50),IF(G50&lt;&gt;I50,H50,F50),CONCATENATE(IF(I50="Identifier","ID",IF(I50="Text","",I50))))," ",""),"'","")</f>
        <v>ID</v>
      </c>
      <c r="B50" s="17" t="s">
        <v>270</v>
      </c>
      <c r="C50" s="12"/>
      <c r="D50" s="12" t="s">
        <v>271</v>
      </c>
      <c r="E50" s="12"/>
      <c r="F50" s="12"/>
      <c r="G50" s="12" t="s">
        <v>272</v>
      </c>
      <c r="H50" s="1" t="str">
        <f aca="true" t="shared" si="10" ref="H50:H56">IF(F50&lt;&gt;"",CONCATENATE(F50," ",G50),G50)</f>
        <v>Identifier</v>
      </c>
      <c r="I50" s="12" t="s">
        <v>273</v>
      </c>
      <c r="J50" s="12"/>
      <c r="K50" s="1" t="str">
        <f aca="true" t="shared" si="11" ref="K50:K56">IF(J50&lt;&gt;"",CONCATENATE(J50,"_ ",I50,". Type"),CONCATENATE(I50,". Type"))</f>
        <v>Identifier. Type</v>
      </c>
      <c r="L50" s="12"/>
      <c r="M50" s="12"/>
      <c r="N50" s="12"/>
      <c r="O50" s="18" t="s">
        <v>274</v>
      </c>
      <c r="P50" s="12" t="s">
        <v>275</v>
      </c>
      <c r="Q50" s="19" t="s">
        <v>276</v>
      </c>
      <c r="R50" s="12"/>
      <c r="S50" s="12"/>
      <c r="T50" s="12"/>
      <c r="U50" s="12"/>
      <c r="V50" s="12"/>
      <c r="W50" s="12"/>
      <c r="X50" s="12"/>
      <c r="Y50" s="12"/>
      <c r="Z50" s="12"/>
      <c r="AA50" s="12"/>
      <c r="AB50" s="12"/>
      <c r="AC50" s="12"/>
      <c r="AD50" s="12"/>
      <c r="AE50" s="12"/>
      <c r="AF50" s="12"/>
      <c r="AG50" s="12"/>
      <c r="AH50" s="12"/>
      <c r="AI50" s="12"/>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row>
    <row r="51" spans="1:169" ht="12.75">
      <c r="A51" s="17" t="str">
        <f t="shared" si="9"/>
        <v>Quantity</v>
      </c>
      <c r="B51" s="17" t="s">
        <v>277</v>
      </c>
      <c r="C51" s="12"/>
      <c r="D51" s="12" t="s">
        <v>278</v>
      </c>
      <c r="E51" s="12"/>
      <c r="F51" s="12"/>
      <c r="G51" s="12" t="s">
        <v>279</v>
      </c>
      <c r="H51" s="1" t="str">
        <f t="shared" si="10"/>
        <v>Quantity</v>
      </c>
      <c r="I51" s="12" t="s">
        <v>280</v>
      </c>
      <c r="J51" s="12"/>
      <c r="K51" s="1" t="str">
        <f t="shared" si="11"/>
        <v>Quantity. Type</v>
      </c>
      <c r="L51" s="12"/>
      <c r="M51" s="12"/>
      <c r="N51" s="12"/>
      <c r="O51" s="18" t="s">
        <v>281</v>
      </c>
      <c r="P51" s="12" t="s">
        <v>282</v>
      </c>
      <c r="Q51" s="19" t="s">
        <v>283</v>
      </c>
      <c r="R51" s="12"/>
      <c r="S51" s="12"/>
      <c r="T51" s="12"/>
      <c r="U51" s="12"/>
      <c r="V51" s="12"/>
      <c r="W51" s="12"/>
      <c r="X51" s="12"/>
      <c r="Y51" s="12"/>
      <c r="Z51" s="12"/>
      <c r="AA51" s="12"/>
      <c r="AB51" s="12"/>
      <c r="AC51" s="12"/>
      <c r="AD51" s="12"/>
      <c r="AE51" s="12"/>
      <c r="AF51" s="12"/>
      <c r="AG51" s="12"/>
      <c r="AH51" s="12"/>
      <c r="AI51" s="12"/>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row>
    <row r="52" spans="1:169" ht="12.75">
      <c r="A52" s="17" t="str">
        <f t="shared" si="9"/>
        <v>MinimumQuantity</v>
      </c>
      <c r="B52" s="17" t="s">
        <v>284</v>
      </c>
      <c r="C52" s="12"/>
      <c r="D52" s="12" t="s">
        <v>285</v>
      </c>
      <c r="E52" s="12" t="s">
        <v>286</v>
      </c>
      <c r="F52" s="12"/>
      <c r="G52" s="12" t="s">
        <v>287</v>
      </c>
      <c r="H52" s="1" t="str">
        <f t="shared" si="10"/>
        <v>Quantity</v>
      </c>
      <c r="I52" s="12" t="s">
        <v>288</v>
      </c>
      <c r="J52" s="12"/>
      <c r="K52" s="1" t="str">
        <f t="shared" si="11"/>
        <v>Quantity. Type</v>
      </c>
      <c r="L52" s="12"/>
      <c r="M52" s="12"/>
      <c r="N52" s="12"/>
      <c r="O52" s="18" t="s">
        <v>289</v>
      </c>
      <c r="P52" s="12" t="s">
        <v>290</v>
      </c>
      <c r="Q52" s="19" t="s">
        <v>291</v>
      </c>
      <c r="R52" s="12"/>
      <c r="S52" s="12"/>
      <c r="T52" s="12"/>
      <c r="U52" s="12"/>
      <c r="V52" s="12"/>
      <c r="W52" s="12"/>
      <c r="X52" s="12"/>
      <c r="Y52" s="12"/>
      <c r="Z52" s="12"/>
      <c r="AA52" s="12"/>
      <c r="AB52" s="12"/>
      <c r="AC52" s="12"/>
      <c r="AD52" s="12"/>
      <c r="AE52" s="12"/>
      <c r="AF52" s="12"/>
      <c r="AG52" s="12"/>
      <c r="AH52" s="12"/>
      <c r="AI52" s="12"/>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row>
    <row r="53" spans="1:169" ht="12.75">
      <c r="A53" s="17" t="str">
        <f t="shared" si="9"/>
        <v>MaximumQuantity</v>
      </c>
      <c r="B53" s="17" t="s">
        <v>292</v>
      </c>
      <c r="C53" s="12"/>
      <c r="D53" s="12" t="s">
        <v>293</v>
      </c>
      <c r="E53" s="12" t="s">
        <v>294</v>
      </c>
      <c r="F53" s="12"/>
      <c r="G53" s="12" t="s">
        <v>295</v>
      </c>
      <c r="H53" s="1" t="str">
        <f t="shared" si="10"/>
        <v>Quantity</v>
      </c>
      <c r="I53" s="12" t="s">
        <v>296</v>
      </c>
      <c r="J53" s="12"/>
      <c r="K53" s="1" t="str">
        <f t="shared" si="11"/>
        <v>Quantity. Type</v>
      </c>
      <c r="L53" s="12"/>
      <c r="M53" s="12"/>
      <c r="N53" s="12"/>
      <c r="O53" s="18" t="s">
        <v>297</v>
      </c>
      <c r="P53" s="12" t="s">
        <v>298</v>
      </c>
      <c r="Q53" s="19" t="s">
        <v>299</v>
      </c>
      <c r="R53" s="12"/>
      <c r="S53" s="12"/>
      <c r="T53" s="12"/>
      <c r="U53" s="12"/>
      <c r="V53" s="12"/>
      <c r="W53" s="12"/>
      <c r="X53" s="12"/>
      <c r="Y53" s="12"/>
      <c r="Z53" s="12"/>
      <c r="AA53" s="12"/>
      <c r="AB53" s="12"/>
      <c r="AC53" s="12"/>
      <c r="AD53" s="12"/>
      <c r="AE53" s="12"/>
      <c r="AF53" s="12"/>
      <c r="AG53" s="12"/>
      <c r="AH53" s="12"/>
      <c r="AI53" s="12"/>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row>
    <row r="54" spans="1:169" ht="12.75">
      <c r="A54" s="17" t="str">
        <f t="shared" si="9"/>
        <v>RequestedDeliveryDateTime</v>
      </c>
      <c r="B54" s="17" t="s">
        <v>300</v>
      </c>
      <c r="C54" s="12"/>
      <c r="D54" s="12" t="s">
        <v>301</v>
      </c>
      <c r="E54" s="12" t="s">
        <v>302</v>
      </c>
      <c r="F54" s="12" t="s">
        <v>303</v>
      </c>
      <c r="G54" s="12" t="s">
        <v>304</v>
      </c>
      <c r="H54" s="1" t="str">
        <f t="shared" si="10"/>
        <v>Delivery Date Time</v>
      </c>
      <c r="I54" s="12" t="s">
        <v>305</v>
      </c>
      <c r="J54" s="12"/>
      <c r="K54" s="1" t="str">
        <f t="shared" si="11"/>
        <v>Date Time. Type</v>
      </c>
      <c r="L54" s="12"/>
      <c r="M54" s="12"/>
      <c r="N54" s="12"/>
      <c r="O54" s="18" t="s">
        <v>306</v>
      </c>
      <c r="P54" s="12" t="s">
        <v>307</v>
      </c>
      <c r="Q54" s="19" t="s">
        <v>308</v>
      </c>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row>
    <row r="55" spans="1:169" ht="25.5">
      <c r="A55" s="17" t="str">
        <f t="shared" si="9"/>
        <v>PromisedDateTime</v>
      </c>
      <c r="B55" s="17" t="s">
        <v>309</v>
      </c>
      <c r="C55" s="12"/>
      <c r="D55" s="12" t="s">
        <v>310</v>
      </c>
      <c r="E55" s="12" t="s">
        <v>311</v>
      </c>
      <c r="F55" s="12"/>
      <c r="G55" s="12" t="s">
        <v>312</v>
      </c>
      <c r="H55" s="1" t="str">
        <f t="shared" si="10"/>
        <v>Date Time</v>
      </c>
      <c r="I55" s="12" t="s">
        <v>313</v>
      </c>
      <c r="J55" s="12"/>
      <c r="K55" s="1" t="str">
        <f t="shared" si="11"/>
        <v>Date Time. Type</v>
      </c>
      <c r="L55" s="12"/>
      <c r="M55" s="12"/>
      <c r="N55" s="12"/>
      <c r="O55" s="18" t="s">
        <v>314</v>
      </c>
      <c r="P55" s="12" t="s">
        <v>315</v>
      </c>
      <c r="Q55" s="19" t="s">
        <v>316</v>
      </c>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row>
    <row r="56" spans="1:169" ht="12.75">
      <c r="A56" s="17" t="str">
        <f t="shared" si="9"/>
        <v>ActualDeliveryDateTime</v>
      </c>
      <c r="B56" s="17" t="s">
        <v>317</v>
      </c>
      <c r="C56" s="12"/>
      <c r="D56" s="12" t="s">
        <v>318</v>
      </c>
      <c r="E56" s="12" t="s">
        <v>319</v>
      </c>
      <c r="F56" s="12" t="s">
        <v>320</v>
      </c>
      <c r="G56" s="12" t="s">
        <v>321</v>
      </c>
      <c r="H56" s="1" t="str">
        <f t="shared" si="10"/>
        <v>Delivery Date Time</v>
      </c>
      <c r="I56" s="12" t="s">
        <v>322</v>
      </c>
      <c r="J56" s="12"/>
      <c r="K56" s="1" t="str">
        <f t="shared" si="11"/>
        <v>Date Time. Type</v>
      </c>
      <c r="L56" s="12"/>
      <c r="M56" s="12"/>
      <c r="N56" s="12"/>
      <c r="O56" s="18" t="s">
        <v>323</v>
      </c>
      <c r="P56" s="12" t="s">
        <v>324</v>
      </c>
      <c r="Q56" s="19" t="s">
        <v>325</v>
      </c>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row>
    <row r="57" spans="1:169" ht="25.5">
      <c r="A57" s="21" t="str">
        <f>SUBSTITUTE(SUBSTITUTE(CONCATENATE(IF(E57="Globally Unique","GU",E57),F57,IF(H57&lt;&gt;I57,H57,""),CONCATENATE(IF(I57="Identifier","ID",IF(I57="Text","",I57))))," ",""),"'","")</f>
        <v>DeliveryAddress</v>
      </c>
      <c r="B57" s="21" t="s">
        <v>326</v>
      </c>
      <c r="C57" s="21"/>
      <c r="D57" s="21" t="s">
        <v>327</v>
      </c>
      <c r="E57" s="21" t="s">
        <v>328</v>
      </c>
      <c r="F57" s="21"/>
      <c r="G57" s="21"/>
      <c r="H57" s="21" t="str">
        <f>M57</f>
        <v>Address</v>
      </c>
      <c r="I57" s="21" t="str">
        <f>M57</f>
        <v>Address</v>
      </c>
      <c r="J57" s="21"/>
      <c r="K57" s="21"/>
      <c r="L57" s="21"/>
      <c r="M57" s="30" t="s">
        <v>329</v>
      </c>
      <c r="N57" s="21"/>
      <c r="O57" s="23" t="s">
        <v>330</v>
      </c>
      <c r="P57" s="21" t="s">
        <v>331</v>
      </c>
      <c r="Q57" s="31" t="s">
        <v>332</v>
      </c>
      <c r="R57" s="31"/>
      <c r="S57" s="32"/>
      <c r="T57" s="23"/>
      <c r="U57" s="21"/>
      <c r="V57" s="21"/>
      <c r="W57" s="21"/>
      <c r="X57" s="21"/>
      <c r="Y57" s="21"/>
      <c r="Z57" s="21"/>
      <c r="AA57" s="21"/>
      <c r="AB57" s="21"/>
      <c r="AC57" s="21"/>
      <c r="AD57" s="21"/>
      <c r="AE57" s="21"/>
      <c r="AF57" s="21"/>
      <c r="AG57" s="21"/>
      <c r="AH57" s="21"/>
      <c r="AI57" s="21"/>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row>
    <row r="58" spans="1:169" ht="25.5">
      <c r="A58" s="21" t="str">
        <f>SUBSTITUTE(SUBSTITUTE(CONCATENATE(IF(E58="Globally Unique","GU",E58),F58,IF(H58&lt;&gt;I58,H58,""),CONCATENATE(IF(I58="Identifier","ID",IF(I58="Text","",I58))))," ",""),"'","")</f>
        <v>DespatchAddress</v>
      </c>
      <c r="B58" s="21" t="s">
        <v>333</v>
      </c>
      <c r="C58" s="21"/>
      <c r="D58" s="21" t="s">
        <v>334</v>
      </c>
      <c r="E58" s="21" t="s">
        <v>335</v>
      </c>
      <c r="F58" s="21"/>
      <c r="G58" s="21"/>
      <c r="H58" s="21" t="str">
        <f>M58</f>
        <v>Address</v>
      </c>
      <c r="I58" s="21" t="str">
        <f>M58</f>
        <v>Address</v>
      </c>
      <c r="J58" s="21"/>
      <c r="K58" s="21"/>
      <c r="L58" s="21"/>
      <c r="M58" s="30" t="s">
        <v>336</v>
      </c>
      <c r="N58" s="21"/>
      <c r="O58" s="23" t="s">
        <v>337</v>
      </c>
      <c r="P58" s="21" t="s">
        <v>338</v>
      </c>
      <c r="Q58" s="31" t="s">
        <v>339</v>
      </c>
      <c r="R58" s="31"/>
      <c r="S58" s="32"/>
      <c r="T58" s="23"/>
      <c r="U58" s="21"/>
      <c r="V58" s="21"/>
      <c r="W58" s="21"/>
      <c r="X58" s="21"/>
      <c r="Y58" s="21"/>
      <c r="Z58" s="21"/>
      <c r="AA58" s="21"/>
      <c r="AB58" s="21"/>
      <c r="AC58" s="21"/>
      <c r="AD58" s="21"/>
      <c r="AE58" s="21"/>
      <c r="AF58" s="21"/>
      <c r="AG58" s="21"/>
      <c r="AH58" s="21"/>
      <c r="AI58" s="21"/>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row>
    <row r="59" spans="1:169" ht="38.25">
      <c r="A59" s="21" t="str">
        <f>SUBSTITUTE(SUBSTITUTE(CONCATENATE(IF(E59="Globally Unique","GU",E59),F59,IF(H59&lt;&gt;I59,H59,""),CONCATENATE(IF(I59="Identifier","ID",IF(I59="Text","",I59))))," ",""),"'","")</f>
        <v>OrderLineReference</v>
      </c>
      <c r="B59" s="21" t="s">
        <v>340</v>
      </c>
      <c r="C59" s="21"/>
      <c r="D59" s="21" t="s">
        <v>341</v>
      </c>
      <c r="E59" s="21"/>
      <c r="F59" s="21"/>
      <c r="G59" s="21"/>
      <c r="H59" s="21" t="str">
        <f>M59</f>
        <v>Order Line Reference</v>
      </c>
      <c r="I59" s="21" t="str">
        <f>M59</f>
        <v>Order Line Reference</v>
      </c>
      <c r="J59" s="21"/>
      <c r="K59" s="21"/>
      <c r="L59" s="21"/>
      <c r="M59" s="30" t="s">
        <v>342</v>
      </c>
      <c r="N59" s="21"/>
      <c r="O59" s="23" t="s">
        <v>343</v>
      </c>
      <c r="P59" s="21" t="s">
        <v>344</v>
      </c>
      <c r="Q59" s="31" t="s">
        <v>345</v>
      </c>
      <c r="R59" s="31"/>
      <c r="S59" s="32"/>
      <c r="T59" s="23"/>
      <c r="U59" s="21"/>
      <c r="V59" s="21"/>
      <c r="W59" s="21"/>
      <c r="X59" s="21"/>
      <c r="Y59" s="21"/>
      <c r="Z59" s="21"/>
      <c r="AA59" s="21"/>
      <c r="AB59" s="21"/>
      <c r="AC59" s="21"/>
      <c r="AD59" s="21"/>
      <c r="AE59" s="21"/>
      <c r="AF59" s="21"/>
      <c r="AG59" s="21"/>
      <c r="AH59" s="21"/>
      <c r="AI59" s="21"/>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row>
    <row r="60" spans="1:169" ht="25.5">
      <c r="A60" s="13" t="str">
        <f>SUBSTITUTE(SUBSTITUTE(CONCATENATE(IF(C60="","",CONCATENATE(C60,"")),"",D60)," ",""),"'","")</f>
        <v>DeliveryTerms</v>
      </c>
      <c r="B60" s="33" t="s">
        <v>346</v>
      </c>
      <c r="C60" s="34"/>
      <c r="D60" s="34" t="s">
        <v>347</v>
      </c>
      <c r="E60" s="34"/>
      <c r="F60" s="34"/>
      <c r="G60" s="34"/>
      <c r="H60" s="34"/>
      <c r="I60" s="34"/>
      <c r="J60" s="34"/>
      <c r="K60" s="34"/>
      <c r="L60" s="34"/>
      <c r="M60" s="34"/>
      <c r="N60" s="34"/>
      <c r="O60" s="33"/>
      <c r="P60" s="34" t="s">
        <v>348</v>
      </c>
      <c r="Q60" s="35" t="s">
        <v>349</v>
      </c>
      <c r="R60" s="35"/>
      <c r="S60" s="36"/>
      <c r="T60" s="33"/>
      <c r="U60" s="34"/>
      <c r="V60" s="34"/>
      <c r="W60" s="34"/>
      <c r="X60" s="34"/>
      <c r="Y60" s="34"/>
      <c r="Z60" s="34"/>
      <c r="AA60" s="34"/>
      <c r="AB60" s="34"/>
      <c r="AC60" s="34"/>
      <c r="AD60" s="34"/>
      <c r="AE60" s="34"/>
      <c r="AF60" s="34"/>
      <c r="AG60" s="34"/>
      <c r="AH60" s="34"/>
      <c r="AI60" s="34"/>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row>
    <row r="61" spans="1:169" ht="38.25">
      <c r="A61" s="17" t="str">
        <f>SUBSTITUTE(SUBSTITUTE(CONCATENATE(IF(E61="Globally Unique","GU",E61),IF(G61&lt;&gt;I61,H61,F61),CONCATENATE(IF(I61="Identifier","ID",IF(I61="Text","",I61))))," ",""),"'","")</f>
        <v>ID</v>
      </c>
      <c r="B61" s="17" t="s">
        <v>350</v>
      </c>
      <c r="C61" s="12"/>
      <c r="D61" s="12" t="s">
        <v>351</v>
      </c>
      <c r="E61" s="12"/>
      <c r="F61" s="12"/>
      <c r="G61" s="12" t="s">
        <v>352</v>
      </c>
      <c r="H61" s="1" t="str">
        <f>IF(F61&lt;&gt;"",CONCATENATE(F61," ",G61),G61)</f>
        <v>Identifier</v>
      </c>
      <c r="I61" s="12" t="s">
        <v>353</v>
      </c>
      <c r="J61" s="12"/>
      <c r="K61" s="1" t="str">
        <f>IF(J61&lt;&gt;"",CONCATENATE(J61,"_ ",I61,". Type"),CONCATENATE(I61,". Type"))</f>
        <v>Identifier. Type</v>
      </c>
      <c r="L61" s="12"/>
      <c r="M61" s="12"/>
      <c r="N61" s="12"/>
      <c r="O61" s="18" t="s">
        <v>354</v>
      </c>
      <c r="P61" s="12" t="s">
        <v>355</v>
      </c>
      <c r="Q61" s="19" t="s">
        <v>356</v>
      </c>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row>
    <row r="62" spans="1:169" ht="12.75">
      <c r="A62" s="17" t="str">
        <f>SUBSTITUTE(SUBSTITUTE(CONCATENATE(IF(E62="Globally Unique","GU",E62),IF(G62&lt;&gt;I62,H62,F62),CONCATENATE(IF(I62="Identifier","ID",IF(I62="Text","",I62))))," ",""),"'","")</f>
        <v>RelevantLocation</v>
      </c>
      <c r="B62" s="17" t="s">
        <v>357</v>
      </c>
      <c r="C62" s="12"/>
      <c r="D62" s="12" t="s">
        <v>358</v>
      </c>
      <c r="E62" s="12" t="s">
        <v>359</v>
      </c>
      <c r="F62" s="12"/>
      <c r="G62" s="12" t="s">
        <v>360</v>
      </c>
      <c r="H62" s="1" t="str">
        <f>IF(F62&lt;&gt;"",CONCATENATE(F62," ",G62),G62)</f>
        <v>Location</v>
      </c>
      <c r="I62" s="12" t="s">
        <v>361</v>
      </c>
      <c r="J62" s="12"/>
      <c r="K62" s="1" t="str">
        <f>IF(J62&lt;&gt;"",CONCATENATE(J62,"_ ",I62,". Type"),CONCATENATE(I62,". Type"))</f>
        <v>Text. Type</v>
      </c>
      <c r="L62" s="12"/>
      <c r="M62" s="12"/>
      <c r="N62" s="12"/>
      <c r="O62" s="18" t="s">
        <v>362</v>
      </c>
      <c r="P62" s="12" t="s">
        <v>363</v>
      </c>
      <c r="Q62" s="19" t="s">
        <v>364</v>
      </c>
      <c r="R62" s="12" t="s">
        <v>365</v>
      </c>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row>
    <row r="63" spans="1:169" ht="12.75">
      <c r="A63" s="17" t="str">
        <f>SUBSTITUTE(SUBSTITUTE(CONCATENATE(IF(E63="Globally Unique","GU",E63),IF(G63&lt;&gt;I63,H63,F63),CONCATENATE(IF(I63="Identifier","ID",IF(I63="Text","",I63))))," ",""),"'","")</f>
        <v>SpecialTerms</v>
      </c>
      <c r="B63" s="17" t="s">
        <v>366</v>
      </c>
      <c r="C63" s="12"/>
      <c r="D63" s="12" t="s">
        <v>367</v>
      </c>
      <c r="E63" s="12" t="s">
        <v>368</v>
      </c>
      <c r="F63" s="12"/>
      <c r="G63" s="12" t="s">
        <v>369</v>
      </c>
      <c r="H63" s="1" t="str">
        <f>IF(F63&lt;&gt;"",CONCATENATE(F63," ",G63),G63)</f>
        <v>Terms</v>
      </c>
      <c r="I63" s="12" t="s">
        <v>370</v>
      </c>
      <c r="J63" s="12"/>
      <c r="K63" s="1" t="str">
        <f>IF(J63&lt;&gt;"",CONCATENATE(J63,"_ ",I63,". Type"),CONCATENATE(I63,". Type"))</f>
        <v>Text. Type</v>
      </c>
      <c r="L63" s="12"/>
      <c r="M63" s="12"/>
      <c r="N63" s="12"/>
      <c r="O63" s="18" t="s">
        <v>371</v>
      </c>
      <c r="P63" s="12" t="s">
        <v>372</v>
      </c>
      <c r="Q63" s="19" t="s">
        <v>373</v>
      </c>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row>
    <row r="64" spans="1:169" ht="12.75">
      <c r="A64" s="17" t="str">
        <f>SUBSTITUTE(SUBSTITUTE(CONCATENATE(IF(E64="Globally Unique","GU",E64),IF(G64&lt;&gt;I64,H64,F64),CONCATENATE(IF(I64="Identifier","ID",IF(I64="Text","",I64))))," ",""),"'","")</f>
        <v>LossRiskResponsibilityCode</v>
      </c>
      <c r="B64" s="17" t="s">
        <v>374</v>
      </c>
      <c r="C64" s="12"/>
      <c r="D64" s="12" t="s">
        <v>375</v>
      </c>
      <c r="E64" s="12" t="s">
        <v>376</v>
      </c>
      <c r="F64" s="12" t="s">
        <v>377</v>
      </c>
      <c r="G64" s="12" t="s">
        <v>378</v>
      </c>
      <c r="H64" s="1" t="str">
        <f>IF(F64&lt;&gt;"",CONCATENATE(F64," ",G64),G64)</f>
        <v>Risk Responsibility</v>
      </c>
      <c r="I64" s="12" t="s">
        <v>379</v>
      </c>
      <c r="J64" s="12"/>
      <c r="K64" s="1" t="str">
        <f>IF(J64&lt;&gt;"",CONCATENATE(J64,"_ ",I64,". Type"),CONCATENATE(I64,". Type"))</f>
        <v>Code. Type</v>
      </c>
      <c r="L64" s="12"/>
      <c r="M64" s="12"/>
      <c r="N64" s="12"/>
      <c r="O64" s="18" t="s">
        <v>380</v>
      </c>
      <c r="P64" s="12" t="s">
        <v>381</v>
      </c>
      <c r="Q64" s="19" t="s">
        <v>382</v>
      </c>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row>
    <row r="65" spans="1:169" ht="12.75">
      <c r="A65" s="17" t="str">
        <f>SUBSTITUTE(SUBSTITUTE(CONCATENATE(IF(E65="Globally Unique","GU",E65),IF(G65&lt;&gt;I65,H65,F65),CONCATENATE(IF(I65="Identifier","ID",IF(I65="Text","",I65))))," ",""),"'","")</f>
        <v>LossRisk</v>
      </c>
      <c r="B65" s="17" t="s">
        <v>383</v>
      </c>
      <c r="C65" s="12"/>
      <c r="D65" s="12" t="s">
        <v>384</v>
      </c>
      <c r="E65" s="12"/>
      <c r="F65" s="12" t="s">
        <v>385</v>
      </c>
      <c r="G65" s="12" t="s">
        <v>386</v>
      </c>
      <c r="H65" s="1" t="str">
        <f>IF(F65&lt;&gt;"",CONCATENATE(F65," ",G65),G65)</f>
        <v>Loss Risk</v>
      </c>
      <c r="I65" s="12" t="s">
        <v>387</v>
      </c>
      <c r="J65" s="12"/>
      <c r="K65" s="1" t="str">
        <f>IF(J65&lt;&gt;"",CONCATENATE(J65,"_ ",I65,". Type"),CONCATENATE(I65,". Type"))</f>
        <v>Text. Type</v>
      </c>
      <c r="L65" s="12"/>
      <c r="M65" s="12"/>
      <c r="N65" s="12"/>
      <c r="O65" s="18" t="s">
        <v>388</v>
      </c>
      <c r="P65" s="12" t="s">
        <v>389</v>
      </c>
      <c r="Q65" s="19" t="s">
        <v>390</v>
      </c>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row>
    <row r="66" spans="1:169" ht="25.5">
      <c r="A66" s="21" t="str">
        <f>SUBSTITUTE(SUBSTITUTE(CONCATENATE(IF(E66="Globally Unique","GU",E66),F66,IF(H66&lt;&gt;I66,H66,""),CONCATENATE(IF(I66="Identifier","ID",IF(I66="Text","",I66))))," ",""),"'","")</f>
        <v>AllowanceCharge</v>
      </c>
      <c r="B66" s="21" t="s">
        <v>391</v>
      </c>
      <c r="C66" s="21"/>
      <c r="D66" s="21" t="s">
        <v>392</v>
      </c>
      <c r="E66" s="21"/>
      <c r="F66" s="21"/>
      <c r="G66" s="21"/>
      <c r="H66" s="21" t="str">
        <f>M66</f>
        <v>Allowance Charge</v>
      </c>
      <c r="I66" s="21" t="str">
        <f>M66</f>
        <v>Allowance Charge</v>
      </c>
      <c r="J66" s="21"/>
      <c r="K66" s="21"/>
      <c r="L66" s="21"/>
      <c r="M66" s="30" t="s">
        <v>393</v>
      </c>
      <c r="N66" s="21"/>
      <c r="O66" s="23" t="s">
        <v>394</v>
      </c>
      <c r="P66" s="21" t="s">
        <v>395</v>
      </c>
      <c r="Q66" s="31" t="s">
        <v>396</v>
      </c>
      <c r="R66" s="31"/>
      <c r="S66" s="32"/>
      <c r="T66" s="23"/>
      <c r="U66" s="21"/>
      <c r="V66" s="21"/>
      <c r="W66" s="21"/>
      <c r="X66" s="21"/>
      <c r="Y66" s="21"/>
      <c r="Z66" s="21"/>
      <c r="AA66" s="21"/>
      <c r="AB66" s="21"/>
      <c r="AC66" s="21"/>
      <c r="AD66" s="21"/>
      <c r="AE66" s="21"/>
      <c r="AF66" s="21"/>
      <c r="AG66" s="21"/>
      <c r="AH66" s="21"/>
      <c r="AI66" s="21"/>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row>
    <row r="67" spans="1:169" ht="25.5">
      <c r="A67" s="13" t="str">
        <f>SUBSTITUTE(SUBSTITUTE(CONCATENATE(IF(C67="","",CONCATENATE(C67,"")),"",D67)," ",""),"'","")</f>
        <v>DespatchLine</v>
      </c>
      <c r="B67" s="33" t="s">
        <v>397</v>
      </c>
      <c r="C67" s="34"/>
      <c r="D67" s="34" t="s">
        <v>398</v>
      </c>
      <c r="E67" s="34"/>
      <c r="F67" s="34"/>
      <c r="G67" s="34"/>
      <c r="H67" s="34"/>
      <c r="I67" s="34"/>
      <c r="J67" s="34"/>
      <c r="K67" s="34"/>
      <c r="L67" s="34"/>
      <c r="M67" s="34"/>
      <c r="N67" s="34"/>
      <c r="O67" s="33"/>
      <c r="P67" s="34" t="s">
        <v>399</v>
      </c>
      <c r="Q67" s="35" t="s">
        <v>400</v>
      </c>
      <c r="R67" s="35"/>
      <c r="S67" s="36"/>
      <c r="T67" s="33"/>
      <c r="U67" s="34"/>
      <c r="V67" s="34"/>
      <c r="W67" s="34"/>
      <c r="X67" s="34"/>
      <c r="Y67" s="34"/>
      <c r="Z67" s="34"/>
      <c r="AA67" s="34"/>
      <c r="AB67" s="34"/>
      <c r="AC67" s="34"/>
      <c r="AD67" s="34"/>
      <c r="AE67" s="34"/>
      <c r="AF67" s="34"/>
      <c r="AG67" s="34"/>
      <c r="AH67" s="34"/>
      <c r="AI67" s="34"/>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row>
    <row r="68" spans="1:169" ht="25.5">
      <c r="A68" s="17" t="str">
        <f aca="true" t="shared" si="12" ref="A68:A73">SUBSTITUTE(SUBSTITUTE(CONCATENATE(IF(E68="Globally Unique","GU",E68),IF(G68&lt;&gt;I68,H68,F68),CONCATENATE(IF(I68="Identifier","ID",IF(I68="Text","",I68))))," ",""),"'","")</f>
        <v>ID</v>
      </c>
      <c r="B68" s="17" t="s">
        <v>401</v>
      </c>
      <c r="C68" s="12"/>
      <c r="D68" s="12" t="s">
        <v>402</v>
      </c>
      <c r="E68" s="12"/>
      <c r="F68" s="12"/>
      <c r="G68" s="12" t="s">
        <v>403</v>
      </c>
      <c r="H68" s="1" t="str">
        <f aca="true" t="shared" si="13" ref="H68:H73">IF(F68&lt;&gt;"",CONCATENATE(F68," ",G68),G68)</f>
        <v>Identifier</v>
      </c>
      <c r="I68" s="12" t="s">
        <v>404</v>
      </c>
      <c r="J68" s="12"/>
      <c r="K68" s="1" t="str">
        <f aca="true" t="shared" si="14" ref="K68:K73">IF(J68&lt;&gt;"",CONCATENATE(J68,"_ ",I68,". Type"),CONCATENATE(I68,". Type"))</f>
        <v>Identifier. Type</v>
      </c>
      <c r="L68" s="12"/>
      <c r="M68" s="12"/>
      <c r="N68" s="12"/>
      <c r="O68" s="18">
        <v>1</v>
      </c>
      <c r="P68" s="12" t="s">
        <v>405</v>
      </c>
      <c r="Q68" s="19" t="s">
        <v>406</v>
      </c>
      <c r="R68" s="12"/>
      <c r="S68" s="12"/>
      <c r="T68" s="12"/>
      <c r="U68" s="12"/>
      <c r="V68" s="12"/>
      <c r="W68" s="12"/>
      <c r="X68" s="12"/>
      <c r="Y68" s="12"/>
      <c r="Z68" s="12"/>
      <c r="AA68" s="12"/>
      <c r="AB68" s="12"/>
      <c r="AC68" s="12"/>
      <c r="AD68" s="12"/>
      <c r="AE68" s="12"/>
      <c r="AF68" s="12"/>
      <c r="AG68" s="12"/>
      <c r="AH68" s="12"/>
      <c r="AI68" s="12"/>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row>
    <row r="69" spans="1:169" ht="12.75">
      <c r="A69" s="17" t="str">
        <f t="shared" si="12"/>
        <v>LineStatusCode</v>
      </c>
      <c r="B69" s="17" t="s">
        <v>407</v>
      </c>
      <c r="C69" s="12"/>
      <c r="D69" s="12" t="s">
        <v>408</v>
      </c>
      <c r="E69" s="12"/>
      <c r="F69" s="12" t="s">
        <v>409</v>
      </c>
      <c r="G69" s="12" t="s">
        <v>410</v>
      </c>
      <c r="H69" s="1" t="str">
        <f t="shared" si="13"/>
        <v>Line Status</v>
      </c>
      <c r="I69" s="12" t="s">
        <v>411</v>
      </c>
      <c r="J69" s="12" t="s">
        <v>412</v>
      </c>
      <c r="K69" s="1" t="str">
        <f t="shared" si="14"/>
        <v>Line Status_ Code. Type</v>
      </c>
      <c r="L69" s="12"/>
      <c r="M69" s="12"/>
      <c r="N69" s="12"/>
      <c r="O69" s="18" t="s">
        <v>413</v>
      </c>
      <c r="P69" s="12" t="s">
        <v>414</v>
      </c>
      <c r="Q69" s="19" t="s">
        <v>415</v>
      </c>
      <c r="R69" s="12"/>
      <c r="S69" s="12"/>
      <c r="T69" s="12"/>
      <c r="U69" s="12"/>
      <c r="V69" s="12"/>
      <c r="W69" s="12"/>
      <c r="X69" s="12"/>
      <c r="Y69" s="12"/>
      <c r="Z69" s="12"/>
      <c r="AA69" s="12"/>
      <c r="AB69" s="12"/>
      <c r="AC69" s="12"/>
      <c r="AD69" s="12"/>
      <c r="AE69" s="12"/>
      <c r="AF69" s="12"/>
      <c r="AG69" s="12"/>
      <c r="AH69" s="12"/>
      <c r="AI69" s="12"/>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row>
    <row r="70" spans="1:169" ht="12.75">
      <c r="A70" s="17" t="str">
        <f t="shared" si="12"/>
        <v>DeliveredQuantity</v>
      </c>
      <c r="B70" s="17" t="s">
        <v>416</v>
      </c>
      <c r="C70" s="12"/>
      <c r="D70" s="12" t="s">
        <v>417</v>
      </c>
      <c r="E70" s="12" t="s">
        <v>418</v>
      </c>
      <c r="F70" s="12"/>
      <c r="G70" s="12" t="s">
        <v>419</v>
      </c>
      <c r="H70" s="1" t="str">
        <f t="shared" si="13"/>
        <v>Quantity</v>
      </c>
      <c r="I70" s="12" t="s">
        <v>420</v>
      </c>
      <c r="J70" s="12"/>
      <c r="K70" s="1" t="str">
        <f t="shared" si="14"/>
        <v>Quantity. Type</v>
      </c>
      <c r="L70" s="12"/>
      <c r="M70" s="12"/>
      <c r="N70" s="12"/>
      <c r="O70" s="18" t="s">
        <v>421</v>
      </c>
      <c r="P70" s="12" t="s">
        <v>422</v>
      </c>
      <c r="Q70" s="19" t="s">
        <v>423</v>
      </c>
      <c r="R70" s="12"/>
      <c r="S70" s="12"/>
      <c r="T70" s="12"/>
      <c r="U70" s="12"/>
      <c r="V70" s="12"/>
      <c r="W70" s="12"/>
      <c r="X70" s="12"/>
      <c r="Y70" s="12"/>
      <c r="Z70" s="12"/>
      <c r="AA70" s="12"/>
      <c r="AB70" s="12"/>
      <c r="AC70" s="12"/>
      <c r="AD70" s="12"/>
      <c r="AE70" s="12"/>
      <c r="AF70" s="12"/>
      <c r="AG70" s="12"/>
      <c r="AH70" s="12"/>
      <c r="AI70" s="12"/>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row>
    <row r="71" spans="1:169" ht="25.5">
      <c r="A71" s="17" t="str">
        <f t="shared" si="12"/>
        <v>BackorderQuantity</v>
      </c>
      <c r="B71" s="17" t="s">
        <v>424</v>
      </c>
      <c r="C71" s="12"/>
      <c r="D71" s="12" t="s">
        <v>425</v>
      </c>
      <c r="E71" s="12" t="s">
        <v>426</v>
      </c>
      <c r="F71" s="12"/>
      <c r="G71" s="12" t="s">
        <v>427</v>
      </c>
      <c r="H71" s="1" t="str">
        <f t="shared" si="13"/>
        <v>Quantity</v>
      </c>
      <c r="I71" s="12" t="s">
        <v>428</v>
      </c>
      <c r="J71" s="12"/>
      <c r="K71" s="1" t="str">
        <f t="shared" si="14"/>
        <v>Quantity. Type</v>
      </c>
      <c r="L71" s="12"/>
      <c r="M71" s="12"/>
      <c r="N71" s="12"/>
      <c r="O71" s="18" t="s">
        <v>429</v>
      </c>
      <c r="P71" s="12" t="s">
        <v>430</v>
      </c>
      <c r="Q71" s="19" t="s">
        <v>431</v>
      </c>
      <c r="R71" s="12"/>
      <c r="S71" s="12"/>
      <c r="T71" s="12"/>
      <c r="U71" s="12"/>
      <c r="V71" s="12"/>
      <c r="W71" s="12"/>
      <c r="X71" s="12"/>
      <c r="Y71" s="12"/>
      <c r="Z71" s="12"/>
      <c r="AA71" s="12"/>
      <c r="AB71" s="12"/>
      <c r="AC71" s="12"/>
      <c r="AD71" s="12"/>
      <c r="AE71" s="12"/>
      <c r="AF71" s="12"/>
      <c r="AG71" s="12"/>
      <c r="AH71" s="12"/>
      <c r="AI71" s="12"/>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row>
    <row r="72" spans="1:169" ht="25.5">
      <c r="A72" s="17" t="str">
        <f t="shared" si="12"/>
        <v>BackorderReason</v>
      </c>
      <c r="B72" s="17" t="s">
        <v>432</v>
      </c>
      <c r="C72" s="12"/>
      <c r="D72" s="12" t="s">
        <v>433</v>
      </c>
      <c r="E72" s="12" t="s">
        <v>434</v>
      </c>
      <c r="F72" s="12"/>
      <c r="G72" s="12" t="s">
        <v>435</v>
      </c>
      <c r="H72" s="1" t="str">
        <f t="shared" si="13"/>
        <v>Reason</v>
      </c>
      <c r="I72" s="12" t="s">
        <v>436</v>
      </c>
      <c r="J72" s="12"/>
      <c r="K72" s="1" t="str">
        <f t="shared" si="14"/>
        <v>Text. Type</v>
      </c>
      <c r="L72" s="12"/>
      <c r="M72" s="12"/>
      <c r="N72" s="12"/>
      <c r="O72" s="18" t="s">
        <v>437</v>
      </c>
      <c r="P72" s="12" t="s">
        <v>438</v>
      </c>
      <c r="Q72" s="19" t="s">
        <v>439</v>
      </c>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row>
    <row r="73" spans="1:169" ht="25.5">
      <c r="A73" s="17" t="str">
        <f t="shared" si="12"/>
        <v>Note</v>
      </c>
      <c r="B73" s="17" t="s">
        <v>440</v>
      </c>
      <c r="C73" s="12"/>
      <c r="D73" s="12" t="s">
        <v>441</v>
      </c>
      <c r="E73" s="12"/>
      <c r="F73" s="12"/>
      <c r="G73" s="12" t="s">
        <v>442</v>
      </c>
      <c r="H73" s="1" t="str">
        <f t="shared" si="13"/>
        <v>Note</v>
      </c>
      <c r="I73" s="12" t="s">
        <v>443</v>
      </c>
      <c r="J73" s="12"/>
      <c r="K73" s="1" t="str">
        <f t="shared" si="14"/>
        <v>Text. Type</v>
      </c>
      <c r="L73" s="12"/>
      <c r="M73" s="12"/>
      <c r="N73" s="12"/>
      <c r="O73" s="18" t="s">
        <v>444</v>
      </c>
      <c r="P73" s="12" t="s">
        <v>445</v>
      </c>
      <c r="Q73" s="19" t="s">
        <v>446</v>
      </c>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row>
    <row r="74" spans="1:169" ht="25.5">
      <c r="A74" s="21" t="str">
        <f>SUBSTITUTE(SUBSTITUTE(CONCATENATE(IF(E74="Globally Unique","GU",E74),F74,IF(H74&lt;&gt;I74,H74,""),CONCATENATE(IF(I74="Identifier","ID",IF(I74="Text","",I74))))," ",""),"'","")</f>
        <v>OrderLineReference</v>
      </c>
      <c r="B74" s="21" t="s">
        <v>447</v>
      </c>
      <c r="C74" s="21"/>
      <c r="D74" s="21" t="s">
        <v>448</v>
      </c>
      <c r="E74" s="21"/>
      <c r="F74" s="21"/>
      <c r="G74" s="21"/>
      <c r="H74" s="21" t="str">
        <f>M74</f>
        <v>Order Line Reference</v>
      </c>
      <c r="I74" s="21" t="str">
        <f>M74</f>
        <v>Order Line Reference</v>
      </c>
      <c r="J74" s="21"/>
      <c r="K74" s="21"/>
      <c r="L74" s="21"/>
      <c r="M74" s="30" t="s">
        <v>449</v>
      </c>
      <c r="N74" s="21"/>
      <c r="O74" s="23" t="s">
        <v>450</v>
      </c>
      <c r="P74" s="21" t="s">
        <v>451</v>
      </c>
      <c r="Q74" s="31" t="s">
        <v>452</v>
      </c>
      <c r="R74" s="31"/>
      <c r="S74" s="32"/>
      <c r="T74" s="23"/>
      <c r="U74" s="21"/>
      <c r="V74" s="21"/>
      <c r="W74" s="21"/>
      <c r="X74" s="21"/>
      <c r="Y74" s="21"/>
      <c r="Z74" s="21"/>
      <c r="AA74" s="21"/>
      <c r="AB74" s="21"/>
      <c r="AC74" s="21"/>
      <c r="AD74" s="21"/>
      <c r="AE74" s="21"/>
      <c r="AF74" s="21"/>
      <c r="AG74" s="21"/>
      <c r="AH74" s="21"/>
      <c r="AI74" s="21"/>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row>
    <row r="75" spans="1:169" ht="25.5">
      <c r="A75" s="21" t="str">
        <f>SUBSTITUTE(SUBSTITUTE(CONCATENATE(IF(E75="Globally Unique","GU",E75),F75,IF(H75&lt;&gt;I75,H75,""),CONCATENATE(IF(I75="Identifier","ID",IF(I75="Text","",I75))))," ",""),"'","")</f>
        <v>Delivery</v>
      </c>
      <c r="B75" s="21" t="s">
        <v>453</v>
      </c>
      <c r="C75" s="21"/>
      <c r="D75" s="21" t="s">
        <v>454</v>
      </c>
      <c r="E75" s="21"/>
      <c r="F75" s="21"/>
      <c r="G75" s="21"/>
      <c r="H75" s="21" t="str">
        <f>M75</f>
        <v>Delivery</v>
      </c>
      <c r="I75" s="21" t="str">
        <f>M75</f>
        <v>Delivery</v>
      </c>
      <c r="J75" s="21"/>
      <c r="K75" s="21"/>
      <c r="L75" s="21"/>
      <c r="M75" s="30" t="s">
        <v>455</v>
      </c>
      <c r="N75" s="21"/>
      <c r="O75" s="23" t="s">
        <v>456</v>
      </c>
      <c r="P75" s="21" t="s">
        <v>457</v>
      </c>
      <c r="Q75" s="31" t="s">
        <v>458</v>
      </c>
      <c r="R75" s="31"/>
      <c r="S75" s="32"/>
      <c r="T75" s="23"/>
      <c r="U75" s="21"/>
      <c r="V75" s="21"/>
      <c r="W75" s="21"/>
      <c r="X75" s="21"/>
      <c r="Y75" s="21"/>
      <c r="Z75" s="21"/>
      <c r="AA75" s="21"/>
      <c r="AB75" s="21"/>
      <c r="AC75" s="21"/>
      <c r="AD75" s="21"/>
      <c r="AE75" s="21"/>
      <c r="AF75" s="21"/>
      <c r="AG75" s="21"/>
      <c r="AH75" s="21"/>
      <c r="AI75" s="21"/>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row>
    <row r="76" spans="1:169" ht="25.5">
      <c r="A76" s="21" t="str">
        <f>SUBSTITUTE(SUBSTITUTE(CONCATENATE(IF(E76="Globally Unique","GU",E76),F76,IF(H76&lt;&gt;I76,H76,""),CONCATENATE(IF(I76="Identifier","ID",IF(I76="Text","",I76))))," ",""),"'","")</f>
        <v>DeliveryTerms</v>
      </c>
      <c r="B76" s="21" t="s">
        <v>459</v>
      </c>
      <c r="C76" s="21"/>
      <c r="D76" s="21" t="s">
        <v>460</v>
      </c>
      <c r="E76" s="21"/>
      <c r="F76" s="21"/>
      <c r="G76" s="21"/>
      <c r="H76" s="21" t="str">
        <f>M76</f>
        <v>Delivery Terms</v>
      </c>
      <c r="I76" s="21" t="str">
        <f>M76</f>
        <v>Delivery Terms</v>
      </c>
      <c r="J76" s="21"/>
      <c r="K76" s="21"/>
      <c r="L76" s="21"/>
      <c r="M76" s="30" t="s">
        <v>461</v>
      </c>
      <c r="N76" s="21"/>
      <c r="O76" s="23" t="s">
        <v>462</v>
      </c>
      <c r="P76" s="21" t="s">
        <v>463</v>
      </c>
      <c r="Q76" s="31" t="s">
        <v>464</v>
      </c>
      <c r="R76" s="31"/>
      <c r="S76" s="32"/>
      <c r="T76" s="23"/>
      <c r="U76" s="21"/>
      <c r="V76" s="21"/>
      <c r="W76" s="21"/>
      <c r="X76" s="21"/>
      <c r="Y76" s="21"/>
      <c r="Z76" s="21"/>
      <c r="AA76" s="21"/>
      <c r="AB76" s="21"/>
      <c r="AC76" s="21"/>
      <c r="AD76" s="21"/>
      <c r="AE76" s="21"/>
      <c r="AF76" s="21"/>
      <c r="AG76" s="21"/>
      <c r="AH76" s="21"/>
      <c r="AI76" s="21"/>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row>
    <row r="77" spans="1:169" ht="25.5">
      <c r="A77" s="21" t="str">
        <f>SUBSTITUTE(SUBSTITUTE(CONCATENATE(IF(E77="Globally Unique","GU",E77),F77,IF(H77&lt;&gt;I77,H77,""),CONCATENATE(IF(I77="Identifier","ID",IF(I77="Text","",I77))))," ",""),"'","")</f>
        <v>Item</v>
      </c>
      <c r="B77" s="21" t="s">
        <v>465</v>
      </c>
      <c r="C77" s="21"/>
      <c r="D77" s="21" t="s">
        <v>466</v>
      </c>
      <c r="E77" s="21"/>
      <c r="F77" s="21"/>
      <c r="G77" s="21"/>
      <c r="H77" s="21" t="str">
        <f>M77</f>
        <v>Item</v>
      </c>
      <c r="I77" s="21" t="str">
        <f>M77</f>
        <v>Item</v>
      </c>
      <c r="J77" s="21"/>
      <c r="K77" s="21"/>
      <c r="L77" s="21"/>
      <c r="M77" s="30" t="s">
        <v>467</v>
      </c>
      <c r="N77" s="21"/>
      <c r="O77" s="23">
        <v>1</v>
      </c>
      <c r="P77" s="21" t="s">
        <v>468</v>
      </c>
      <c r="Q77" s="31" t="s">
        <v>469</v>
      </c>
      <c r="R77" s="31"/>
      <c r="S77" s="32"/>
      <c r="T77" s="23"/>
      <c r="U77" s="21"/>
      <c r="V77" s="21"/>
      <c r="W77" s="21"/>
      <c r="X77" s="21"/>
      <c r="Y77" s="21"/>
      <c r="Z77" s="21"/>
      <c r="AA77" s="21"/>
      <c r="AB77" s="21"/>
      <c r="AC77" s="21"/>
      <c r="AD77" s="21"/>
      <c r="AE77" s="21"/>
      <c r="AF77" s="21"/>
      <c r="AG77" s="21"/>
      <c r="AH77" s="21"/>
      <c r="AI77" s="21"/>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row>
    <row r="78" spans="1:169" ht="25.5">
      <c r="A78" s="21" t="str">
        <f>SUBSTITUTE(SUBSTITUTE(CONCATENATE(IF(E78="Globally Unique","GU",E78),F78,IF(H78&lt;&gt;I78,H78,""),CONCATENATE(IF(I78="Identifier","ID",IF(I78="Text","",I78))))," ",""),"'","")</f>
        <v>TransportHandlingUnit</v>
      </c>
      <c r="B78" s="21" t="s">
        <v>470</v>
      </c>
      <c r="C78" s="21"/>
      <c r="D78" s="21" t="s">
        <v>471</v>
      </c>
      <c r="E78" s="21"/>
      <c r="F78" s="21"/>
      <c r="G78" s="21"/>
      <c r="H78" s="21" t="str">
        <f>M78</f>
        <v>Transport Handling Unit</v>
      </c>
      <c r="I78" s="21" t="str">
        <f>M78</f>
        <v>Transport Handling Unit</v>
      </c>
      <c r="J78" s="21"/>
      <c r="K78" s="21"/>
      <c r="L78" s="21"/>
      <c r="M78" s="30" t="s">
        <v>472</v>
      </c>
      <c r="N78" s="21"/>
      <c r="O78" s="23" t="s">
        <v>473</v>
      </c>
      <c r="P78" s="21" t="s">
        <v>474</v>
      </c>
      <c r="Q78" s="31" t="s">
        <v>475</v>
      </c>
      <c r="R78" s="31"/>
      <c r="S78" s="32"/>
      <c r="T78" s="23"/>
      <c r="U78" s="21"/>
      <c r="V78" s="21"/>
      <c r="W78" s="21"/>
      <c r="X78" s="21"/>
      <c r="Y78" s="21"/>
      <c r="Z78" s="21"/>
      <c r="AA78" s="21"/>
      <c r="AB78" s="21"/>
      <c r="AC78" s="21"/>
      <c r="AD78" s="21"/>
      <c r="AE78" s="21"/>
      <c r="AF78" s="21"/>
      <c r="AG78" s="21"/>
      <c r="AH78" s="21"/>
      <c r="AI78" s="21"/>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row>
    <row r="79" spans="1:169" ht="12.75">
      <c r="A79" s="13" t="str">
        <f>SUBSTITUTE(SUBSTITUTE(CONCATENATE(IF(C79="","",CONCATENATE(C79,"")),"",D79)," ",""),"'","")</f>
        <v>ExchangeRate</v>
      </c>
      <c r="B79" s="33" t="s">
        <v>476</v>
      </c>
      <c r="C79" s="34"/>
      <c r="D79" s="34" t="s">
        <v>477</v>
      </c>
      <c r="E79" s="34"/>
      <c r="F79" s="34"/>
      <c r="G79" s="34"/>
      <c r="H79" s="34"/>
      <c r="I79" s="34"/>
      <c r="J79" s="34"/>
      <c r="K79" s="34"/>
      <c r="L79" s="34"/>
      <c r="M79" s="34"/>
      <c r="N79" s="34"/>
      <c r="O79" s="33"/>
      <c r="P79" s="34" t="s">
        <v>478</v>
      </c>
      <c r="Q79" s="35" t="s">
        <v>479</v>
      </c>
      <c r="R79" s="35"/>
      <c r="S79" s="36"/>
      <c r="T79" s="33"/>
      <c r="U79" s="34"/>
      <c r="V79" s="34"/>
      <c r="W79" s="34"/>
      <c r="X79" s="34"/>
      <c r="Y79" s="34"/>
      <c r="Z79" s="34"/>
      <c r="AA79" s="34"/>
      <c r="AB79" s="34"/>
      <c r="AC79" s="34"/>
      <c r="AD79" s="34"/>
      <c r="AE79" s="34"/>
      <c r="AF79" s="34"/>
      <c r="AG79" s="34"/>
      <c r="AH79" s="34"/>
      <c r="AI79" s="34"/>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row>
    <row r="80" spans="1:169" ht="25.5">
      <c r="A80" s="17" t="str">
        <f aca="true" t="shared" si="15" ref="A80:A87">SUBSTITUTE(SUBSTITUTE(CONCATENATE(IF(E80="Globally Unique","GU",E80),IF(G80&lt;&gt;I80,H80,F80),CONCATENATE(IF(I80="Identifier","ID",IF(I80="Text","",I80))))," ",""),"'","")</f>
        <v>SourceCurrencyCode</v>
      </c>
      <c r="B80" s="17" t="s">
        <v>480</v>
      </c>
      <c r="C80" s="12"/>
      <c r="D80" s="12" t="s">
        <v>481</v>
      </c>
      <c r="E80" s="12"/>
      <c r="F80" s="12" t="s">
        <v>482</v>
      </c>
      <c r="G80" s="12" t="s">
        <v>483</v>
      </c>
      <c r="H80" s="1" t="str">
        <f aca="true" t="shared" si="16" ref="H80:H87">IF(F80&lt;&gt;"",CONCATENATE(F80," ",G80),G80)</f>
        <v>Source Currency</v>
      </c>
      <c r="I80" s="12" t="s">
        <v>484</v>
      </c>
      <c r="J80" s="12" t="s">
        <v>485</v>
      </c>
      <c r="K80" s="1" t="str">
        <f aca="true" t="shared" si="17" ref="K80:K87">IF(J80&lt;&gt;"",CONCATENATE(J80,"_ ",I80,". Type"),CONCATENATE(I80,". Type"))</f>
        <v>Currency_ Code. Type</v>
      </c>
      <c r="L80" s="12"/>
      <c r="M80" s="12"/>
      <c r="N80" s="12"/>
      <c r="O80" s="18">
        <v>1</v>
      </c>
      <c r="P80" s="12" t="s">
        <v>486</v>
      </c>
      <c r="Q80" s="19" t="s">
        <v>487</v>
      </c>
      <c r="R80" s="12"/>
      <c r="S80" s="12"/>
      <c r="T80" s="12"/>
      <c r="U80" s="12"/>
      <c r="V80" s="12"/>
      <c r="W80" s="12"/>
      <c r="X80" s="12"/>
      <c r="Y80" s="12"/>
      <c r="Z80" s="12"/>
      <c r="AA80" s="12"/>
      <c r="AB80" s="12"/>
      <c r="AC80" s="12"/>
      <c r="AD80" s="12"/>
      <c r="AE80" s="12"/>
      <c r="AF80" s="12"/>
      <c r="AG80" s="12"/>
      <c r="AH80" s="12"/>
      <c r="AI80" s="12"/>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row>
    <row r="81" spans="1:169" ht="12.75">
      <c r="A81" s="17" t="str">
        <f t="shared" si="15"/>
        <v>SourceCurrencyBaseRate</v>
      </c>
      <c r="B81" s="17" t="s">
        <v>488</v>
      </c>
      <c r="C81" s="12"/>
      <c r="D81" s="12" t="s">
        <v>489</v>
      </c>
      <c r="E81" s="12" t="s">
        <v>490</v>
      </c>
      <c r="F81" s="12" t="s">
        <v>491</v>
      </c>
      <c r="G81" s="12" t="s">
        <v>492</v>
      </c>
      <c r="H81" s="1" t="str">
        <f t="shared" si="16"/>
        <v>Currency Base</v>
      </c>
      <c r="I81" s="12" t="s">
        <v>493</v>
      </c>
      <c r="J81" s="12"/>
      <c r="K81" s="1" t="str">
        <f t="shared" si="17"/>
        <v>Rate. Type</v>
      </c>
      <c r="L81" s="12"/>
      <c r="M81" s="12"/>
      <c r="N81" s="12"/>
      <c r="O81" s="18" t="s">
        <v>494</v>
      </c>
      <c r="P81" s="12" t="s">
        <v>495</v>
      </c>
      <c r="Q81" s="19" t="s">
        <v>496</v>
      </c>
      <c r="R81" s="12"/>
      <c r="S81" s="12"/>
      <c r="T81" s="12"/>
      <c r="U81" s="12"/>
      <c r="V81" s="12"/>
      <c r="W81" s="12"/>
      <c r="X81" s="12"/>
      <c r="Y81" s="12"/>
      <c r="Z81" s="12"/>
      <c r="AA81" s="12"/>
      <c r="AB81" s="12"/>
      <c r="AC81" s="12"/>
      <c r="AD81" s="12"/>
      <c r="AE81" s="12"/>
      <c r="AF81" s="12"/>
      <c r="AG81" s="12"/>
      <c r="AH81" s="12"/>
      <c r="AI81" s="12"/>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row>
    <row r="82" spans="1:169" ht="25.5">
      <c r="A82" s="17" t="str">
        <f t="shared" si="15"/>
        <v>TargetCurrencyCode</v>
      </c>
      <c r="B82" s="17" t="s">
        <v>497</v>
      </c>
      <c r="C82" s="12"/>
      <c r="D82" s="12" t="s">
        <v>498</v>
      </c>
      <c r="E82" s="12"/>
      <c r="F82" s="12" t="s">
        <v>499</v>
      </c>
      <c r="G82" s="12" t="s">
        <v>500</v>
      </c>
      <c r="H82" s="1" t="str">
        <f t="shared" si="16"/>
        <v>Target Currency</v>
      </c>
      <c r="I82" s="12" t="s">
        <v>501</v>
      </c>
      <c r="J82" s="12" t="s">
        <v>502</v>
      </c>
      <c r="K82" s="1" t="str">
        <f t="shared" si="17"/>
        <v>Currency_ Code. Type</v>
      </c>
      <c r="L82" s="12"/>
      <c r="M82" s="12"/>
      <c r="N82" s="12"/>
      <c r="O82" s="18">
        <v>1</v>
      </c>
      <c r="P82" s="12" t="s">
        <v>503</v>
      </c>
      <c r="Q82" s="19" t="s">
        <v>504</v>
      </c>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row>
    <row r="83" spans="1:169" ht="12.75">
      <c r="A83" s="17" t="str">
        <f t="shared" si="15"/>
        <v>TargetUnitBaseRate</v>
      </c>
      <c r="B83" s="17" t="s">
        <v>505</v>
      </c>
      <c r="C83" s="12"/>
      <c r="D83" s="12" t="s">
        <v>506</v>
      </c>
      <c r="E83" s="12" t="s">
        <v>507</v>
      </c>
      <c r="F83" s="12" t="s">
        <v>508</v>
      </c>
      <c r="G83" s="12" t="s">
        <v>509</v>
      </c>
      <c r="H83" s="1" t="str">
        <f t="shared" si="16"/>
        <v>Unit Base</v>
      </c>
      <c r="I83" s="12" t="s">
        <v>510</v>
      </c>
      <c r="J83" s="12"/>
      <c r="K83" s="1" t="str">
        <f t="shared" si="17"/>
        <v>Rate. Type</v>
      </c>
      <c r="L83" s="12"/>
      <c r="M83" s="12"/>
      <c r="N83" s="12"/>
      <c r="O83" s="18" t="s">
        <v>511</v>
      </c>
      <c r="P83" s="12" t="s">
        <v>512</v>
      </c>
      <c r="Q83" s="19" t="s">
        <v>513</v>
      </c>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row>
    <row r="84" spans="1:169" ht="12.75">
      <c r="A84" s="17" t="str">
        <f t="shared" si="15"/>
        <v>ExchangeMarketID</v>
      </c>
      <c r="B84" s="17" t="s">
        <v>514</v>
      </c>
      <c r="C84" s="12"/>
      <c r="D84" s="12" t="s">
        <v>515</v>
      </c>
      <c r="E84" s="12" t="s">
        <v>516</v>
      </c>
      <c r="F84" s="12"/>
      <c r="G84" s="12" t="s">
        <v>517</v>
      </c>
      <c r="H84" s="1" t="str">
        <f t="shared" si="16"/>
        <v>Market</v>
      </c>
      <c r="I84" s="12" t="s">
        <v>518</v>
      </c>
      <c r="J84" s="12"/>
      <c r="K84" s="1" t="str">
        <f t="shared" si="17"/>
        <v>Identifier. Type</v>
      </c>
      <c r="L84" s="12"/>
      <c r="M84" s="12"/>
      <c r="N84" s="12"/>
      <c r="O84" s="18" t="s">
        <v>519</v>
      </c>
      <c r="P84" s="12" t="s">
        <v>520</v>
      </c>
      <c r="Q84" s="19" t="s">
        <v>521</v>
      </c>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row>
    <row r="85" spans="1:169" ht="25.5">
      <c r="A85" s="17" t="str">
        <f t="shared" si="15"/>
        <v>CalculationRate</v>
      </c>
      <c r="B85" s="17" t="s">
        <v>522</v>
      </c>
      <c r="C85" s="12"/>
      <c r="D85" s="12" t="s">
        <v>523</v>
      </c>
      <c r="E85" s="12"/>
      <c r="F85" s="12" t="s">
        <v>524</v>
      </c>
      <c r="G85" s="12" t="s">
        <v>525</v>
      </c>
      <c r="H85" s="1" t="str">
        <f t="shared" si="16"/>
        <v>Calculation Rate</v>
      </c>
      <c r="I85" s="12" t="s">
        <v>526</v>
      </c>
      <c r="J85" s="12"/>
      <c r="K85" s="1" t="str">
        <f t="shared" si="17"/>
        <v>Rate. Type</v>
      </c>
      <c r="L85" s="12"/>
      <c r="M85" s="12"/>
      <c r="N85" s="12"/>
      <c r="O85" s="18" t="s">
        <v>527</v>
      </c>
      <c r="P85" s="12" t="s">
        <v>528</v>
      </c>
      <c r="Q85" s="19" t="s">
        <v>529</v>
      </c>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row>
    <row r="86" spans="1:169" ht="25.5">
      <c r="A86" s="17" t="str">
        <f t="shared" si="15"/>
        <v>OperatorCode</v>
      </c>
      <c r="B86" s="17" t="s">
        <v>530</v>
      </c>
      <c r="C86" s="12"/>
      <c r="D86" s="12" t="s">
        <v>531</v>
      </c>
      <c r="E86" s="12"/>
      <c r="F86" s="12"/>
      <c r="G86" s="12" t="s">
        <v>532</v>
      </c>
      <c r="H86" s="1" t="str">
        <f t="shared" si="16"/>
        <v>Operator</v>
      </c>
      <c r="I86" s="12" t="s">
        <v>533</v>
      </c>
      <c r="J86" s="12" t="s">
        <v>534</v>
      </c>
      <c r="K86" s="1" t="str">
        <f t="shared" si="17"/>
        <v>Operator_ Code. Type</v>
      </c>
      <c r="L86" s="12"/>
      <c r="M86" s="12"/>
      <c r="N86" s="12"/>
      <c r="O86" s="18" t="s">
        <v>535</v>
      </c>
      <c r="P86" s="12" t="s">
        <v>536</v>
      </c>
      <c r="Q86" s="19" t="s">
        <v>537</v>
      </c>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row>
    <row r="87" spans="1:169" ht="12.75">
      <c r="A87" s="17" t="str">
        <f t="shared" si="15"/>
        <v>Date</v>
      </c>
      <c r="B87" s="17" t="s">
        <v>538</v>
      </c>
      <c r="C87" s="12"/>
      <c r="D87" s="12" t="s">
        <v>539</v>
      </c>
      <c r="E87" s="12"/>
      <c r="F87" s="12"/>
      <c r="G87" s="12" t="s">
        <v>540</v>
      </c>
      <c r="H87" s="1" t="str">
        <f t="shared" si="16"/>
        <v>Date</v>
      </c>
      <c r="I87" s="12" t="s">
        <v>541</v>
      </c>
      <c r="J87" s="12"/>
      <c r="K87" s="1" t="str">
        <f t="shared" si="17"/>
        <v>Date. Type</v>
      </c>
      <c r="L87" s="12"/>
      <c r="M87" s="12"/>
      <c r="N87" s="12"/>
      <c r="O87" s="18" t="s">
        <v>542</v>
      </c>
      <c r="P87" s="12" t="s">
        <v>543</v>
      </c>
      <c r="Q87" s="19" t="s">
        <v>544</v>
      </c>
      <c r="R87" s="12"/>
      <c r="S87" s="12"/>
      <c r="T87" s="12"/>
      <c r="U87" s="12"/>
      <c r="V87" s="12"/>
      <c r="W87" s="12"/>
      <c r="X87" s="12"/>
      <c r="Y87" s="12"/>
      <c r="Z87" s="12"/>
      <c r="AA87" s="12"/>
      <c r="AB87" s="12"/>
      <c r="AC87" s="12"/>
      <c r="AD87" s="12"/>
      <c r="AE87" s="12"/>
      <c r="AF87" s="12"/>
      <c r="AG87" s="12"/>
      <c r="AH87" s="12"/>
      <c r="AI87" s="12"/>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row>
    <row r="88" spans="1:169" ht="25.5">
      <c r="A88" s="21" t="str">
        <f>SUBSTITUTE(SUBSTITUTE(CONCATENATE(IF(E88="Globally Unique","GU",E88),F88,IF(H88&lt;&gt;I88,H88,""),CONCATENATE(IF(I88="Identifier","ID",IF(I88="Text","",I88))))," ",""),"'","")</f>
        <v>ForeignExchangeContract</v>
      </c>
      <c r="B88" s="21" t="s">
        <v>545</v>
      </c>
      <c r="C88" s="21"/>
      <c r="D88" s="21" t="s">
        <v>546</v>
      </c>
      <c r="E88" s="21" t="s">
        <v>547</v>
      </c>
      <c r="F88" s="21"/>
      <c r="G88" s="21"/>
      <c r="H88" s="21" t="str">
        <f>M88</f>
        <v>Contract</v>
      </c>
      <c r="I88" s="21" t="str">
        <f>M88</f>
        <v>Contract</v>
      </c>
      <c r="J88" s="21"/>
      <c r="K88" s="21"/>
      <c r="L88" s="21"/>
      <c r="M88" s="30" t="s">
        <v>548</v>
      </c>
      <c r="N88" s="21"/>
      <c r="O88" s="23" t="s">
        <v>549</v>
      </c>
      <c r="P88" s="21" t="s">
        <v>550</v>
      </c>
      <c r="Q88" s="31" t="s">
        <v>551</v>
      </c>
      <c r="R88" s="31"/>
      <c r="S88" s="32"/>
      <c r="T88" s="23"/>
      <c r="U88" s="21"/>
      <c r="V88" s="21"/>
      <c r="W88" s="21"/>
      <c r="X88" s="21"/>
      <c r="Y88" s="21"/>
      <c r="Z88" s="21"/>
      <c r="AA88" s="21"/>
      <c r="AB88" s="21"/>
      <c r="AC88" s="21"/>
      <c r="AD88" s="21"/>
      <c r="AE88" s="21"/>
      <c r="AF88" s="21"/>
      <c r="AG88" s="21"/>
      <c r="AH88" s="21"/>
      <c r="AI88" s="21"/>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row>
    <row r="89" spans="1:169" ht="25.5">
      <c r="A89" s="13" t="str">
        <f>SUBSTITUTE(SUBSTITUTE(CONCATENATE(IF(C89="","",CONCATENATE(C89,"")),"",D89)," ",""),"'","")</f>
        <v>FinancialAccount</v>
      </c>
      <c r="B89" s="33" t="s">
        <v>552</v>
      </c>
      <c r="C89" s="34"/>
      <c r="D89" s="34" t="s">
        <v>553</v>
      </c>
      <c r="E89" s="34"/>
      <c r="F89" s="34"/>
      <c r="G89" s="34"/>
      <c r="H89" s="34"/>
      <c r="I89" s="34"/>
      <c r="J89" s="34"/>
      <c r="K89" s="34"/>
      <c r="L89" s="34"/>
      <c r="M89" s="34"/>
      <c r="N89" s="34"/>
      <c r="O89" s="33"/>
      <c r="P89" s="34" t="s">
        <v>554</v>
      </c>
      <c r="Q89" s="35" t="s">
        <v>555</v>
      </c>
      <c r="R89" s="35"/>
      <c r="S89" s="36"/>
      <c r="T89" s="33"/>
      <c r="U89" s="34"/>
      <c r="V89" s="34"/>
      <c r="W89" s="34"/>
      <c r="X89" s="34"/>
      <c r="Y89" s="34"/>
      <c r="Z89" s="34"/>
      <c r="AA89" s="34"/>
      <c r="AB89" s="34"/>
      <c r="AC89" s="34"/>
      <c r="AD89" s="34"/>
      <c r="AE89" s="34"/>
      <c r="AF89" s="34"/>
      <c r="AG89" s="34"/>
      <c r="AH89" s="34"/>
      <c r="AI89" s="34"/>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row>
    <row r="90" spans="1:169" ht="12.75">
      <c r="A90" s="17" t="str">
        <f>SUBSTITUTE(SUBSTITUTE(CONCATENATE(IF(E90="Globally Unique","GU",E90),IF(G90&lt;&gt;I90,H90,F90),CONCATENATE(IF(I90="Identifier","ID",IF(I90="Text","",I90))))," ",""),"'","")</f>
        <v>ID</v>
      </c>
      <c r="B90" s="17" t="s">
        <v>556</v>
      </c>
      <c r="C90" s="12"/>
      <c r="D90" s="12" t="s">
        <v>557</v>
      </c>
      <c r="E90" s="12"/>
      <c r="F90" s="12"/>
      <c r="G90" s="12" t="s">
        <v>558</v>
      </c>
      <c r="H90" s="1" t="str">
        <f>IF(F90&lt;&gt;"",CONCATENATE(F90," ",G90),G90)</f>
        <v>Identifier</v>
      </c>
      <c r="I90" s="12" t="s">
        <v>559</v>
      </c>
      <c r="J90" s="12"/>
      <c r="K90" s="1" t="str">
        <f>IF(J90&lt;&gt;"",CONCATENATE(J90,"_ ",I90,". Type"),CONCATENATE(I90,". Type"))</f>
        <v>Identifier. Type</v>
      </c>
      <c r="L90" s="12"/>
      <c r="M90" s="12"/>
      <c r="N90" s="12"/>
      <c r="O90" s="18" t="s">
        <v>560</v>
      </c>
      <c r="P90" s="12" t="s">
        <v>561</v>
      </c>
      <c r="Q90" s="19" t="s">
        <v>562</v>
      </c>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row>
    <row r="91" spans="1:169" ht="12.75">
      <c r="A91" s="17" t="str">
        <f>SUBSTITUTE(SUBSTITUTE(CONCATENATE(IF(E91="Globally Unique","GU",E91),IF(G91&lt;&gt;I91,H91,F91),CONCATENATE(IF(I91="Identifier","ID",IF(I91="Text","",I91))))," ",""),"'","")</f>
        <v>Name</v>
      </c>
      <c r="B91" s="17" t="s">
        <v>563</v>
      </c>
      <c r="C91" s="12"/>
      <c r="D91" s="12" t="s">
        <v>564</v>
      </c>
      <c r="E91" s="12"/>
      <c r="F91" s="12"/>
      <c r="G91" s="12" t="s">
        <v>565</v>
      </c>
      <c r="H91" s="1" t="str">
        <f>IF(F91&lt;&gt;"",CONCATENATE(F91," ",G91),G91)</f>
        <v>Name</v>
      </c>
      <c r="I91" s="12" t="s">
        <v>566</v>
      </c>
      <c r="J91" s="12"/>
      <c r="K91" s="1" t="str">
        <f>IF(J91&lt;&gt;"",CONCATENATE(J91,"_ ",I91,". Type"),CONCATENATE(I91,". Type"))</f>
        <v>Name. Type</v>
      </c>
      <c r="L91" s="12"/>
      <c r="M91" s="12"/>
      <c r="N91" s="12"/>
      <c r="O91" s="18" t="s">
        <v>567</v>
      </c>
      <c r="P91" s="12" t="s">
        <v>568</v>
      </c>
      <c r="Q91" s="19" t="s">
        <v>569</v>
      </c>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row>
    <row r="92" spans="1:169" ht="12.75">
      <c r="A92" s="17" t="str">
        <f>SUBSTITUTE(SUBSTITUTE(CONCATENATE(IF(E92="Globally Unique","GU",E92),IF(G92&lt;&gt;I92,H92,F92),CONCATENATE(IF(I92="Identifier","ID",IF(I92="Text","",I92))))," ",""),"'","")</f>
        <v>AccountTypeCode</v>
      </c>
      <c r="B92" s="17" t="s">
        <v>570</v>
      </c>
      <c r="C92" s="12"/>
      <c r="D92" s="12" t="s">
        <v>571</v>
      </c>
      <c r="E92" s="12"/>
      <c r="F92" s="12" t="s">
        <v>572</v>
      </c>
      <c r="G92" s="12" t="s">
        <v>573</v>
      </c>
      <c r="H92" s="1" t="str">
        <f>IF(F92&lt;&gt;"",CONCATENATE(F92," ",G92),G92)</f>
        <v>Account Type</v>
      </c>
      <c r="I92" s="12" t="s">
        <v>574</v>
      </c>
      <c r="J92" s="12"/>
      <c r="K92" s="1" t="str">
        <f>IF(J92&lt;&gt;"",CONCATENATE(J92,"_ ",I92,". Type"),CONCATENATE(I92,". Type"))</f>
        <v>Code. Type</v>
      </c>
      <c r="L92" s="12"/>
      <c r="M92" s="12"/>
      <c r="N92" s="12"/>
      <c r="O92" s="18" t="s">
        <v>575</v>
      </c>
      <c r="P92" s="12" t="s">
        <v>576</v>
      </c>
      <c r="Q92" s="19" t="s">
        <v>577</v>
      </c>
      <c r="R92" s="12"/>
      <c r="S92" s="12"/>
      <c r="T92" s="12"/>
      <c r="U92" s="12"/>
      <c r="V92" s="12"/>
      <c r="W92" s="12"/>
      <c r="X92" s="12"/>
      <c r="Y92" s="12"/>
      <c r="Z92" s="12"/>
      <c r="AA92" s="12"/>
      <c r="AB92" s="12"/>
      <c r="AC92" s="12"/>
      <c r="AD92" s="12"/>
      <c r="AE92" s="12"/>
      <c r="AF92" s="12"/>
      <c r="AG92" s="12"/>
      <c r="AH92" s="12"/>
      <c r="AI92" s="12"/>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row>
    <row r="93" spans="1:169" ht="12.75">
      <c r="A93" s="17" t="str">
        <f>SUBSTITUTE(SUBSTITUTE(CONCATENATE(IF(E93="Globally Unique","GU",E93),IF(G93&lt;&gt;I93,H93,F93),CONCATENATE(IF(I93="Identifier","ID",IF(I93="Text","",I93))))," ",""),"'","")</f>
        <v>CurrencyCode</v>
      </c>
      <c r="B93" s="17" t="s">
        <v>578</v>
      </c>
      <c r="C93" s="12"/>
      <c r="D93" s="12" t="s">
        <v>579</v>
      </c>
      <c r="E93" s="12"/>
      <c r="F93" s="12"/>
      <c r="G93" s="12" t="s">
        <v>580</v>
      </c>
      <c r="H93" s="1" t="str">
        <f>IF(F93&lt;&gt;"",CONCATENATE(F93," ",G93),G93)</f>
        <v>Currency</v>
      </c>
      <c r="I93" s="12" t="s">
        <v>581</v>
      </c>
      <c r="J93" s="12" t="s">
        <v>582</v>
      </c>
      <c r="K93" s="1" t="str">
        <f>IF(J93&lt;&gt;"",CONCATENATE(J93,"_ ",I93,". Type"),CONCATENATE(I93,". Type"))</f>
        <v>Currency_ Code. Type</v>
      </c>
      <c r="L93" s="12"/>
      <c r="M93" s="12"/>
      <c r="N93" s="12"/>
      <c r="O93" s="18" t="s">
        <v>583</v>
      </c>
      <c r="P93" s="12" t="s">
        <v>584</v>
      </c>
      <c r="Q93" s="19" t="s">
        <v>585</v>
      </c>
      <c r="R93" s="12"/>
      <c r="S93" s="12"/>
      <c r="T93" s="12"/>
      <c r="U93" s="12"/>
      <c r="V93" s="12"/>
      <c r="W93" s="12"/>
      <c r="X93" s="12"/>
      <c r="Y93" s="12"/>
      <c r="Z93" s="12"/>
      <c r="AA93" s="12"/>
      <c r="AB93" s="12"/>
      <c r="AC93" s="12"/>
      <c r="AD93" s="12"/>
      <c r="AE93" s="12"/>
      <c r="AF93" s="12"/>
      <c r="AG93" s="12"/>
      <c r="AH93" s="12"/>
      <c r="AI93" s="12"/>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row>
    <row r="94" spans="1:169" ht="25.5">
      <c r="A94" s="21" t="str">
        <f>SUBSTITUTE(SUBSTITUTE(CONCATENATE(IF(E94="Globally Unique","GU",E94),F94,IF(H94&lt;&gt;I94,H94,""),CONCATENATE(IF(I94="Identifier","ID",IF(I94="Text","",I94))))," ",""),"'","")</f>
        <v>FinancialInstitutionBranch</v>
      </c>
      <c r="B94" s="21" t="s">
        <v>586</v>
      </c>
      <c r="C94" s="21"/>
      <c r="D94" s="21" t="s">
        <v>587</v>
      </c>
      <c r="E94" s="21" t="s">
        <v>588</v>
      </c>
      <c r="F94" s="21"/>
      <c r="G94" s="21"/>
      <c r="H94" s="21" t="str">
        <f>M94</f>
        <v>Branch</v>
      </c>
      <c r="I94" s="21" t="str">
        <f>M94</f>
        <v>Branch</v>
      </c>
      <c r="J94" s="21"/>
      <c r="K94" s="21"/>
      <c r="L94" s="21"/>
      <c r="M94" s="30" t="s">
        <v>589</v>
      </c>
      <c r="N94" s="21"/>
      <c r="O94" s="23" t="s">
        <v>590</v>
      </c>
      <c r="P94" s="21" t="s">
        <v>591</v>
      </c>
      <c r="Q94" s="31" t="s">
        <v>592</v>
      </c>
      <c r="R94" s="31"/>
      <c r="S94" s="32"/>
      <c r="T94" s="23"/>
      <c r="U94" s="21"/>
      <c r="V94" s="21"/>
      <c r="W94" s="21"/>
      <c r="X94" s="21"/>
      <c r="Y94" s="21"/>
      <c r="Z94" s="21"/>
      <c r="AA94" s="21"/>
      <c r="AB94" s="21"/>
      <c r="AC94" s="21"/>
      <c r="AD94" s="21"/>
      <c r="AE94" s="21"/>
      <c r="AF94" s="21"/>
      <c r="AG94" s="21"/>
      <c r="AH94" s="21"/>
      <c r="AI94" s="21"/>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row>
    <row r="95" spans="1:169" ht="25.5">
      <c r="A95" s="21" t="str">
        <f>SUBSTITUTE(SUBSTITUTE(CONCATENATE(IF(E95="Globally Unique","GU",E95),F95,IF(H95&lt;&gt;I95,H95,""),CONCATENATE(IF(I95="Identifier","ID",IF(I95="Text","",I95))))," ",""),"'","")</f>
        <v>Country</v>
      </c>
      <c r="B95" s="21" t="s">
        <v>593</v>
      </c>
      <c r="C95" s="21"/>
      <c r="D95" s="21" t="s">
        <v>594</v>
      </c>
      <c r="E95" s="21"/>
      <c r="F95" s="21"/>
      <c r="G95" s="21"/>
      <c r="H95" s="21" t="str">
        <f>M95</f>
        <v>Country</v>
      </c>
      <c r="I95" s="21" t="str">
        <f>M95</f>
        <v>Country</v>
      </c>
      <c r="J95" s="21"/>
      <c r="K95" s="21"/>
      <c r="L95" s="21"/>
      <c r="M95" s="30" t="s">
        <v>595</v>
      </c>
      <c r="N95" s="21"/>
      <c r="O95" s="23" t="s">
        <v>596</v>
      </c>
      <c r="P95" s="21" t="s">
        <v>597</v>
      </c>
      <c r="Q95" s="31" t="s">
        <v>598</v>
      </c>
      <c r="R95" s="31"/>
      <c r="S95" s="32"/>
      <c r="T95" s="23"/>
      <c r="U95" s="21"/>
      <c r="V95" s="21"/>
      <c r="W95" s="21"/>
      <c r="X95" s="21"/>
      <c r="Y95" s="21"/>
      <c r="Z95" s="21"/>
      <c r="AA95" s="21"/>
      <c r="AB95" s="21"/>
      <c r="AC95" s="21"/>
      <c r="AD95" s="21"/>
      <c r="AE95" s="21"/>
      <c r="AF95" s="21"/>
      <c r="AG95" s="21"/>
      <c r="AH95" s="21"/>
      <c r="AI95" s="21"/>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row>
    <row r="96" spans="1:169" ht="12.75">
      <c r="A96" s="13" t="str">
        <f>SUBSTITUTE(SUBSTITUTE(CONCATENATE(IF(C96="","",CONCATENATE(C96,"")),"",D96)," ",""),"'","")</f>
        <v>FinancialInstitution</v>
      </c>
      <c r="B96" s="33" t="s">
        <v>599</v>
      </c>
      <c r="C96" s="34"/>
      <c r="D96" s="34" t="s">
        <v>600</v>
      </c>
      <c r="E96" s="34"/>
      <c r="F96" s="34"/>
      <c r="G96" s="34"/>
      <c r="H96" s="34"/>
      <c r="I96" s="34"/>
      <c r="J96" s="34"/>
      <c r="K96" s="34"/>
      <c r="L96" s="34"/>
      <c r="M96" s="34"/>
      <c r="N96" s="34"/>
      <c r="O96" s="33"/>
      <c r="P96" s="34" t="s">
        <v>601</v>
      </c>
      <c r="Q96" s="35" t="s">
        <v>602</v>
      </c>
      <c r="R96" s="35"/>
      <c r="S96" s="36"/>
      <c r="T96" s="33"/>
      <c r="U96" s="34"/>
      <c r="V96" s="34"/>
      <c r="W96" s="34"/>
      <c r="X96" s="34"/>
      <c r="Y96" s="34"/>
      <c r="Z96" s="34"/>
      <c r="AA96" s="34"/>
      <c r="AB96" s="34"/>
      <c r="AC96" s="34"/>
      <c r="AD96" s="34"/>
      <c r="AE96" s="34"/>
      <c r="AF96" s="34"/>
      <c r="AG96" s="34"/>
      <c r="AH96" s="34"/>
      <c r="AI96" s="34"/>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row>
    <row r="97" spans="1:169" ht="25.5">
      <c r="A97" s="17" t="str">
        <f>SUBSTITUTE(SUBSTITUTE(CONCATENATE(IF(E97="Globally Unique","GU",E97),IF(G97&lt;&gt;I97,H97,F97),CONCATENATE(IF(I97="Identifier","ID",IF(I97="Text","",I97))))," ",""),"'","")</f>
        <v>ID</v>
      </c>
      <c r="B97" s="17" t="s">
        <v>603</v>
      </c>
      <c r="C97" s="12"/>
      <c r="D97" s="12" t="s">
        <v>604</v>
      </c>
      <c r="E97" s="12"/>
      <c r="F97" s="12"/>
      <c r="G97" s="12" t="s">
        <v>605</v>
      </c>
      <c r="H97" s="1" t="str">
        <f>IF(F97&lt;&gt;"",CONCATENATE(F97," ",G97),G97)</f>
        <v>Identifier</v>
      </c>
      <c r="I97" s="12" t="s">
        <v>606</v>
      </c>
      <c r="J97" s="12"/>
      <c r="K97" s="1" t="str">
        <f>IF(J97&lt;&gt;"",CONCATENATE(J97,"_ ",I97,". Type"),CONCATENATE(I97,". Type"))</f>
        <v>Identifier. Type</v>
      </c>
      <c r="L97" s="12"/>
      <c r="M97" s="12"/>
      <c r="N97" s="12"/>
      <c r="O97" s="18" t="s">
        <v>607</v>
      </c>
      <c r="P97" s="12" t="s">
        <v>608</v>
      </c>
      <c r="Q97" s="19" t="s">
        <v>609</v>
      </c>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row>
    <row r="98" spans="1:169" ht="12.75">
      <c r="A98" s="17" t="str">
        <f>SUBSTITUTE(SUBSTITUTE(CONCATENATE(IF(E98="Globally Unique","GU",E98),IF(G98&lt;&gt;I98,H98,F98),CONCATENATE(IF(I98="Identifier","ID",IF(I98="Text","",I98))))," ",""),"'","")</f>
        <v>Name</v>
      </c>
      <c r="B98" s="17" t="s">
        <v>610</v>
      </c>
      <c r="C98" s="12"/>
      <c r="D98" s="12" t="s">
        <v>611</v>
      </c>
      <c r="E98" s="12"/>
      <c r="F98" s="12"/>
      <c r="G98" s="12" t="s">
        <v>612</v>
      </c>
      <c r="H98" s="1" t="str">
        <f>IF(F98&lt;&gt;"",CONCATENATE(F98," ",G98),G98)</f>
        <v>Name</v>
      </c>
      <c r="I98" s="12" t="s">
        <v>613</v>
      </c>
      <c r="J98" s="12"/>
      <c r="K98" s="1" t="str">
        <f>IF(J98&lt;&gt;"",CONCATENATE(J98,"_ ",I98,". Type"),CONCATENATE(I98,". Type"))</f>
        <v>Name. Type</v>
      </c>
      <c r="L98" s="12"/>
      <c r="M98" s="12"/>
      <c r="N98" s="12"/>
      <c r="O98" s="18" t="s">
        <v>614</v>
      </c>
      <c r="P98" s="12" t="s">
        <v>615</v>
      </c>
      <c r="Q98" s="19" t="s">
        <v>616</v>
      </c>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row>
    <row r="99" spans="1:169" ht="25.5">
      <c r="A99" s="21" t="str">
        <f>SUBSTITUTE(SUBSTITUTE(CONCATENATE(IF(E99="Globally Unique","GU",E99),F99,IF(H99&lt;&gt;I99,H99,""),CONCATENATE(IF(I99="Identifier","ID",IF(I99="Text","",I99))))," ",""),"'","")</f>
        <v>Address</v>
      </c>
      <c r="B99" s="21" t="s">
        <v>617</v>
      </c>
      <c r="C99" s="21"/>
      <c r="D99" s="21" t="s">
        <v>618</v>
      </c>
      <c r="E99" s="21"/>
      <c r="F99" s="21"/>
      <c r="G99" s="21"/>
      <c r="H99" s="21" t="str">
        <f>M99</f>
        <v>Address</v>
      </c>
      <c r="I99" s="21" t="str">
        <f>M99</f>
        <v>Address</v>
      </c>
      <c r="J99" s="21"/>
      <c r="K99" s="21"/>
      <c r="L99" s="21"/>
      <c r="M99" s="30" t="s">
        <v>619</v>
      </c>
      <c r="N99" s="21"/>
      <c r="O99" s="23" t="s">
        <v>620</v>
      </c>
      <c r="P99" s="21" t="s">
        <v>621</v>
      </c>
      <c r="Q99" s="31" t="s">
        <v>622</v>
      </c>
      <c r="R99" s="31"/>
      <c r="S99" s="32"/>
      <c r="T99" s="23"/>
      <c r="U99" s="21"/>
      <c r="V99" s="21"/>
      <c r="W99" s="21"/>
      <c r="X99" s="21"/>
      <c r="Y99" s="21"/>
      <c r="Z99" s="21"/>
      <c r="AA99" s="21"/>
      <c r="AB99" s="21"/>
      <c r="AC99" s="21"/>
      <c r="AD99" s="21"/>
      <c r="AE99" s="21"/>
      <c r="AF99" s="21"/>
      <c r="AG99" s="21"/>
      <c r="AH99" s="21"/>
      <c r="AI99" s="21"/>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row>
    <row r="100" spans="1:169" ht="12.75">
      <c r="A100" s="13" t="str">
        <f>SUBSTITUTE(SUBSTITUTE(CONCATENATE(IF(C100="","",CONCATENATE(C100,"")),"",D100)," ",""),"'","")</f>
        <v>HazardousItem</v>
      </c>
      <c r="B100" s="33" t="s">
        <v>623</v>
      </c>
      <c r="C100" s="34"/>
      <c r="D100" s="34" t="s">
        <v>624</v>
      </c>
      <c r="E100" s="34"/>
      <c r="F100" s="34"/>
      <c r="G100" s="34"/>
      <c r="H100" s="34"/>
      <c r="I100" s="34"/>
      <c r="J100" s="34"/>
      <c r="K100" s="34"/>
      <c r="L100" s="34"/>
      <c r="M100" s="34"/>
      <c r="N100" s="34"/>
      <c r="O100" s="33"/>
      <c r="P100" s="34" t="s">
        <v>625</v>
      </c>
      <c r="Q100" s="35" t="s">
        <v>626</v>
      </c>
      <c r="R100" s="35"/>
      <c r="S100" s="36"/>
      <c r="T100" s="33"/>
      <c r="U100" s="34"/>
      <c r="V100" s="34"/>
      <c r="W100" s="34"/>
      <c r="X100" s="34"/>
      <c r="Y100" s="34"/>
      <c r="Z100" s="34"/>
      <c r="AA100" s="34"/>
      <c r="AB100" s="34"/>
      <c r="AC100" s="34"/>
      <c r="AD100" s="34"/>
      <c r="AE100" s="34"/>
      <c r="AF100" s="34"/>
      <c r="AG100" s="34"/>
      <c r="AH100" s="34"/>
      <c r="AI100" s="34"/>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row>
    <row r="101" spans="1:169" ht="12.75">
      <c r="A101" s="17" t="str">
        <f aca="true" t="shared" si="18" ref="A101:A108">SUBSTITUTE(SUBSTITUTE(CONCATENATE(IF(E101="Globally Unique","GU",E101),IF(G101&lt;&gt;I101,H101,F101),CONCATENATE(IF(I101="Identifier","ID",IF(I101="Text","",I101))))," ",""),"'","")</f>
        <v>ID</v>
      </c>
      <c r="B101" s="17" t="s">
        <v>627</v>
      </c>
      <c r="C101" s="12"/>
      <c r="D101" s="12" t="s">
        <v>628</v>
      </c>
      <c r="E101" s="12"/>
      <c r="F101" s="12"/>
      <c r="G101" s="12" t="s">
        <v>629</v>
      </c>
      <c r="H101" s="1" t="str">
        <f aca="true" t="shared" si="19" ref="H101:H108">IF(F101&lt;&gt;"",CONCATENATE(F101," ",G101),G101)</f>
        <v>Identifier</v>
      </c>
      <c r="I101" s="12" t="s">
        <v>630</v>
      </c>
      <c r="J101" s="12"/>
      <c r="K101" s="1" t="str">
        <f aca="true" t="shared" si="20" ref="K101:K108">IF(J101&lt;&gt;"",CONCATENATE(J101,"_ ",I101,". Type"),CONCATENATE(I101,". Type"))</f>
        <v>Identifier. Type</v>
      </c>
      <c r="L101" s="12"/>
      <c r="M101" s="12"/>
      <c r="N101" s="12"/>
      <c r="O101" s="18" t="s">
        <v>631</v>
      </c>
      <c r="P101" s="12" t="s">
        <v>632</v>
      </c>
      <c r="Q101" s="19" t="s">
        <v>633</v>
      </c>
      <c r="R101" s="12" t="s">
        <v>634</v>
      </c>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row>
    <row r="102" spans="1:169" ht="38.25">
      <c r="A102" s="17" t="str">
        <f t="shared" si="18"/>
        <v>PlacardNotation</v>
      </c>
      <c r="B102" s="17" t="s">
        <v>635</v>
      </c>
      <c r="C102" s="12"/>
      <c r="D102" s="12" t="s">
        <v>636</v>
      </c>
      <c r="E102" s="12"/>
      <c r="F102" s="12" t="s">
        <v>637</v>
      </c>
      <c r="G102" s="12" t="s">
        <v>638</v>
      </c>
      <c r="H102" s="1" t="str">
        <f t="shared" si="19"/>
        <v>Placard Notation</v>
      </c>
      <c r="I102" s="12" t="s">
        <v>639</v>
      </c>
      <c r="J102" s="12"/>
      <c r="K102" s="1" t="str">
        <f t="shared" si="20"/>
        <v>Text. Type</v>
      </c>
      <c r="L102" s="12"/>
      <c r="M102" s="12"/>
      <c r="N102" s="12"/>
      <c r="O102" s="18" t="s">
        <v>640</v>
      </c>
      <c r="P102" s="12" t="s">
        <v>641</v>
      </c>
      <c r="Q102" s="19" t="s">
        <v>642</v>
      </c>
      <c r="R102" s="12" t="s">
        <v>643</v>
      </c>
      <c r="S102" s="12"/>
      <c r="T102" s="12"/>
      <c r="U102" s="12"/>
      <c r="V102" s="12"/>
      <c r="W102" s="12"/>
      <c r="X102" s="12"/>
      <c r="Y102" s="12"/>
      <c r="Z102" s="12"/>
      <c r="AA102" s="12"/>
      <c r="AB102" s="12"/>
      <c r="AC102" s="12"/>
      <c r="AD102" s="12"/>
      <c r="AE102" s="12"/>
      <c r="AF102" s="12"/>
      <c r="AG102" s="12"/>
      <c r="AH102" s="12"/>
      <c r="AI102" s="12"/>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row>
    <row r="103" spans="1:169" ht="38.25">
      <c r="A103" s="17" t="str">
        <f t="shared" si="18"/>
        <v>PlacardEndorsement</v>
      </c>
      <c r="B103" s="17" t="s">
        <v>644</v>
      </c>
      <c r="C103" s="12"/>
      <c r="D103" s="12" t="s">
        <v>645</v>
      </c>
      <c r="E103" s="12"/>
      <c r="F103" s="12" t="s">
        <v>646</v>
      </c>
      <c r="G103" s="12" t="s">
        <v>647</v>
      </c>
      <c r="H103" s="1" t="str">
        <f t="shared" si="19"/>
        <v>Placard Endorsement</v>
      </c>
      <c r="I103" s="12" t="s">
        <v>648</v>
      </c>
      <c r="J103" s="12"/>
      <c r="K103" s="1" t="str">
        <f t="shared" si="20"/>
        <v>Text. Type</v>
      </c>
      <c r="L103" s="12"/>
      <c r="M103" s="12"/>
      <c r="N103" s="12"/>
      <c r="O103" s="18" t="s">
        <v>649</v>
      </c>
      <c r="P103" s="12" t="s">
        <v>650</v>
      </c>
      <c r="Q103" s="19" t="s">
        <v>651</v>
      </c>
      <c r="R103" s="12" t="s">
        <v>652</v>
      </c>
      <c r="S103" s="12"/>
      <c r="T103" s="12"/>
      <c r="U103" s="12"/>
      <c r="V103" s="12"/>
      <c r="W103" s="12"/>
      <c r="X103" s="12"/>
      <c r="Y103" s="12"/>
      <c r="Z103" s="12"/>
      <c r="AA103" s="12"/>
      <c r="AB103" s="12"/>
      <c r="AC103" s="12"/>
      <c r="AD103" s="12"/>
      <c r="AE103" s="12"/>
      <c r="AF103" s="12"/>
      <c r="AG103" s="12"/>
      <c r="AH103" s="12"/>
      <c r="AI103" s="12"/>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row>
    <row r="104" spans="1:169" ht="25.5">
      <c r="A104" s="17" t="str">
        <f t="shared" si="18"/>
        <v>AdditionalInformation</v>
      </c>
      <c r="B104" s="17" t="s">
        <v>653</v>
      </c>
      <c r="C104" s="12"/>
      <c r="D104" s="12" t="s">
        <v>654</v>
      </c>
      <c r="E104" s="12" t="s">
        <v>655</v>
      </c>
      <c r="F104" s="12"/>
      <c r="G104" s="12" t="s">
        <v>656</v>
      </c>
      <c r="H104" s="1" t="str">
        <f t="shared" si="19"/>
        <v>Information</v>
      </c>
      <c r="I104" s="12" t="s">
        <v>657</v>
      </c>
      <c r="J104" s="12"/>
      <c r="K104" s="1" t="str">
        <f t="shared" si="20"/>
        <v>Text. Type</v>
      </c>
      <c r="L104" s="12"/>
      <c r="M104" s="12"/>
      <c r="N104" s="12"/>
      <c r="O104" s="18" t="s">
        <v>658</v>
      </c>
      <c r="P104" s="12" t="s">
        <v>659</v>
      </c>
      <c r="Q104" s="19" t="s">
        <v>660</v>
      </c>
      <c r="R104" s="12" t="s">
        <v>661</v>
      </c>
      <c r="S104" s="12"/>
      <c r="T104" s="12"/>
      <c r="U104" s="12"/>
      <c r="V104" s="12"/>
      <c r="W104" s="12"/>
      <c r="X104" s="12"/>
      <c r="Y104" s="12"/>
      <c r="Z104" s="12"/>
      <c r="AA104" s="12"/>
      <c r="AB104" s="12"/>
      <c r="AC104" s="12"/>
      <c r="AD104" s="12"/>
      <c r="AE104" s="12"/>
      <c r="AF104" s="12"/>
      <c r="AG104" s="12"/>
      <c r="AH104" s="12"/>
      <c r="AI104" s="12"/>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row>
    <row r="105" spans="1:169" ht="12.75">
      <c r="A105" s="17" t="str">
        <f t="shared" si="18"/>
        <v>UNDGCode</v>
      </c>
      <c r="B105" s="17" t="s">
        <v>662</v>
      </c>
      <c r="C105" s="12"/>
      <c r="D105" s="12" t="s">
        <v>663</v>
      </c>
      <c r="E105" s="12"/>
      <c r="F105" s="12"/>
      <c r="G105" s="12" t="s">
        <v>664</v>
      </c>
      <c r="H105" s="1" t="str">
        <f t="shared" si="19"/>
        <v>UNDG</v>
      </c>
      <c r="I105" s="12" t="s">
        <v>665</v>
      </c>
      <c r="J105" s="12"/>
      <c r="K105" s="1" t="str">
        <f t="shared" si="20"/>
        <v>Code. Type</v>
      </c>
      <c r="L105" s="12"/>
      <c r="M105" s="12"/>
      <c r="N105" s="12" t="s">
        <v>666</v>
      </c>
      <c r="O105" s="18" t="s">
        <v>667</v>
      </c>
      <c r="P105" s="12" t="s">
        <v>668</v>
      </c>
      <c r="Q105" s="19" t="s">
        <v>669</v>
      </c>
      <c r="R105" s="12"/>
      <c r="S105" s="12"/>
      <c r="T105" s="12"/>
      <c r="U105" s="12"/>
      <c r="V105" s="12"/>
      <c r="W105" s="12"/>
      <c r="X105" s="12"/>
      <c r="Y105" s="12"/>
      <c r="Z105" s="12"/>
      <c r="AA105" s="12"/>
      <c r="AB105" s="12"/>
      <c r="AC105" s="12"/>
      <c r="AD105" s="12"/>
      <c r="AE105" s="12"/>
      <c r="AF105" s="12"/>
      <c r="AG105" s="12"/>
      <c r="AH105" s="12"/>
      <c r="AI105" s="12"/>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row>
    <row r="106" spans="1:169" ht="12.75">
      <c r="A106" s="17" t="str">
        <f t="shared" si="18"/>
        <v>EmergencyProceduresCode</v>
      </c>
      <c r="B106" s="17" t="s">
        <v>670</v>
      </c>
      <c r="C106" s="12"/>
      <c r="D106" s="12" t="s">
        <v>671</v>
      </c>
      <c r="E106" s="12" t="s">
        <v>672</v>
      </c>
      <c r="F106" s="12"/>
      <c r="G106" s="12" t="s">
        <v>673</v>
      </c>
      <c r="H106" s="1" t="str">
        <f t="shared" si="19"/>
        <v>Procedures</v>
      </c>
      <c r="I106" s="12" t="s">
        <v>674</v>
      </c>
      <c r="J106" s="12"/>
      <c r="K106" s="1" t="str">
        <f t="shared" si="20"/>
        <v>Code. Type</v>
      </c>
      <c r="L106" s="12"/>
      <c r="M106" s="12"/>
      <c r="N106" s="12" t="s">
        <v>675</v>
      </c>
      <c r="O106" s="18" t="s">
        <v>676</v>
      </c>
      <c r="P106" s="12" t="s">
        <v>677</v>
      </c>
      <c r="Q106" s="19" t="s">
        <v>678</v>
      </c>
      <c r="R106" s="12"/>
      <c r="S106" s="12"/>
      <c r="T106" s="12"/>
      <c r="U106" s="12"/>
      <c r="V106" s="12"/>
      <c r="W106" s="12"/>
      <c r="X106" s="12"/>
      <c r="Y106" s="12"/>
      <c r="Z106" s="12"/>
      <c r="AA106" s="12"/>
      <c r="AB106" s="12"/>
      <c r="AC106" s="12"/>
      <c r="AD106" s="12"/>
      <c r="AE106" s="12"/>
      <c r="AF106" s="12"/>
      <c r="AG106" s="12"/>
      <c r="AH106" s="12"/>
      <c r="AI106" s="12"/>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row>
    <row r="107" spans="1:169" ht="12.75">
      <c r="A107" s="17" t="str">
        <f t="shared" si="18"/>
        <v>MedicalFirstAidGuideCode</v>
      </c>
      <c r="B107" s="17" t="s">
        <v>679</v>
      </c>
      <c r="C107" s="12"/>
      <c r="D107" s="12" t="s">
        <v>680</v>
      </c>
      <c r="E107" s="12" t="s">
        <v>681</v>
      </c>
      <c r="F107" s="12"/>
      <c r="G107" s="12" t="s">
        <v>682</v>
      </c>
      <c r="H107" s="1" t="str">
        <f t="shared" si="19"/>
        <v>Guide</v>
      </c>
      <c r="I107" s="12" t="s">
        <v>683</v>
      </c>
      <c r="J107" s="12"/>
      <c r="K107" s="1" t="str">
        <f t="shared" si="20"/>
        <v>Code. Type</v>
      </c>
      <c r="L107" s="12"/>
      <c r="M107" s="12"/>
      <c r="N107" s="12" t="s">
        <v>684</v>
      </c>
      <c r="O107" s="18" t="s">
        <v>685</v>
      </c>
      <c r="P107" s="12" t="s">
        <v>686</v>
      </c>
      <c r="Q107" s="19" t="s">
        <v>687</v>
      </c>
      <c r="R107" s="12"/>
      <c r="S107" s="12"/>
      <c r="T107" s="12"/>
      <c r="U107" s="12"/>
      <c r="V107" s="12"/>
      <c r="W107" s="12"/>
      <c r="X107" s="12"/>
      <c r="Y107" s="12"/>
      <c r="Z107" s="12"/>
      <c r="AA107" s="12"/>
      <c r="AB107" s="12"/>
      <c r="AC107" s="12"/>
      <c r="AD107" s="12"/>
      <c r="AE107" s="12"/>
      <c r="AF107" s="12"/>
      <c r="AG107" s="12"/>
      <c r="AH107" s="12"/>
      <c r="AI107" s="12"/>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row>
    <row r="108" spans="1:169" ht="12.75">
      <c r="A108" s="17" t="str">
        <f t="shared" si="18"/>
        <v>TechnicalName</v>
      </c>
      <c r="B108" s="17" t="s">
        <v>688</v>
      </c>
      <c r="C108" s="12"/>
      <c r="D108" s="12" t="s">
        <v>689</v>
      </c>
      <c r="E108" s="12" t="s">
        <v>690</v>
      </c>
      <c r="F108" s="12"/>
      <c r="G108" s="12" t="s">
        <v>691</v>
      </c>
      <c r="H108" s="1" t="str">
        <f t="shared" si="19"/>
        <v>Name</v>
      </c>
      <c r="I108" s="12" t="s">
        <v>692</v>
      </c>
      <c r="J108" s="12"/>
      <c r="K108" s="1" t="str">
        <f t="shared" si="20"/>
        <v>Name. Type</v>
      </c>
      <c r="L108" s="12"/>
      <c r="M108" s="12"/>
      <c r="N108" s="12"/>
      <c r="O108" s="18" t="s">
        <v>693</v>
      </c>
      <c r="P108" s="12" t="s">
        <v>694</v>
      </c>
      <c r="Q108" s="19" t="s">
        <v>695</v>
      </c>
      <c r="R108" s="12" t="s">
        <v>696</v>
      </c>
      <c r="S108" s="12"/>
      <c r="T108" s="12"/>
      <c r="U108" s="12"/>
      <c r="V108" s="12"/>
      <c r="W108" s="12"/>
      <c r="X108" s="12"/>
      <c r="Y108" s="12"/>
      <c r="Z108" s="12"/>
      <c r="AA108" s="12"/>
      <c r="AB108" s="12"/>
      <c r="AC108" s="12"/>
      <c r="AD108" s="12"/>
      <c r="AE108" s="12"/>
      <c r="AF108" s="12"/>
      <c r="AG108" s="12"/>
      <c r="AH108" s="12"/>
      <c r="AI108" s="12"/>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row>
    <row r="109" spans="1:169" ht="25.5">
      <c r="A109" s="21" t="str">
        <f aca="true" t="shared" si="21" ref="A109:A114">SUBSTITUTE(SUBSTITUTE(CONCATENATE(IF(E109="Globally Unique","GU",E109),F109,IF(H109&lt;&gt;I109,H109,""),CONCATENATE(IF(I109="Identifier","ID",IF(I109="Text","",I109))))," ",""),"'","")</f>
        <v>ContactParty</v>
      </c>
      <c r="B109" s="21" t="s">
        <v>697</v>
      </c>
      <c r="C109" s="21"/>
      <c r="D109" s="21" t="s">
        <v>698</v>
      </c>
      <c r="E109" s="21" t="s">
        <v>699</v>
      </c>
      <c r="F109" s="21"/>
      <c r="G109" s="21"/>
      <c r="H109" s="21" t="str">
        <f aca="true" t="shared" si="22" ref="H109:H114">M109</f>
        <v>Party</v>
      </c>
      <c r="I109" s="21" t="str">
        <f aca="true" t="shared" si="23" ref="I109:I114">M109</f>
        <v>Party</v>
      </c>
      <c r="J109" s="21"/>
      <c r="K109" s="21"/>
      <c r="L109" s="21"/>
      <c r="M109" s="30" t="s">
        <v>700</v>
      </c>
      <c r="N109" s="21"/>
      <c r="O109" s="23" t="s">
        <v>701</v>
      </c>
      <c r="P109" s="21" t="s">
        <v>702</v>
      </c>
      <c r="Q109" s="31" t="s">
        <v>2668</v>
      </c>
      <c r="R109" s="31"/>
      <c r="S109" s="32"/>
      <c r="T109" s="23"/>
      <c r="U109" s="21"/>
      <c r="V109" s="21"/>
      <c r="W109" s="21"/>
      <c r="X109" s="21"/>
      <c r="Y109" s="21"/>
      <c r="Z109" s="21"/>
      <c r="AA109" s="21"/>
      <c r="AB109" s="21"/>
      <c r="AC109" s="21"/>
      <c r="AD109" s="21"/>
      <c r="AE109" s="21"/>
      <c r="AF109" s="21"/>
      <c r="AG109" s="21"/>
      <c r="AH109" s="21"/>
      <c r="AI109" s="21"/>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row>
    <row r="110" spans="1:169" ht="25.5">
      <c r="A110" s="21" t="str">
        <f t="shared" si="21"/>
        <v>SecondaryHazard</v>
      </c>
      <c r="B110" s="21" t="s">
        <v>2669</v>
      </c>
      <c r="C110" s="21"/>
      <c r="D110" s="21" t="s">
        <v>2670</v>
      </c>
      <c r="E110" s="21"/>
      <c r="F110" s="21"/>
      <c r="G110" s="21"/>
      <c r="H110" s="21" t="str">
        <f t="shared" si="22"/>
        <v>Secondary Hazard</v>
      </c>
      <c r="I110" s="21" t="str">
        <f t="shared" si="23"/>
        <v>Secondary Hazard</v>
      </c>
      <c r="J110" s="21"/>
      <c r="K110" s="21"/>
      <c r="L110" s="21"/>
      <c r="M110" s="30" t="s">
        <v>2671</v>
      </c>
      <c r="N110" s="21"/>
      <c r="O110" s="23" t="s">
        <v>2672</v>
      </c>
      <c r="P110" s="21" t="s">
        <v>2673</v>
      </c>
      <c r="Q110" s="31" t="s">
        <v>2674</v>
      </c>
      <c r="R110" s="31"/>
      <c r="S110" s="32"/>
      <c r="T110" s="23"/>
      <c r="U110" s="21"/>
      <c r="V110" s="21"/>
      <c r="W110" s="21"/>
      <c r="X110" s="21"/>
      <c r="Y110" s="21"/>
      <c r="Z110" s="21"/>
      <c r="AA110" s="21"/>
      <c r="AB110" s="21"/>
      <c r="AC110" s="21"/>
      <c r="AD110" s="21"/>
      <c r="AE110" s="21"/>
      <c r="AF110" s="21"/>
      <c r="AG110" s="21"/>
      <c r="AH110" s="21"/>
      <c r="AI110" s="21"/>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row>
    <row r="111" spans="1:169" ht="38.25">
      <c r="A111" s="21" t="str">
        <f t="shared" si="21"/>
        <v>HazardousGoodsTransit</v>
      </c>
      <c r="B111" s="21" t="s">
        <v>2675</v>
      </c>
      <c r="C111" s="21"/>
      <c r="D111" s="21" t="s">
        <v>2676</v>
      </c>
      <c r="E111" s="21"/>
      <c r="F111" s="21"/>
      <c r="G111" s="21"/>
      <c r="H111" s="21" t="str">
        <f t="shared" si="22"/>
        <v>Hazardous Goods Transit</v>
      </c>
      <c r="I111" s="21" t="str">
        <f t="shared" si="23"/>
        <v>Hazardous Goods Transit</v>
      </c>
      <c r="J111" s="21"/>
      <c r="K111" s="21"/>
      <c r="L111" s="21"/>
      <c r="M111" s="30" t="s">
        <v>2677</v>
      </c>
      <c r="N111" s="21"/>
      <c r="O111" s="23" t="s">
        <v>2678</v>
      </c>
      <c r="P111" s="21" t="s">
        <v>2679</v>
      </c>
      <c r="Q111" s="31" t="s">
        <v>2680</v>
      </c>
      <c r="R111" s="31"/>
      <c r="S111" s="32"/>
      <c r="T111" s="23"/>
      <c r="U111" s="21"/>
      <c r="V111" s="21"/>
      <c r="W111" s="21"/>
      <c r="X111" s="21"/>
      <c r="Y111" s="21"/>
      <c r="Z111" s="21"/>
      <c r="AA111" s="21"/>
      <c r="AB111" s="21"/>
      <c r="AC111" s="21"/>
      <c r="AD111" s="21"/>
      <c r="AE111" s="21"/>
      <c r="AF111" s="21"/>
      <c r="AG111" s="21"/>
      <c r="AH111" s="21"/>
      <c r="AI111" s="21"/>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row>
    <row r="112" spans="1:169" ht="25.5">
      <c r="A112" s="21" t="str">
        <f t="shared" si="21"/>
        <v>EmergencyTemperature</v>
      </c>
      <c r="B112" s="21" t="s">
        <v>2681</v>
      </c>
      <c r="C112" s="21"/>
      <c r="D112" s="21" t="s">
        <v>2682</v>
      </c>
      <c r="E112" s="21" t="s">
        <v>2683</v>
      </c>
      <c r="F112" s="21"/>
      <c r="G112" s="21"/>
      <c r="H112" s="21" t="str">
        <f t="shared" si="22"/>
        <v>Temperature</v>
      </c>
      <c r="I112" s="21" t="str">
        <f t="shared" si="23"/>
        <v>Temperature</v>
      </c>
      <c r="J112" s="21"/>
      <c r="K112" s="21"/>
      <c r="L112" s="21"/>
      <c r="M112" s="30" t="s">
        <v>2684</v>
      </c>
      <c r="N112" s="21"/>
      <c r="O112" s="23" t="s">
        <v>2685</v>
      </c>
      <c r="P112" s="21" t="s">
        <v>2686</v>
      </c>
      <c r="Q112" s="31" t="s">
        <v>2687</v>
      </c>
      <c r="R112" s="31"/>
      <c r="S112" s="32"/>
      <c r="T112" s="23"/>
      <c r="U112" s="21"/>
      <c r="V112" s="21"/>
      <c r="W112" s="21"/>
      <c r="X112" s="21"/>
      <c r="Y112" s="21"/>
      <c r="Z112" s="21"/>
      <c r="AA112" s="21"/>
      <c r="AB112" s="21"/>
      <c r="AC112" s="21"/>
      <c r="AD112" s="21"/>
      <c r="AE112" s="21"/>
      <c r="AF112" s="21"/>
      <c r="AG112" s="21"/>
      <c r="AH112" s="21"/>
      <c r="AI112" s="21"/>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row>
    <row r="113" spans="1:169" ht="38.25">
      <c r="A113" s="21" t="str">
        <f t="shared" si="21"/>
        <v>FlashpointTemperature</v>
      </c>
      <c r="B113" s="21" t="s">
        <v>2688</v>
      </c>
      <c r="C113" s="21"/>
      <c r="D113" s="21" t="s">
        <v>2689</v>
      </c>
      <c r="E113" s="21" t="s">
        <v>2690</v>
      </c>
      <c r="F113" s="21"/>
      <c r="G113" s="21"/>
      <c r="H113" s="21" t="str">
        <f t="shared" si="22"/>
        <v>Temperature</v>
      </c>
      <c r="I113" s="21" t="str">
        <f t="shared" si="23"/>
        <v>Temperature</v>
      </c>
      <c r="J113" s="21"/>
      <c r="K113" s="21"/>
      <c r="L113" s="21"/>
      <c r="M113" s="30" t="s">
        <v>2691</v>
      </c>
      <c r="N113" s="21"/>
      <c r="O113" s="23" t="s">
        <v>2692</v>
      </c>
      <c r="P113" s="21" t="s">
        <v>2693</v>
      </c>
      <c r="Q113" s="31" t="s">
        <v>2694</v>
      </c>
      <c r="R113" s="31"/>
      <c r="S113" s="32"/>
      <c r="T113" s="23"/>
      <c r="U113" s="21"/>
      <c r="V113" s="21"/>
      <c r="W113" s="21"/>
      <c r="X113" s="21"/>
      <c r="Y113" s="21"/>
      <c r="Z113" s="21"/>
      <c r="AA113" s="21"/>
      <c r="AB113" s="21"/>
      <c r="AC113" s="21"/>
      <c r="AD113" s="21"/>
      <c r="AE113" s="21"/>
      <c r="AF113" s="21"/>
      <c r="AG113" s="21"/>
      <c r="AH113" s="21"/>
      <c r="AI113" s="21"/>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row>
    <row r="114" spans="1:169" ht="25.5">
      <c r="A114" s="21" t="str">
        <f t="shared" si="21"/>
        <v>AdditionalTemperature</v>
      </c>
      <c r="B114" s="21" t="s">
        <v>2695</v>
      </c>
      <c r="C114" s="21"/>
      <c r="D114" s="21" t="s">
        <v>2696</v>
      </c>
      <c r="E114" s="21" t="s">
        <v>2697</v>
      </c>
      <c r="F114" s="21"/>
      <c r="G114" s="21"/>
      <c r="H114" s="21" t="str">
        <f t="shared" si="22"/>
        <v>Temperature</v>
      </c>
      <c r="I114" s="21" t="str">
        <f t="shared" si="23"/>
        <v>Temperature</v>
      </c>
      <c r="J114" s="21"/>
      <c r="K114" s="21"/>
      <c r="L114" s="21"/>
      <c r="M114" s="30" t="s">
        <v>2698</v>
      </c>
      <c r="N114" s="21"/>
      <c r="O114" s="23" t="s">
        <v>2699</v>
      </c>
      <c r="P114" s="21" t="s">
        <v>2700</v>
      </c>
      <c r="Q114" s="31" t="s">
        <v>2701</v>
      </c>
      <c r="R114" s="31"/>
      <c r="S114" s="32"/>
      <c r="T114" s="23"/>
      <c r="U114" s="21"/>
      <c r="V114" s="21"/>
      <c r="W114" s="21"/>
      <c r="X114" s="21"/>
      <c r="Y114" s="21"/>
      <c r="Z114" s="21"/>
      <c r="AA114" s="21"/>
      <c r="AB114" s="21"/>
      <c r="AC114" s="21"/>
      <c r="AD114" s="21"/>
      <c r="AE114" s="21"/>
      <c r="AF114" s="21"/>
      <c r="AG114" s="21"/>
      <c r="AH114" s="21"/>
      <c r="AI114" s="21"/>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row>
    <row r="115" spans="1:169" ht="12.75">
      <c r="A115" s="13" t="str">
        <f>SUBSTITUTE(SUBSTITUTE(CONCATENATE(IF(C115="","",CONCATENATE(C115,"")),"",D115)," ",""),"'","")</f>
        <v>HazardousGoodsTransit</v>
      </c>
      <c r="B115" s="33" t="s">
        <v>2702</v>
      </c>
      <c r="C115" s="34"/>
      <c r="D115" s="34" t="s">
        <v>2703</v>
      </c>
      <c r="E115" s="34"/>
      <c r="F115" s="34"/>
      <c r="G115" s="34"/>
      <c r="H115" s="34"/>
      <c r="I115" s="34"/>
      <c r="J115" s="34"/>
      <c r="K115" s="34"/>
      <c r="L115" s="34"/>
      <c r="M115" s="34"/>
      <c r="N115" s="34"/>
      <c r="O115" s="33"/>
      <c r="P115" s="34" t="s">
        <v>2704</v>
      </c>
      <c r="Q115" s="35" t="s">
        <v>2705</v>
      </c>
      <c r="R115" s="35"/>
      <c r="S115" s="36"/>
      <c r="T115" s="33"/>
      <c r="U115" s="34"/>
      <c r="V115" s="34"/>
      <c r="W115" s="34"/>
      <c r="X115" s="34"/>
      <c r="Y115" s="34"/>
      <c r="Z115" s="34"/>
      <c r="AA115" s="34"/>
      <c r="AB115" s="34"/>
      <c r="AC115" s="34"/>
      <c r="AD115" s="34"/>
      <c r="AE115" s="34"/>
      <c r="AF115" s="34"/>
      <c r="AG115" s="34"/>
      <c r="AH115" s="34"/>
      <c r="AI115" s="34"/>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row>
    <row r="116" spans="1:169" ht="38.25">
      <c r="A116" s="17" t="str">
        <f>SUBSTITUTE(SUBSTITUTE(CONCATENATE(IF(E116="Globally Unique","GU",E116),IF(G116&lt;&gt;I116,H116,F116),CONCATENATE(IF(I116="Identifier","ID",IF(I116="Text","",I116))))," ",""),"'","")</f>
        <v>TransportEmergencyCardCode</v>
      </c>
      <c r="B116" s="17" t="s">
        <v>2706</v>
      </c>
      <c r="C116" s="12"/>
      <c r="D116" s="12" t="s">
        <v>2707</v>
      </c>
      <c r="E116" s="12" t="s">
        <v>2708</v>
      </c>
      <c r="F116" s="12" t="s">
        <v>2709</v>
      </c>
      <c r="G116" s="12" t="s">
        <v>2710</v>
      </c>
      <c r="H116" s="1" t="str">
        <f>IF(F116&lt;&gt;"",CONCATENATE(F116," ",G116),G116)</f>
        <v>Emergency Card</v>
      </c>
      <c r="I116" s="12" t="s">
        <v>2711</v>
      </c>
      <c r="J116" s="12"/>
      <c r="K116" s="1" t="str">
        <f>IF(J116&lt;&gt;"",CONCATENATE(J116,"_ ",I116,". Type"),CONCATENATE(I116,". Type"))</f>
        <v>Code. Type</v>
      </c>
      <c r="L116" s="12"/>
      <c r="M116" s="12"/>
      <c r="N116" s="12" t="s">
        <v>2712</v>
      </c>
      <c r="O116" s="18" t="s">
        <v>2713</v>
      </c>
      <c r="P116" s="12" t="s">
        <v>2714</v>
      </c>
      <c r="Q116" s="19" t="s">
        <v>2715</v>
      </c>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row>
    <row r="117" spans="1:169" ht="25.5">
      <c r="A117" s="17" t="str">
        <f>SUBSTITUTE(SUBSTITUTE(CONCATENATE(IF(E117="Globally Unique","GU",E117),IF(G117&lt;&gt;I117,H117,F117),CONCATENATE(IF(I117="Identifier","ID",IF(I117="Text","",I117))))," ",""),"'","")</f>
        <v>PackingCriteriaCode</v>
      </c>
      <c r="B117" s="17" t="s">
        <v>2716</v>
      </c>
      <c r="C117" s="12"/>
      <c r="D117" s="12" t="s">
        <v>2717</v>
      </c>
      <c r="E117" s="12"/>
      <c r="F117" s="12" t="s">
        <v>2718</v>
      </c>
      <c r="G117" s="12" t="s">
        <v>2719</v>
      </c>
      <c r="H117" s="1" t="str">
        <f>IF(F117&lt;&gt;"",CONCATENATE(F117," ",G117),G117)</f>
        <v>Packing Criteria</v>
      </c>
      <c r="I117" s="12" t="s">
        <v>2720</v>
      </c>
      <c r="J117" s="12"/>
      <c r="K117" s="1" t="str">
        <f>IF(J117&lt;&gt;"",CONCATENATE(J117,"_ ",I117,". Type"),CONCATENATE(I117,". Type"))</f>
        <v>Code. Type</v>
      </c>
      <c r="L117" s="12"/>
      <c r="M117" s="12"/>
      <c r="N117" s="12" t="s">
        <v>2721</v>
      </c>
      <c r="O117" s="18" t="s">
        <v>2722</v>
      </c>
      <c r="P117" s="12" t="s">
        <v>2723</v>
      </c>
      <c r="Q117" s="19" t="s">
        <v>2724</v>
      </c>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row>
    <row r="118" spans="1:169" ht="25.5">
      <c r="A118" s="17" t="str">
        <f>SUBSTITUTE(SUBSTITUTE(CONCATENATE(IF(E118="Globally Unique","GU",E118),IF(G118&lt;&gt;I118,H118,F118),CONCATENATE(IF(I118="Identifier","ID",IF(I118="Text","",I118))))," ",""),"'","")</f>
        <v>RegulationCode</v>
      </c>
      <c r="B118" s="17" t="s">
        <v>2725</v>
      </c>
      <c r="C118" s="12"/>
      <c r="D118" s="12" t="s">
        <v>2726</v>
      </c>
      <c r="E118" s="12"/>
      <c r="F118" s="12" t="s">
        <v>2727</v>
      </c>
      <c r="G118" s="12" t="s">
        <v>2728</v>
      </c>
      <c r="H118" s="1" t="str">
        <f>IF(F118&lt;&gt;"",CONCATENATE(F118," ",G118),G118)</f>
        <v>Regulation Code</v>
      </c>
      <c r="I118" s="12" t="s">
        <v>2729</v>
      </c>
      <c r="J118" s="12"/>
      <c r="K118" s="1" t="str">
        <f>IF(J118&lt;&gt;"",CONCATENATE(J118,"_ ",I118,". Type"),CONCATENATE(I118,". Type"))</f>
        <v>Code. Type</v>
      </c>
      <c r="L118" s="12"/>
      <c r="M118" s="12"/>
      <c r="N118" s="12"/>
      <c r="O118" s="18" t="s">
        <v>2730</v>
      </c>
      <c r="P118" s="12" t="s">
        <v>2731</v>
      </c>
      <c r="Q118" s="19" t="s">
        <v>2732</v>
      </c>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row>
    <row r="119" spans="1:169" ht="25.5">
      <c r="A119" s="17" t="str">
        <f>SUBSTITUTE(SUBSTITUTE(CONCATENATE(IF(E119="Globally Unique","GU",E119),IF(G119&lt;&gt;I119,H119,F119),CONCATENATE(IF(I119="Identifier","ID",IF(I119="Text","",I119))))," ",""),"'","")</f>
        <v>InhalationToxicityZoneCode</v>
      </c>
      <c r="B119" s="17" t="s">
        <v>2733</v>
      </c>
      <c r="C119" s="12"/>
      <c r="D119" s="12" t="s">
        <v>2734</v>
      </c>
      <c r="E119" s="12" t="s">
        <v>2735</v>
      </c>
      <c r="F119" s="12" t="s">
        <v>2736</v>
      </c>
      <c r="G119" s="12" t="s">
        <v>2737</v>
      </c>
      <c r="H119" s="1" t="str">
        <f>IF(F119&lt;&gt;"",CONCATENATE(F119," ",G119),G119)</f>
        <v>Toxicity Zone</v>
      </c>
      <c r="I119" s="12" t="s">
        <v>2738</v>
      </c>
      <c r="J119" s="12"/>
      <c r="K119" s="1" t="str">
        <f>IF(J119&lt;&gt;"",CONCATENATE(J119,"_ ",I119,". Type"),CONCATENATE(I119,". Type"))</f>
        <v>Code. Type</v>
      </c>
      <c r="L119" s="12"/>
      <c r="M119" s="12"/>
      <c r="N119" s="12"/>
      <c r="O119" s="18" t="s">
        <v>2739</v>
      </c>
      <c r="P119" s="12" t="s">
        <v>2740</v>
      </c>
      <c r="Q119" s="19" t="s">
        <v>2741</v>
      </c>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row>
    <row r="120" spans="1:169" ht="25.5">
      <c r="A120" s="21" t="str">
        <f>SUBSTITUTE(SUBSTITUTE(CONCATENATE(IF(E120="Globally Unique","GU",E120),F120,IF(H120&lt;&gt;I120,H120,""),CONCATENATE(IF(I120="Identifier","ID",IF(I120="Text","",I120))))," ",""),"'","")</f>
        <v>MaximumTemperature</v>
      </c>
      <c r="B120" s="21" t="s">
        <v>2742</v>
      </c>
      <c r="C120" s="21"/>
      <c r="D120" s="21" t="s">
        <v>2743</v>
      </c>
      <c r="E120" s="21" t="s">
        <v>2744</v>
      </c>
      <c r="F120" s="21"/>
      <c r="G120" s="21"/>
      <c r="H120" s="21" t="str">
        <f>M120</f>
        <v>Temperature</v>
      </c>
      <c r="I120" s="21" t="str">
        <f>M120</f>
        <v>Temperature</v>
      </c>
      <c r="J120" s="21"/>
      <c r="K120" s="21"/>
      <c r="L120" s="21"/>
      <c r="M120" s="30" t="s">
        <v>2745</v>
      </c>
      <c r="N120" s="21"/>
      <c r="O120" s="23" t="s">
        <v>2746</v>
      </c>
      <c r="P120" s="21" t="s">
        <v>2747</v>
      </c>
      <c r="Q120" s="31" t="s">
        <v>2748</v>
      </c>
      <c r="R120" s="31"/>
      <c r="S120" s="32"/>
      <c r="T120" s="23"/>
      <c r="U120" s="21"/>
      <c r="V120" s="21"/>
      <c r="W120" s="21"/>
      <c r="X120" s="21"/>
      <c r="Y120" s="21"/>
      <c r="Z120" s="21"/>
      <c r="AA120" s="21"/>
      <c r="AB120" s="21"/>
      <c r="AC120" s="21"/>
      <c r="AD120" s="21"/>
      <c r="AE120" s="21"/>
      <c r="AF120" s="21"/>
      <c r="AG120" s="21"/>
      <c r="AH120" s="21"/>
      <c r="AI120" s="21"/>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row>
    <row r="121" spans="1:169" ht="25.5">
      <c r="A121" s="21" t="str">
        <f>SUBSTITUTE(SUBSTITUTE(CONCATENATE(IF(E121="Globally Unique","GU",E121),F121,IF(H121&lt;&gt;I121,H121,""),CONCATENATE(IF(I121="Identifier","ID",IF(I121="Text","",I121))))," ",""),"'","")</f>
        <v>MinimumTemperature</v>
      </c>
      <c r="B121" s="21" t="s">
        <v>2749</v>
      </c>
      <c r="C121" s="21"/>
      <c r="D121" s="21" t="s">
        <v>2750</v>
      </c>
      <c r="E121" s="21" t="s">
        <v>2751</v>
      </c>
      <c r="F121" s="21"/>
      <c r="G121" s="21"/>
      <c r="H121" s="21" t="str">
        <f>M121</f>
        <v>Temperature</v>
      </c>
      <c r="I121" s="21" t="str">
        <f>M121</f>
        <v>Temperature</v>
      </c>
      <c r="J121" s="21"/>
      <c r="K121" s="21"/>
      <c r="L121" s="21"/>
      <c r="M121" s="30" t="s">
        <v>2752</v>
      </c>
      <c r="N121" s="21"/>
      <c r="O121" s="23" t="s">
        <v>2753</v>
      </c>
      <c r="P121" s="21" t="s">
        <v>2754</v>
      </c>
      <c r="Q121" s="31" t="s">
        <v>2755</v>
      </c>
      <c r="R121" s="31"/>
      <c r="S121" s="32"/>
      <c r="T121" s="23"/>
      <c r="U121" s="21"/>
      <c r="V121" s="21"/>
      <c r="W121" s="21"/>
      <c r="X121" s="21"/>
      <c r="Y121" s="21"/>
      <c r="Z121" s="21"/>
      <c r="AA121" s="21"/>
      <c r="AB121" s="21"/>
      <c r="AC121" s="21"/>
      <c r="AD121" s="21"/>
      <c r="AE121" s="21"/>
      <c r="AF121" s="21"/>
      <c r="AG121" s="21"/>
      <c r="AH121" s="21"/>
      <c r="AI121" s="21"/>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row>
    <row r="122" spans="1:169" ht="12.75">
      <c r="A122" s="13" t="str">
        <f>SUBSTITUTE(SUBSTITUTE(CONCATENATE(IF(C122="","",CONCATENATE(C122,"")),"",D122)," ",""),"'","")</f>
        <v>Item</v>
      </c>
      <c r="B122" s="33" t="s">
        <v>2756</v>
      </c>
      <c r="C122" s="34"/>
      <c r="D122" s="34" t="s">
        <v>2757</v>
      </c>
      <c r="E122" s="34"/>
      <c r="F122" s="34"/>
      <c r="G122" s="34"/>
      <c r="H122" s="34"/>
      <c r="I122" s="34"/>
      <c r="J122" s="34"/>
      <c r="K122" s="34"/>
      <c r="L122" s="34"/>
      <c r="M122" s="34"/>
      <c r="N122" s="34" t="s">
        <v>2758</v>
      </c>
      <c r="O122" s="33"/>
      <c r="P122" s="34" t="s">
        <v>2759</v>
      </c>
      <c r="Q122" s="35" t="s">
        <v>2760</v>
      </c>
      <c r="R122" s="35"/>
      <c r="S122" s="36"/>
      <c r="T122" s="33"/>
      <c r="U122" s="34"/>
      <c r="V122" s="34"/>
      <c r="W122" s="34"/>
      <c r="X122" s="34"/>
      <c r="Y122" s="34"/>
      <c r="Z122" s="34"/>
      <c r="AA122" s="34"/>
      <c r="AB122" s="34"/>
      <c r="AC122" s="34"/>
      <c r="AD122" s="34"/>
      <c r="AE122" s="34"/>
      <c r="AF122" s="34"/>
      <c r="AG122" s="34"/>
      <c r="AH122" s="34"/>
      <c r="AI122" s="34"/>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row>
    <row r="123" spans="1:169" ht="12.75">
      <c r="A123" s="17" t="str">
        <f>SUBSTITUTE(SUBSTITUTE(CONCATENATE(IF(E123="Globally Unique","GU",E123),IF(G123&lt;&gt;I123,H123,F123),CONCATENATE(IF(I123="Identifier","ID",IF(I123="Text","",I123))))," ",""),"'","")</f>
        <v>Description</v>
      </c>
      <c r="B123" s="17" t="s">
        <v>2761</v>
      </c>
      <c r="C123" s="12"/>
      <c r="D123" s="12" t="s">
        <v>2762</v>
      </c>
      <c r="E123" s="12"/>
      <c r="F123" s="12"/>
      <c r="G123" s="12" t="s">
        <v>2763</v>
      </c>
      <c r="H123" s="1" t="str">
        <f>IF(F123&lt;&gt;"",CONCATENATE(F123," ",G123),G123)</f>
        <v>Description</v>
      </c>
      <c r="I123" s="12" t="s">
        <v>2764</v>
      </c>
      <c r="J123" s="12"/>
      <c r="K123" s="1" t="str">
        <f>IF(J123&lt;&gt;"",CONCATENATE(J123,"_ ",I123,". Type"),CONCATENATE(I123,". Type"))</f>
        <v>Text. Type</v>
      </c>
      <c r="L123" s="12"/>
      <c r="M123" s="12"/>
      <c r="N123" s="12"/>
      <c r="O123" s="18" t="s">
        <v>2765</v>
      </c>
      <c r="P123" s="12" t="s">
        <v>2766</v>
      </c>
      <c r="Q123" s="19" t="s">
        <v>2767</v>
      </c>
      <c r="R123" s="12"/>
      <c r="S123" s="12"/>
      <c r="T123" s="12"/>
      <c r="U123" s="12"/>
      <c r="V123" s="12"/>
      <c r="W123" s="12"/>
      <c r="X123" s="12"/>
      <c r="Y123" s="12"/>
      <c r="Z123" s="12"/>
      <c r="AA123" s="12"/>
      <c r="AB123" s="12"/>
      <c r="AC123" s="12"/>
      <c r="AD123" s="12"/>
      <c r="AE123" s="12"/>
      <c r="AF123" s="12"/>
      <c r="AG123" s="12"/>
      <c r="AH123" s="12"/>
      <c r="AI123" s="12"/>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row>
    <row r="124" spans="1:169" ht="12.75">
      <c r="A124" s="17" t="str">
        <f>SUBSTITUTE(SUBSTITUTE(CONCATENATE(IF(E124="Globally Unique","GU",E124),IF(G124&lt;&gt;I124,H124,F124),CONCATENATE(IF(I124="Identifier","ID",IF(I124="Text","",I124))))," ",""),"'","")</f>
        <v>PackQuantity</v>
      </c>
      <c r="B124" s="17" t="s">
        <v>2768</v>
      </c>
      <c r="C124" s="12"/>
      <c r="D124" s="12" t="s">
        <v>2769</v>
      </c>
      <c r="E124" s="12"/>
      <c r="F124" s="12" t="s">
        <v>2770</v>
      </c>
      <c r="G124" s="12" t="s">
        <v>2771</v>
      </c>
      <c r="H124" s="1" t="str">
        <f>IF(F124&lt;&gt;"",CONCATENATE(F124," ",G124),G124)</f>
        <v>Pack Quantity</v>
      </c>
      <c r="I124" s="12" t="s">
        <v>2772</v>
      </c>
      <c r="J124" s="12"/>
      <c r="K124" s="1" t="str">
        <f>IF(J124&lt;&gt;"",CONCATENATE(J124,"_ ",I124,". Type"),CONCATENATE(I124,". Type"))</f>
        <v>Quantity. Type</v>
      </c>
      <c r="L124" s="12"/>
      <c r="M124" s="12"/>
      <c r="N124" s="12"/>
      <c r="O124" s="18" t="s">
        <v>2773</v>
      </c>
      <c r="P124" s="12" t="s">
        <v>2774</v>
      </c>
      <c r="Q124" s="19" t="s">
        <v>2775</v>
      </c>
      <c r="R124" s="12"/>
      <c r="S124" s="12"/>
      <c r="T124" s="12"/>
      <c r="U124" s="12"/>
      <c r="V124" s="12"/>
      <c r="W124" s="12"/>
      <c r="X124" s="12"/>
      <c r="Y124" s="12"/>
      <c r="Z124" s="12"/>
      <c r="AA124" s="12"/>
      <c r="AB124" s="12"/>
      <c r="AC124" s="12"/>
      <c r="AD124" s="12"/>
      <c r="AE124" s="12"/>
      <c r="AF124" s="12"/>
      <c r="AG124" s="12"/>
      <c r="AH124" s="12"/>
      <c r="AI124" s="12"/>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row>
    <row r="125" spans="1:169" ht="12.75">
      <c r="A125" s="17" t="str">
        <f>SUBSTITUTE(SUBSTITUTE(CONCATENATE(IF(E125="Globally Unique","GU",E125),IF(G125&lt;&gt;I125,H125,F125),CONCATENATE(IF(I125="Identifier","ID",IF(I125="Text","",I125))))," ",""),"'","")</f>
        <v>PackSizeNumeric</v>
      </c>
      <c r="B125" s="17" t="s">
        <v>2776</v>
      </c>
      <c r="C125" s="12"/>
      <c r="D125" s="12" t="s">
        <v>2777</v>
      </c>
      <c r="E125" s="12"/>
      <c r="F125" s="12" t="s">
        <v>2778</v>
      </c>
      <c r="G125" s="12" t="s">
        <v>2779</v>
      </c>
      <c r="H125" s="1" t="str">
        <f>IF(F125&lt;&gt;"",CONCATENATE(F125," ",G125),G125)</f>
        <v>Pack Size</v>
      </c>
      <c r="I125" s="12" t="s">
        <v>2780</v>
      </c>
      <c r="J125" s="12"/>
      <c r="K125" s="1" t="str">
        <f>IF(J125&lt;&gt;"",CONCATENATE(J125,"_ ",I125,". Type"),CONCATENATE(I125,". Type"))</f>
        <v>Numeric. Type</v>
      </c>
      <c r="L125" s="12"/>
      <c r="M125" s="12"/>
      <c r="N125" s="12"/>
      <c r="O125" s="18" t="s">
        <v>2781</v>
      </c>
      <c r="P125" s="12" t="s">
        <v>2782</v>
      </c>
      <c r="Q125" s="19" t="s">
        <v>2783</v>
      </c>
      <c r="R125" s="12"/>
      <c r="S125" s="12"/>
      <c r="T125" s="12"/>
      <c r="U125" s="12"/>
      <c r="V125" s="12"/>
      <c r="W125" s="12"/>
      <c r="X125" s="12"/>
      <c r="Y125" s="12"/>
      <c r="Z125" s="12"/>
      <c r="AA125" s="12"/>
      <c r="AB125" s="12"/>
      <c r="AC125" s="12"/>
      <c r="AD125" s="12"/>
      <c r="AE125" s="12"/>
      <c r="AF125" s="12"/>
      <c r="AG125" s="12"/>
      <c r="AH125" s="12"/>
      <c r="AI125" s="12"/>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row>
    <row r="126" spans="1:169" ht="12.75">
      <c r="A126" s="17" t="str">
        <f>SUBSTITUTE(SUBSTITUTE(CONCATENATE(IF(E126="Globally Unique","GU",E126),IF(G126&lt;&gt;I126,H126,F126),CONCATENATE(IF(I126="Identifier","ID",IF(I126="Text","",I126))))," ",""),"'","")</f>
        <v>CatalogueIndicator</v>
      </c>
      <c r="B126" s="17" t="s">
        <v>2784</v>
      </c>
      <c r="C126" s="12"/>
      <c r="D126" s="12" t="s">
        <v>2785</v>
      </c>
      <c r="E126" s="12" t="s">
        <v>2786</v>
      </c>
      <c r="F126" s="12"/>
      <c r="G126" s="12" t="s">
        <v>2787</v>
      </c>
      <c r="H126" s="1" t="str">
        <f>IF(F126&lt;&gt;"",CONCATENATE(F126," ",G126),G126)</f>
        <v>Indicator</v>
      </c>
      <c r="I126" s="12" t="s">
        <v>2788</v>
      </c>
      <c r="J126" s="12"/>
      <c r="K126" s="1" t="str">
        <f>IF(J126&lt;&gt;"",CONCATENATE(J126,"_ ",I126,". Type"),CONCATENATE(I126,". Type"))</f>
        <v>Indicator. Type</v>
      </c>
      <c r="L126" s="12"/>
      <c r="M126" s="12"/>
      <c r="N126" s="12"/>
      <c r="O126" s="18" t="s">
        <v>2789</v>
      </c>
      <c r="P126" s="12" t="s">
        <v>2790</v>
      </c>
      <c r="Q126" s="19" t="s">
        <v>2791</v>
      </c>
      <c r="R126" s="12"/>
      <c r="S126" s="12"/>
      <c r="T126" s="12"/>
      <c r="U126" s="12"/>
      <c r="V126" s="12"/>
      <c r="W126" s="12"/>
      <c r="X126" s="12"/>
      <c r="Y126" s="12"/>
      <c r="Z126" s="12"/>
      <c r="AA126" s="12"/>
      <c r="AB126" s="12"/>
      <c r="AC126" s="12"/>
      <c r="AD126" s="12"/>
      <c r="AE126" s="12"/>
      <c r="AF126" s="12"/>
      <c r="AG126" s="12"/>
      <c r="AH126" s="12"/>
      <c r="AI126" s="12"/>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row>
    <row r="127" spans="1:169" ht="25.5">
      <c r="A127" s="21" t="str">
        <f aca="true" t="shared" si="24" ref="A127:A140">SUBSTITUTE(SUBSTITUTE(CONCATENATE(IF(E127="Globally Unique","GU",E127),F127,IF(H127&lt;&gt;I127,H127,""),CONCATENATE(IF(I127="Identifier","ID",IF(I127="Text","",I127))))," ",""),"'","")</f>
        <v>BuyersItemIdentification</v>
      </c>
      <c r="B127" s="21" t="s">
        <v>2792</v>
      </c>
      <c r="C127" s="21"/>
      <c r="D127" s="21" t="s">
        <v>2793</v>
      </c>
      <c r="E127" s="21" t="s">
        <v>2794</v>
      </c>
      <c r="F127" s="21"/>
      <c r="G127" s="21"/>
      <c r="H127" s="21" t="str">
        <f aca="true" t="shared" si="25" ref="H127:H140">M127</f>
        <v>Item Identification</v>
      </c>
      <c r="I127" s="21" t="str">
        <f aca="true" t="shared" si="26" ref="I127:I140">M127</f>
        <v>Item Identification</v>
      </c>
      <c r="J127" s="21"/>
      <c r="K127" s="21"/>
      <c r="L127" s="21"/>
      <c r="M127" s="30" t="s">
        <v>2795</v>
      </c>
      <c r="N127" s="21"/>
      <c r="O127" s="23" t="s">
        <v>2796</v>
      </c>
      <c r="P127" s="21" t="s">
        <v>2797</v>
      </c>
      <c r="Q127" s="31" t="s">
        <v>2798</v>
      </c>
      <c r="R127" s="31"/>
      <c r="S127" s="32"/>
      <c r="T127" s="23"/>
      <c r="U127" s="21"/>
      <c r="V127" s="21"/>
      <c r="W127" s="21"/>
      <c r="X127" s="21"/>
      <c r="Y127" s="21"/>
      <c r="Z127" s="21"/>
      <c r="AA127" s="21"/>
      <c r="AB127" s="21"/>
      <c r="AC127" s="21"/>
      <c r="AD127" s="21"/>
      <c r="AE127" s="21"/>
      <c r="AF127" s="21"/>
      <c r="AG127" s="21"/>
      <c r="AH127" s="21"/>
      <c r="AI127" s="21"/>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row>
    <row r="128" spans="1:169" ht="25.5">
      <c r="A128" s="21" t="str">
        <f t="shared" si="24"/>
        <v>SellersItemIdentification</v>
      </c>
      <c r="B128" s="21" t="s">
        <v>2799</v>
      </c>
      <c r="C128" s="21"/>
      <c r="D128" s="21" t="s">
        <v>2800</v>
      </c>
      <c r="E128" s="21" t="s">
        <v>2801</v>
      </c>
      <c r="F128" s="21"/>
      <c r="G128" s="21"/>
      <c r="H128" s="21" t="str">
        <f t="shared" si="25"/>
        <v>Item Identification</v>
      </c>
      <c r="I128" s="21" t="str">
        <f t="shared" si="26"/>
        <v>Item Identification</v>
      </c>
      <c r="J128" s="21"/>
      <c r="K128" s="21"/>
      <c r="L128" s="21"/>
      <c r="M128" s="30" t="s">
        <v>2802</v>
      </c>
      <c r="N128" s="21"/>
      <c r="O128" s="23" t="s">
        <v>2803</v>
      </c>
      <c r="P128" s="21" t="s">
        <v>2804</v>
      </c>
      <c r="Q128" s="31" t="s">
        <v>2805</v>
      </c>
      <c r="R128" s="31"/>
      <c r="S128" s="32"/>
      <c r="T128" s="23"/>
      <c r="U128" s="21"/>
      <c r="V128" s="21"/>
      <c r="W128" s="21"/>
      <c r="X128" s="21"/>
      <c r="Y128" s="21"/>
      <c r="Z128" s="21"/>
      <c r="AA128" s="21"/>
      <c r="AB128" s="21"/>
      <c r="AC128" s="21"/>
      <c r="AD128" s="21"/>
      <c r="AE128" s="21"/>
      <c r="AF128" s="21"/>
      <c r="AG128" s="21"/>
      <c r="AH128" s="21"/>
      <c r="AI128" s="21"/>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row>
    <row r="129" spans="1:169" ht="25.5">
      <c r="A129" s="21" t="str">
        <f t="shared" si="24"/>
        <v>ManufacturersItemIdentification</v>
      </c>
      <c r="B129" s="21" t="s">
        <v>2806</v>
      </c>
      <c r="C129" s="21"/>
      <c r="D129" s="21" t="s">
        <v>2807</v>
      </c>
      <c r="E129" s="21" t="s">
        <v>2808</v>
      </c>
      <c r="F129" s="21"/>
      <c r="G129" s="21"/>
      <c r="H129" s="21" t="str">
        <f t="shared" si="25"/>
        <v>Item Identification</v>
      </c>
      <c r="I129" s="21" t="str">
        <f t="shared" si="26"/>
        <v>Item Identification</v>
      </c>
      <c r="J129" s="21"/>
      <c r="K129" s="21"/>
      <c r="L129" s="21"/>
      <c r="M129" s="30" t="s">
        <v>2809</v>
      </c>
      <c r="N129" s="21"/>
      <c r="O129" s="23" t="s">
        <v>2810</v>
      </c>
      <c r="P129" s="21" t="s">
        <v>2811</v>
      </c>
      <c r="Q129" s="31" t="s">
        <v>2812</v>
      </c>
      <c r="R129" s="31"/>
      <c r="S129" s="32"/>
      <c r="T129" s="23"/>
      <c r="U129" s="21"/>
      <c r="V129" s="21"/>
      <c r="W129" s="21"/>
      <c r="X129" s="21"/>
      <c r="Y129" s="21"/>
      <c r="Z129" s="21"/>
      <c r="AA129" s="21"/>
      <c r="AB129" s="21"/>
      <c r="AC129" s="21"/>
      <c r="AD129" s="21"/>
      <c r="AE129" s="21"/>
      <c r="AF129" s="21"/>
      <c r="AG129" s="21"/>
      <c r="AH129" s="21"/>
      <c r="AI129" s="21"/>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row>
    <row r="130" spans="1:169" ht="25.5">
      <c r="A130" s="21" t="str">
        <f t="shared" si="24"/>
        <v>StandardItemIdentification</v>
      </c>
      <c r="B130" s="21" t="s">
        <v>2813</v>
      </c>
      <c r="C130" s="21"/>
      <c r="D130" s="21" t="s">
        <v>2814</v>
      </c>
      <c r="E130" s="21" t="s">
        <v>2815</v>
      </c>
      <c r="F130" s="21"/>
      <c r="G130" s="21"/>
      <c r="H130" s="21" t="str">
        <f t="shared" si="25"/>
        <v>Item Identification</v>
      </c>
      <c r="I130" s="21" t="str">
        <f t="shared" si="26"/>
        <v>Item Identification</v>
      </c>
      <c r="J130" s="21"/>
      <c r="K130" s="21"/>
      <c r="L130" s="21"/>
      <c r="M130" s="30" t="s">
        <v>2816</v>
      </c>
      <c r="N130" s="21"/>
      <c r="O130" s="23" t="s">
        <v>2817</v>
      </c>
      <c r="P130" s="21" t="s">
        <v>2818</v>
      </c>
      <c r="Q130" s="31" t="s">
        <v>2819</v>
      </c>
      <c r="R130" s="31"/>
      <c r="S130" s="32"/>
      <c r="T130" s="23"/>
      <c r="U130" s="21"/>
      <c r="V130" s="21"/>
      <c r="W130" s="21"/>
      <c r="X130" s="21"/>
      <c r="Y130" s="21"/>
      <c r="Z130" s="21"/>
      <c r="AA130" s="21"/>
      <c r="AB130" s="21"/>
      <c r="AC130" s="21"/>
      <c r="AD130" s="21"/>
      <c r="AE130" s="21"/>
      <c r="AF130" s="21"/>
      <c r="AG130" s="21"/>
      <c r="AH130" s="21"/>
      <c r="AI130" s="21"/>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row>
    <row r="131" spans="1:169" ht="25.5">
      <c r="A131" s="21" t="str">
        <f t="shared" si="24"/>
        <v>CatalogueItemIdentification</v>
      </c>
      <c r="B131" s="21" t="s">
        <v>2820</v>
      </c>
      <c r="C131" s="21"/>
      <c r="D131" s="21" t="s">
        <v>2821</v>
      </c>
      <c r="E131" s="21" t="s">
        <v>703</v>
      </c>
      <c r="F131" s="21"/>
      <c r="G131" s="21"/>
      <c r="H131" s="21" t="str">
        <f t="shared" si="25"/>
        <v>Item Identification</v>
      </c>
      <c r="I131" s="21" t="str">
        <f t="shared" si="26"/>
        <v>Item Identification</v>
      </c>
      <c r="J131" s="21"/>
      <c r="K131" s="21"/>
      <c r="L131" s="21"/>
      <c r="M131" s="30" t="s">
        <v>704</v>
      </c>
      <c r="N131" s="21"/>
      <c r="O131" s="23" t="s">
        <v>705</v>
      </c>
      <c r="P131" s="21" t="s">
        <v>706</v>
      </c>
      <c r="Q131" s="31" t="s">
        <v>707</v>
      </c>
      <c r="R131" s="31"/>
      <c r="S131" s="32"/>
      <c r="T131" s="23"/>
      <c r="U131" s="21"/>
      <c r="V131" s="21"/>
      <c r="W131" s="21"/>
      <c r="X131" s="21"/>
      <c r="Y131" s="21"/>
      <c r="Z131" s="21"/>
      <c r="AA131" s="21"/>
      <c r="AB131" s="21"/>
      <c r="AC131" s="21"/>
      <c r="AD131" s="21"/>
      <c r="AE131" s="21"/>
      <c r="AF131" s="21"/>
      <c r="AG131" s="21"/>
      <c r="AH131" s="21"/>
      <c r="AI131" s="21"/>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row>
    <row r="132" spans="1:169" ht="25.5">
      <c r="A132" s="21" t="str">
        <f t="shared" si="24"/>
        <v>AdditionalItemIdentification</v>
      </c>
      <c r="B132" s="21" t="s">
        <v>708</v>
      </c>
      <c r="C132" s="21"/>
      <c r="D132" s="21" t="s">
        <v>709</v>
      </c>
      <c r="E132" s="21" t="s">
        <v>710</v>
      </c>
      <c r="F132" s="21"/>
      <c r="G132" s="21"/>
      <c r="H132" s="21" t="str">
        <f t="shared" si="25"/>
        <v>Item Identification</v>
      </c>
      <c r="I132" s="21" t="str">
        <f t="shared" si="26"/>
        <v>Item Identification</v>
      </c>
      <c r="J132" s="21"/>
      <c r="K132" s="21"/>
      <c r="L132" s="21"/>
      <c r="M132" s="30" t="s">
        <v>711</v>
      </c>
      <c r="N132" s="21"/>
      <c r="O132" s="23" t="s">
        <v>712</v>
      </c>
      <c r="P132" s="21" t="s">
        <v>713</v>
      </c>
      <c r="Q132" s="31" t="s">
        <v>714</v>
      </c>
      <c r="R132" s="31"/>
      <c r="S132" s="32"/>
      <c r="T132" s="23"/>
      <c r="U132" s="21"/>
      <c r="V132" s="21"/>
      <c r="W132" s="21"/>
      <c r="X132" s="21"/>
      <c r="Y132" s="21"/>
      <c r="Z132" s="21"/>
      <c r="AA132" s="21"/>
      <c r="AB132" s="21"/>
      <c r="AC132" s="21"/>
      <c r="AD132" s="21"/>
      <c r="AE132" s="21"/>
      <c r="AF132" s="21"/>
      <c r="AG132" s="21"/>
      <c r="AH132" s="21"/>
      <c r="AI132" s="21"/>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row>
    <row r="133" spans="1:169" ht="25.5">
      <c r="A133" s="21" t="str">
        <f t="shared" si="24"/>
        <v>CatalogueDocumentReference</v>
      </c>
      <c r="B133" s="21" t="s">
        <v>715</v>
      </c>
      <c r="C133" s="21"/>
      <c r="D133" s="21" t="s">
        <v>716</v>
      </c>
      <c r="E133" s="21" t="s">
        <v>717</v>
      </c>
      <c r="F133" s="21"/>
      <c r="G133" s="21"/>
      <c r="H133" s="21" t="str">
        <f t="shared" si="25"/>
        <v>Document Reference</v>
      </c>
      <c r="I133" s="21" t="str">
        <f t="shared" si="26"/>
        <v>Document Reference</v>
      </c>
      <c r="J133" s="21"/>
      <c r="K133" s="21"/>
      <c r="L133" s="21"/>
      <c r="M133" s="30" t="s">
        <v>718</v>
      </c>
      <c r="N133" s="21"/>
      <c r="O133" s="23" t="s">
        <v>719</v>
      </c>
      <c r="P133" s="21" t="s">
        <v>720</v>
      </c>
      <c r="Q133" s="31" t="s">
        <v>721</v>
      </c>
      <c r="R133" s="31"/>
      <c r="S133" s="32"/>
      <c r="T133" s="23"/>
      <c r="U133" s="21"/>
      <c r="V133" s="21"/>
      <c r="W133" s="21"/>
      <c r="X133" s="21"/>
      <c r="Y133" s="21"/>
      <c r="Z133" s="21"/>
      <c r="AA133" s="21"/>
      <c r="AB133" s="21"/>
      <c r="AC133" s="21"/>
      <c r="AD133" s="21"/>
      <c r="AE133" s="21"/>
      <c r="AF133" s="21"/>
      <c r="AG133" s="21"/>
      <c r="AH133" s="21"/>
      <c r="AI133" s="21"/>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row>
    <row r="134" spans="1:169" ht="25.5">
      <c r="A134" s="21" t="str">
        <f t="shared" si="24"/>
        <v>LotIdentification</v>
      </c>
      <c r="B134" s="21" t="s">
        <v>722</v>
      </c>
      <c r="C134" s="21"/>
      <c r="D134" s="21" t="s">
        <v>723</v>
      </c>
      <c r="E134" s="21"/>
      <c r="F134" s="21"/>
      <c r="G134" s="21"/>
      <c r="H134" s="21" t="str">
        <f t="shared" si="25"/>
        <v>Lot Identification</v>
      </c>
      <c r="I134" s="21" t="str">
        <f t="shared" si="26"/>
        <v>Lot Identification</v>
      </c>
      <c r="J134" s="21"/>
      <c r="K134" s="21"/>
      <c r="L134" s="21"/>
      <c r="M134" s="30" t="s">
        <v>724</v>
      </c>
      <c r="N134" s="21"/>
      <c r="O134" s="23" t="s">
        <v>725</v>
      </c>
      <c r="P134" s="21" t="s">
        <v>726</v>
      </c>
      <c r="Q134" s="31" t="s">
        <v>727</v>
      </c>
      <c r="R134" s="31"/>
      <c r="S134" s="32"/>
      <c r="T134" s="23"/>
      <c r="U134" s="21"/>
      <c r="V134" s="21"/>
      <c r="W134" s="21"/>
      <c r="X134" s="21"/>
      <c r="Y134" s="21"/>
      <c r="Z134" s="21"/>
      <c r="AA134" s="21"/>
      <c r="AB134" s="21"/>
      <c r="AC134" s="21"/>
      <c r="AD134" s="21"/>
      <c r="AE134" s="21"/>
      <c r="AF134" s="21"/>
      <c r="AG134" s="21"/>
      <c r="AH134" s="21"/>
      <c r="AI134" s="21"/>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row>
    <row r="135" spans="1:169" ht="25.5">
      <c r="A135" s="21" t="str">
        <f t="shared" si="24"/>
        <v>OriginCountry</v>
      </c>
      <c r="B135" s="21" t="s">
        <v>728</v>
      </c>
      <c r="C135" s="21"/>
      <c r="D135" s="21" t="s">
        <v>729</v>
      </c>
      <c r="E135" s="21" t="s">
        <v>730</v>
      </c>
      <c r="F135" s="21"/>
      <c r="G135" s="21"/>
      <c r="H135" s="21" t="str">
        <f t="shared" si="25"/>
        <v>Country</v>
      </c>
      <c r="I135" s="21" t="str">
        <f t="shared" si="26"/>
        <v>Country</v>
      </c>
      <c r="J135" s="21"/>
      <c r="K135" s="21"/>
      <c r="L135" s="21"/>
      <c r="M135" s="30" t="s">
        <v>731</v>
      </c>
      <c r="N135" s="21"/>
      <c r="O135" s="23" t="s">
        <v>732</v>
      </c>
      <c r="P135" s="21" t="s">
        <v>733</v>
      </c>
      <c r="Q135" s="31" t="s">
        <v>734</v>
      </c>
      <c r="R135" s="31"/>
      <c r="S135" s="32"/>
      <c r="T135" s="23"/>
      <c r="U135" s="21"/>
      <c r="V135" s="21"/>
      <c r="W135" s="21"/>
      <c r="X135" s="21"/>
      <c r="Y135" s="21"/>
      <c r="Z135" s="21"/>
      <c r="AA135" s="21"/>
      <c r="AB135" s="21"/>
      <c r="AC135" s="21"/>
      <c r="AD135" s="21"/>
      <c r="AE135" s="21"/>
      <c r="AF135" s="21"/>
      <c r="AG135" s="21"/>
      <c r="AH135" s="21"/>
      <c r="AI135" s="21"/>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row>
    <row r="136" spans="1:169" ht="25.5">
      <c r="A136" s="21" t="str">
        <f t="shared" si="24"/>
        <v>CommodityClassification</v>
      </c>
      <c r="B136" s="21" t="s">
        <v>735</v>
      </c>
      <c r="C136" s="21"/>
      <c r="D136" s="21" t="s">
        <v>736</v>
      </c>
      <c r="E136" s="21"/>
      <c r="F136" s="21"/>
      <c r="G136" s="21"/>
      <c r="H136" s="21" t="str">
        <f t="shared" si="25"/>
        <v>Commodity Classification</v>
      </c>
      <c r="I136" s="21" t="str">
        <f t="shared" si="26"/>
        <v>Commodity Classification</v>
      </c>
      <c r="J136" s="21"/>
      <c r="K136" s="21"/>
      <c r="L136" s="21"/>
      <c r="M136" s="30" t="s">
        <v>737</v>
      </c>
      <c r="N136" s="21"/>
      <c r="O136" s="23" t="s">
        <v>738</v>
      </c>
      <c r="P136" s="21" t="s">
        <v>739</v>
      </c>
      <c r="Q136" s="31" t="s">
        <v>740</v>
      </c>
      <c r="R136" s="31"/>
      <c r="S136" s="32"/>
      <c r="T136" s="23"/>
      <c r="U136" s="21"/>
      <c r="V136" s="21"/>
      <c r="W136" s="21"/>
      <c r="X136" s="21"/>
      <c r="Y136" s="21"/>
      <c r="Z136" s="21"/>
      <c r="AA136" s="21"/>
      <c r="AB136" s="21"/>
      <c r="AC136" s="21"/>
      <c r="AD136" s="21"/>
      <c r="AE136" s="21"/>
      <c r="AF136" s="21"/>
      <c r="AG136" s="21"/>
      <c r="AH136" s="21"/>
      <c r="AI136" s="21"/>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row>
    <row r="137" spans="1:169" ht="25.5">
      <c r="A137" s="21" t="str">
        <f t="shared" si="24"/>
        <v>SalesConditions</v>
      </c>
      <c r="B137" s="21" t="s">
        <v>741</v>
      </c>
      <c r="C137" s="21"/>
      <c r="D137" s="21" t="s">
        <v>742</v>
      </c>
      <c r="E137" s="21"/>
      <c r="F137" s="21"/>
      <c r="G137" s="21"/>
      <c r="H137" s="21" t="str">
        <f t="shared" si="25"/>
        <v>Sales Conditions</v>
      </c>
      <c r="I137" s="21" t="str">
        <f t="shared" si="26"/>
        <v>Sales Conditions</v>
      </c>
      <c r="J137" s="21"/>
      <c r="K137" s="21"/>
      <c r="L137" s="21"/>
      <c r="M137" s="30" t="s">
        <v>743</v>
      </c>
      <c r="N137" s="21"/>
      <c r="O137" s="23" t="s">
        <v>744</v>
      </c>
      <c r="P137" s="21" t="s">
        <v>745</v>
      </c>
      <c r="Q137" s="31" t="s">
        <v>746</v>
      </c>
      <c r="R137" s="31"/>
      <c r="S137" s="32"/>
      <c r="T137" s="23"/>
      <c r="U137" s="21"/>
      <c r="V137" s="21"/>
      <c r="W137" s="21"/>
      <c r="X137" s="21"/>
      <c r="Y137" s="21"/>
      <c r="Z137" s="21"/>
      <c r="AA137" s="21"/>
      <c r="AB137" s="21"/>
      <c r="AC137" s="21"/>
      <c r="AD137" s="21"/>
      <c r="AE137" s="21"/>
      <c r="AF137" s="21"/>
      <c r="AG137" s="21"/>
      <c r="AH137" s="21"/>
      <c r="AI137" s="21"/>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row>
    <row r="138" spans="1:169" ht="25.5">
      <c r="A138" s="21" t="str">
        <f t="shared" si="24"/>
        <v>HazardousItem</v>
      </c>
      <c r="B138" s="21" t="s">
        <v>747</v>
      </c>
      <c r="C138" s="21"/>
      <c r="D138" s="21" t="s">
        <v>748</v>
      </c>
      <c r="E138" s="21"/>
      <c r="F138" s="21"/>
      <c r="G138" s="21"/>
      <c r="H138" s="21" t="str">
        <f t="shared" si="25"/>
        <v>Hazardous Item</v>
      </c>
      <c r="I138" s="21" t="str">
        <f t="shared" si="26"/>
        <v>Hazardous Item</v>
      </c>
      <c r="J138" s="21"/>
      <c r="K138" s="21"/>
      <c r="L138" s="21"/>
      <c r="M138" s="30" t="s">
        <v>749</v>
      </c>
      <c r="N138" s="21"/>
      <c r="O138" s="23" t="s">
        <v>750</v>
      </c>
      <c r="P138" s="21" t="s">
        <v>751</v>
      </c>
      <c r="Q138" s="31" t="s">
        <v>752</v>
      </c>
      <c r="R138" s="31"/>
      <c r="S138" s="32"/>
      <c r="T138" s="23"/>
      <c r="U138" s="21"/>
      <c r="V138" s="21"/>
      <c r="W138" s="21"/>
      <c r="X138" s="21"/>
      <c r="Y138" s="21"/>
      <c r="Z138" s="21"/>
      <c r="AA138" s="21"/>
      <c r="AB138" s="21"/>
      <c r="AC138" s="21"/>
      <c r="AD138" s="21"/>
      <c r="AE138" s="21"/>
      <c r="AF138" s="21"/>
      <c r="AG138" s="21"/>
      <c r="AH138" s="21"/>
      <c r="AI138" s="21"/>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row>
    <row r="139" spans="1:169" ht="25.5">
      <c r="A139" s="21" t="str">
        <f t="shared" si="24"/>
        <v>TaxCategory</v>
      </c>
      <c r="B139" s="21" t="s">
        <v>753</v>
      </c>
      <c r="C139" s="21"/>
      <c r="D139" s="21" t="s">
        <v>754</v>
      </c>
      <c r="E139" s="21"/>
      <c r="F139" s="21"/>
      <c r="G139" s="21"/>
      <c r="H139" s="21" t="str">
        <f t="shared" si="25"/>
        <v>Tax Category</v>
      </c>
      <c r="I139" s="21" t="str">
        <f t="shared" si="26"/>
        <v>Tax Category</v>
      </c>
      <c r="J139" s="21"/>
      <c r="K139" s="21"/>
      <c r="L139" s="21"/>
      <c r="M139" s="30" t="s">
        <v>755</v>
      </c>
      <c r="N139" s="21"/>
      <c r="O139" s="23" t="s">
        <v>756</v>
      </c>
      <c r="P139" s="21" t="s">
        <v>757</v>
      </c>
      <c r="Q139" s="31" t="s">
        <v>758</v>
      </c>
      <c r="R139" s="31"/>
      <c r="S139" s="32"/>
      <c r="T139" s="23"/>
      <c r="U139" s="21"/>
      <c r="V139" s="21"/>
      <c r="W139" s="21"/>
      <c r="X139" s="21"/>
      <c r="Y139" s="21"/>
      <c r="Z139" s="21"/>
      <c r="AA139" s="21"/>
      <c r="AB139" s="21"/>
      <c r="AC139" s="21"/>
      <c r="AD139" s="21"/>
      <c r="AE139" s="21"/>
      <c r="AF139" s="21"/>
      <c r="AG139" s="21"/>
      <c r="AH139" s="21"/>
      <c r="AI139" s="21"/>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row>
    <row r="140" spans="1:169" ht="51">
      <c r="A140" s="21" t="str">
        <f t="shared" si="24"/>
        <v>BasePrice</v>
      </c>
      <c r="B140" s="21" t="s">
        <v>759</v>
      </c>
      <c r="C140" s="21"/>
      <c r="D140" s="21" t="s">
        <v>760</v>
      </c>
      <c r="E140" s="21"/>
      <c r="F140" s="21"/>
      <c r="G140" s="21"/>
      <c r="H140" s="21" t="str">
        <f t="shared" si="25"/>
        <v>Base Price</v>
      </c>
      <c r="I140" s="21" t="str">
        <f t="shared" si="26"/>
        <v>Base Price</v>
      </c>
      <c r="J140" s="21"/>
      <c r="K140" s="21"/>
      <c r="L140" s="21"/>
      <c r="M140" s="30" t="s">
        <v>761</v>
      </c>
      <c r="N140" s="21"/>
      <c r="O140" s="23" t="s">
        <v>762</v>
      </c>
      <c r="P140" s="21" t="s">
        <v>763</v>
      </c>
      <c r="Q140" s="31" t="s">
        <v>764</v>
      </c>
      <c r="R140" s="31"/>
      <c r="S140" s="32"/>
      <c r="T140" s="23"/>
      <c r="U140" s="21"/>
      <c r="V140" s="21"/>
      <c r="W140" s="21"/>
      <c r="X140" s="21"/>
      <c r="Y140" s="21"/>
      <c r="Z140" s="21"/>
      <c r="AA140" s="21"/>
      <c r="AB140" s="21"/>
      <c r="AC140" s="21"/>
      <c r="AD140" s="21"/>
      <c r="AE140" s="21"/>
      <c r="AF140" s="21"/>
      <c r="AG140" s="21"/>
      <c r="AH140" s="21"/>
      <c r="AI140" s="21"/>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row>
    <row r="141" spans="1:169" ht="12.75">
      <c r="A141" s="13" t="str">
        <f>SUBSTITUTE(SUBSTITUTE(CONCATENATE(IF(C141="","",CONCATENATE(C141,"")),"",D141)," ",""),"'","")</f>
        <v>ItemIdentification</v>
      </c>
      <c r="B141" s="33" t="s">
        <v>765</v>
      </c>
      <c r="C141" s="34"/>
      <c r="D141" s="34" t="s">
        <v>766</v>
      </c>
      <c r="E141" s="34"/>
      <c r="F141" s="34"/>
      <c r="G141" s="34"/>
      <c r="H141" s="34"/>
      <c r="I141" s="34"/>
      <c r="J141" s="34"/>
      <c r="K141" s="34"/>
      <c r="L141" s="34"/>
      <c r="M141" s="34"/>
      <c r="N141" s="34"/>
      <c r="O141" s="33"/>
      <c r="P141" s="34" t="s">
        <v>767</v>
      </c>
      <c r="Q141" s="35" t="s">
        <v>768</v>
      </c>
      <c r="R141" s="35"/>
      <c r="S141" s="36"/>
      <c r="T141" s="33"/>
      <c r="U141" s="34"/>
      <c r="V141" s="34"/>
      <c r="W141" s="34"/>
      <c r="X141" s="34"/>
      <c r="Y141" s="34"/>
      <c r="Z141" s="34"/>
      <c r="AA141" s="34"/>
      <c r="AB141" s="34"/>
      <c r="AC141" s="34"/>
      <c r="AD141" s="34"/>
      <c r="AE141" s="34"/>
      <c r="AF141" s="34"/>
      <c r="AG141" s="34"/>
      <c r="AH141" s="34"/>
      <c r="AI141" s="34"/>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row>
    <row r="142" spans="1:169" ht="12.75">
      <c r="A142" s="17" t="str">
        <f>SUBSTITUTE(SUBSTITUTE(CONCATENATE(IF(E142="Globally Unique","GU",E142),IF(G142&lt;&gt;I142,H142,F142),CONCATENATE(IF(I142="Identifier","ID",IF(I142="Text","",I142))))," ",""),"'","")</f>
        <v>ID</v>
      </c>
      <c r="B142" s="17" t="s">
        <v>769</v>
      </c>
      <c r="C142" s="12"/>
      <c r="D142" s="12" t="s">
        <v>770</v>
      </c>
      <c r="E142" s="12"/>
      <c r="F142" s="12"/>
      <c r="G142" s="12" t="s">
        <v>771</v>
      </c>
      <c r="H142" s="1" t="str">
        <f>IF(F142&lt;&gt;"",CONCATENATE(F142," ",G142),G142)</f>
        <v>Identifier</v>
      </c>
      <c r="I142" s="12" t="s">
        <v>772</v>
      </c>
      <c r="J142" s="12"/>
      <c r="K142" s="1" t="str">
        <f>IF(J142&lt;&gt;"",CONCATENATE(J142,"_ ",I142,". Type"),CONCATENATE(I142,". Type"))</f>
        <v>Identifier. Type</v>
      </c>
      <c r="L142" s="12"/>
      <c r="M142" s="12"/>
      <c r="N142" s="12"/>
      <c r="O142" s="18">
        <v>1</v>
      </c>
      <c r="P142" s="12" t="s">
        <v>773</v>
      </c>
      <c r="Q142" s="19" t="s">
        <v>774</v>
      </c>
      <c r="R142" s="12" t="s">
        <v>775</v>
      </c>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row>
    <row r="143" spans="1:169" ht="25.5">
      <c r="A143" s="21" t="str">
        <f>SUBSTITUTE(SUBSTITUTE(CONCATENATE(IF(E143="Globally Unique","GU",E143),F143,IF(H143&lt;&gt;I143,H143,""),CONCATENATE(IF(I143="Identifier","ID",IF(I143="Text","",I143))))," ",""),"'","")</f>
        <v>PhysicalAttribute</v>
      </c>
      <c r="B143" s="21" t="s">
        <v>776</v>
      </c>
      <c r="C143" s="21"/>
      <c r="D143" s="21" t="s">
        <v>777</v>
      </c>
      <c r="E143" s="21"/>
      <c r="F143" s="21"/>
      <c r="G143" s="21"/>
      <c r="H143" s="21" t="str">
        <f>M143</f>
        <v>Physical Attribute</v>
      </c>
      <c r="I143" s="21" t="str">
        <f>M143</f>
        <v>Physical Attribute</v>
      </c>
      <c r="J143" s="21"/>
      <c r="K143" s="21"/>
      <c r="L143" s="21"/>
      <c r="M143" s="30" t="s">
        <v>778</v>
      </c>
      <c r="N143" s="21"/>
      <c r="O143" s="23" t="s">
        <v>779</v>
      </c>
      <c r="P143" s="21" t="s">
        <v>780</v>
      </c>
      <c r="Q143" s="31" t="s">
        <v>781</v>
      </c>
      <c r="R143" s="31"/>
      <c r="S143" s="32"/>
      <c r="T143" s="23"/>
      <c r="U143" s="21"/>
      <c r="V143" s="21"/>
      <c r="W143" s="21"/>
      <c r="X143" s="21"/>
      <c r="Y143" s="21"/>
      <c r="Z143" s="21"/>
      <c r="AA143" s="21"/>
      <c r="AB143" s="21"/>
      <c r="AC143" s="21"/>
      <c r="AD143" s="21"/>
      <c r="AE143" s="21"/>
      <c r="AF143" s="21"/>
      <c r="AG143" s="21"/>
      <c r="AH143" s="21"/>
      <c r="AI143" s="21"/>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row>
    <row r="144" spans="1:169" ht="25.5">
      <c r="A144" s="21" t="str">
        <f>SUBSTITUTE(SUBSTITUTE(CONCATENATE(IF(E144="Globally Unique","GU",E144),F144,IF(H144&lt;&gt;I144,H144,""),CONCATENATE(IF(I144="Identifier","ID",IF(I144="Text","",I144))))," ",""),"'","")</f>
        <v>MeasurementDimension</v>
      </c>
      <c r="B144" s="21" t="s">
        <v>782</v>
      </c>
      <c r="C144" s="21"/>
      <c r="D144" s="21" t="s">
        <v>783</v>
      </c>
      <c r="E144" s="21" t="s">
        <v>784</v>
      </c>
      <c r="F144" s="21"/>
      <c r="G144" s="21"/>
      <c r="H144" s="21" t="str">
        <f>M144</f>
        <v>Dimension</v>
      </c>
      <c r="I144" s="21" t="str">
        <f>M144</f>
        <v>Dimension</v>
      </c>
      <c r="J144" s="21"/>
      <c r="K144" s="21"/>
      <c r="L144" s="21"/>
      <c r="M144" s="30" t="s">
        <v>785</v>
      </c>
      <c r="N144" s="21"/>
      <c r="O144" s="23" t="s">
        <v>786</v>
      </c>
      <c r="P144" s="21" t="s">
        <v>787</v>
      </c>
      <c r="Q144" s="31" t="s">
        <v>788</v>
      </c>
      <c r="R144" s="31"/>
      <c r="S144" s="32"/>
      <c r="T144" s="23"/>
      <c r="U144" s="21"/>
      <c r="V144" s="21"/>
      <c r="W144" s="21"/>
      <c r="X144" s="21"/>
      <c r="Y144" s="21"/>
      <c r="Z144" s="21"/>
      <c r="AA144" s="21"/>
      <c r="AB144" s="21"/>
      <c r="AC144" s="21"/>
      <c r="AD144" s="21"/>
      <c r="AE144" s="21"/>
      <c r="AF144" s="21"/>
      <c r="AG144" s="21"/>
      <c r="AH144" s="21"/>
      <c r="AI144" s="21"/>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row>
    <row r="145" spans="1:169" ht="38.25">
      <c r="A145" s="21" t="str">
        <f>SUBSTITUTE(SUBSTITUTE(CONCATENATE(IF(E145="Globally Unique","GU",E145),F145,IF(H145&lt;&gt;I145,H145,""),CONCATENATE(IF(I145="Identifier","ID",IF(I145="Text","",I145))))," ",""),"'","")</f>
        <v>IssuerParty</v>
      </c>
      <c r="B145" s="21" t="s">
        <v>789</v>
      </c>
      <c r="C145" s="21"/>
      <c r="D145" s="21" t="s">
        <v>790</v>
      </c>
      <c r="E145" s="21" t="s">
        <v>791</v>
      </c>
      <c r="F145" s="21"/>
      <c r="G145" s="21"/>
      <c r="H145" s="21" t="str">
        <f>M145</f>
        <v>Party</v>
      </c>
      <c r="I145" s="21" t="str">
        <f>M145</f>
        <v>Party</v>
      </c>
      <c r="J145" s="21"/>
      <c r="K145" s="21"/>
      <c r="L145" s="21"/>
      <c r="M145" s="30" t="s">
        <v>792</v>
      </c>
      <c r="N145" s="21"/>
      <c r="O145" s="23" t="s">
        <v>793</v>
      </c>
      <c r="P145" s="21" t="s">
        <v>794</v>
      </c>
      <c r="Q145" s="31" t="s">
        <v>795</v>
      </c>
      <c r="R145" s="31"/>
      <c r="S145" s="32"/>
      <c r="T145" s="23"/>
      <c r="U145" s="21"/>
      <c r="V145" s="21"/>
      <c r="W145" s="21"/>
      <c r="X145" s="21"/>
      <c r="Y145" s="21"/>
      <c r="Z145" s="21"/>
      <c r="AA145" s="21"/>
      <c r="AB145" s="21"/>
      <c r="AC145" s="21"/>
      <c r="AD145" s="21"/>
      <c r="AE145" s="21"/>
      <c r="AF145" s="21"/>
      <c r="AG145" s="21"/>
      <c r="AH145" s="21"/>
      <c r="AI145" s="21"/>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row>
    <row r="146" spans="1:169" ht="25.5">
      <c r="A146" s="13" t="str">
        <f>SUBSTITUTE(SUBSTITUTE(CONCATENATE(IF(C146="","",CONCATENATE(C146,"")),"",D146)," ",""),"'","")</f>
        <v>LegalTotal</v>
      </c>
      <c r="B146" s="33" t="s">
        <v>796</v>
      </c>
      <c r="C146" s="34"/>
      <c r="D146" s="34" t="s">
        <v>797</v>
      </c>
      <c r="E146" s="34"/>
      <c r="F146" s="34"/>
      <c r="G146" s="34"/>
      <c r="H146" s="34"/>
      <c r="I146" s="34"/>
      <c r="J146" s="34"/>
      <c r="K146" s="34"/>
      <c r="L146" s="34"/>
      <c r="M146" s="34"/>
      <c r="N146" s="34"/>
      <c r="O146" s="33"/>
      <c r="P146" s="34" t="s">
        <v>798</v>
      </c>
      <c r="Q146" s="35" t="s">
        <v>799</v>
      </c>
      <c r="R146" s="35"/>
      <c r="S146" s="36"/>
      <c r="T146" s="33"/>
      <c r="U146" s="34"/>
      <c r="V146" s="34"/>
      <c r="W146" s="34"/>
      <c r="X146" s="34"/>
      <c r="Y146" s="34"/>
      <c r="Z146" s="34"/>
      <c r="AA146" s="34"/>
      <c r="AB146" s="34"/>
      <c r="AC146" s="34"/>
      <c r="AD146" s="34"/>
      <c r="AE146" s="34"/>
      <c r="AF146" s="34"/>
      <c r="AG146" s="34"/>
      <c r="AH146" s="34"/>
      <c r="AI146" s="34"/>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row>
    <row r="147" spans="1:169" ht="38.25">
      <c r="A147" s="17" t="str">
        <f>SUBSTITUTE(SUBSTITUTE(CONCATENATE(IF(E147="Globally Unique","GU",E147),IF(G147&lt;&gt;I147,H147,F147),CONCATENATE(IF(I147="Identifier","ID",IF(I147="Text","",I147))))," ",""),"'","")</f>
        <v>LineExtensionTotalAmount</v>
      </c>
      <c r="B147" s="17" t="s">
        <v>800</v>
      </c>
      <c r="C147" s="12"/>
      <c r="D147" s="12" t="s">
        <v>801</v>
      </c>
      <c r="E147" s="12" t="s">
        <v>802</v>
      </c>
      <c r="F147" s="12" t="s">
        <v>803</v>
      </c>
      <c r="G147" s="12" t="s">
        <v>804</v>
      </c>
      <c r="H147" s="1" t="str">
        <f>IF(F147&lt;&gt;"",CONCATENATE(F147," ",G147),G147)</f>
        <v>Extension Total</v>
      </c>
      <c r="I147" s="12" t="s">
        <v>805</v>
      </c>
      <c r="J147" s="1" t="s">
        <v>806</v>
      </c>
      <c r="K147" s="1" t="str">
        <f>IF(J147&lt;&gt;"",CONCATENATE(J147,"_ ",I147,". Type"),CONCATENATE(I147,". Type"))</f>
        <v>UBL_ Amount. Type</v>
      </c>
      <c r="L147" s="12"/>
      <c r="M147" s="12"/>
      <c r="N147" s="12"/>
      <c r="O147" s="18" t="s">
        <v>807</v>
      </c>
      <c r="P147" s="12" t="s">
        <v>808</v>
      </c>
      <c r="Q147" s="19" t="s">
        <v>809</v>
      </c>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row>
    <row r="148" spans="1:169" ht="25.5">
      <c r="A148" s="17" t="str">
        <f>SUBSTITUTE(SUBSTITUTE(CONCATENATE(IF(E148="Globally Unique","GU",E148),IF(G148&lt;&gt;I148,H148,F148),CONCATENATE(IF(I148="Identifier","ID",IF(I148="Text","",I148))))," ",""),"'","")</f>
        <v>TaxExclusiveTotalAmount</v>
      </c>
      <c r="B148" s="17" t="s">
        <v>810</v>
      </c>
      <c r="C148" s="12"/>
      <c r="D148" s="12" t="s">
        <v>811</v>
      </c>
      <c r="E148" s="12" t="s">
        <v>812</v>
      </c>
      <c r="F148" s="12"/>
      <c r="G148" s="12" t="s">
        <v>813</v>
      </c>
      <c r="H148" s="1" t="str">
        <f>IF(F148&lt;&gt;"",CONCATENATE(F148," ",G148),G148)</f>
        <v>Total</v>
      </c>
      <c r="I148" s="12" t="s">
        <v>814</v>
      </c>
      <c r="J148" s="1" t="s">
        <v>815</v>
      </c>
      <c r="K148" s="1" t="str">
        <f>IF(J148&lt;&gt;"",CONCATENATE(J148,"_ ",I148,". Type"),CONCATENATE(I148,". Type"))</f>
        <v>UBL_ Amount. Type</v>
      </c>
      <c r="L148" s="12"/>
      <c r="M148" s="12"/>
      <c r="N148" s="12"/>
      <c r="O148" s="18" t="s">
        <v>816</v>
      </c>
      <c r="P148" s="12" t="s">
        <v>817</v>
      </c>
      <c r="Q148" s="19" t="s">
        <v>818</v>
      </c>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row>
    <row r="149" spans="1:169" ht="25.5">
      <c r="A149" s="17" t="str">
        <f>SUBSTITUTE(SUBSTITUTE(CONCATENATE(IF(E149="Globally Unique","GU",E149),IF(G149&lt;&gt;I149,H149,F149),CONCATENATE(IF(I149="Identifier","ID",IF(I149="Text","",I149))))," ",""),"'","")</f>
        <v>TaxInclusiveTotalAmount</v>
      </c>
      <c r="B149" s="17" t="s">
        <v>819</v>
      </c>
      <c r="C149" s="12"/>
      <c r="D149" s="12" t="s">
        <v>820</v>
      </c>
      <c r="E149" s="12" t="s">
        <v>821</v>
      </c>
      <c r="F149" s="12"/>
      <c r="G149" s="12" t="s">
        <v>822</v>
      </c>
      <c r="H149" s="1" t="str">
        <f>IF(F149&lt;&gt;"",CONCATENATE(F149," ",G149),G149)</f>
        <v>Total</v>
      </c>
      <c r="I149" s="12" t="s">
        <v>823</v>
      </c>
      <c r="J149" s="1" t="s">
        <v>824</v>
      </c>
      <c r="K149" s="1" t="str">
        <f>IF(J149&lt;&gt;"",CONCATENATE(J149,"_ ",I149,". Type"),CONCATENATE(I149,". Type"))</f>
        <v>UBL_ Amount. Type</v>
      </c>
      <c r="L149" s="12"/>
      <c r="M149" s="12"/>
      <c r="N149" s="12"/>
      <c r="O149" s="18">
        <v>1</v>
      </c>
      <c r="P149" s="12" t="s">
        <v>825</v>
      </c>
      <c r="Q149" s="19" t="s">
        <v>826</v>
      </c>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row>
    <row r="150" spans="1:169" ht="38.25">
      <c r="A150" s="13" t="str">
        <f>SUBSTITUTE(SUBSTITUTE(CONCATENATE(IF(C150="","",CONCATENATE(C150,"")),"",D150)," ",""),"'","")</f>
        <v>LineItem</v>
      </c>
      <c r="B150" s="33" t="s">
        <v>827</v>
      </c>
      <c r="C150" s="34"/>
      <c r="D150" s="34" t="s">
        <v>828</v>
      </c>
      <c r="E150" s="34"/>
      <c r="F150" s="34"/>
      <c r="G150" s="34"/>
      <c r="H150" s="34"/>
      <c r="I150" s="34"/>
      <c r="J150" s="34"/>
      <c r="K150" s="34"/>
      <c r="L150" s="34"/>
      <c r="M150" s="34"/>
      <c r="N150" s="34"/>
      <c r="O150" s="33"/>
      <c r="P150" s="34" t="s">
        <v>829</v>
      </c>
      <c r="Q150" s="35" t="s">
        <v>830</v>
      </c>
      <c r="R150" s="35"/>
      <c r="S150" s="36"/>
      <c r="T150" s="33"/>
      <c r="U150" s="34"/>
      <c r="V150" s="34"/>
      <c r="W150" s="34"/>
      <c r="X150" s="34"/>
      <c r="Y150" s="34"/>
      <c r="Z150" s="34"/>
      <c r="AA150" s="34"/>
      <c r="AB150" s="34"/>
      <c r="AC150" s="34"/>
      <c r="AD150" s="34"/>
      <c r="AE150" s="34"/>
      <c r="AF150" s="34"/>
      <c r="AG150" s="34"/>
      <c r="AH150" s="34"/>
      <c r="AI150" s="34"/>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row>
    <row r="151" spans="1:169" ht="12.75">
      <c r="A151" s="17" t="str">
        <f aca="true" t="shared" si="27" ref="A151:A161">SUBSTITUTE(SUBSTITUTE(CONCATENATE(IF(E151="Globally Unique","GU",E151),IF(G151&lt;&gt;I151,H151,F151),CONCATENATE(IF(I151="Identifier","ID",IF(I151="Text","",I151))))," ",""),"'","")</f>
        <v>BuyersID</v>
      </c>
      <c r="B151" s="17" t="s">
        <v>831</v>
      </c>
      <c r="C151" s="12"/>
      <c r="D151" s="12" t="s">
        <v>832</v>
      </c>
      <c r="E151" s="12" t="s">
        <v>833</v>
      </c>
      <c r="F151" s="12"/>
      <c r="G151" s="12" t="s">
        <v>834</v>
      </c>
      <c r="H151" s="1" t="str">
        <f aca="true" t="shared" si="28" ref="H151:H161">IF(F151&lt;&gt;"",CONCATENATE(F151," ",G151),G151)</f>
        <v>Identifier</v>
      </c>
      <c r="I151" s="12" t="s">
        <v>835</v>
      </c>
      <c r="J151" s="12"/>
      <c r="K151" s="1" t="str">
        <f aca="true" t="shared" si="29" ref="K151:K161">IF(J151&lt;&gt;"",CONCATENATE(J151,"_ ",I151,". Type"),CONCATENATE(I151,". Type"))</f>
        <v>Identifier. Type</v>
      </c>
      <c r="L151" s="12"/>
      <c r="M151" s="12"/>
      <c r="N151" s="12"/>
      <c r="O151" s="18" t="s">
        <v>836</v>
      </c>
      <c r="P151" s="12" t="s">
        <v>837</v>
      </c>
      <c r="Q151" s="19" t="s">
        <v>838</v>
      </c>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row>
    <row r="152" spans="1:169" ht="12.75">
      <c r="A152" s="17" t="str">
        <f t="shared" si="27"/>
        <v>SellersID</v>
      </c>
      <c r="B152" s="17" t="s">
        <v>839</v>
      </c>
      <c r="C152" s="12"/>
      <c r="D152" s="12" t="s">
        <v>840</v>
      </c>
      <c r="E152" s="12" t="s">
        <v>841</v>
      </c>
      <c r="F152" s="12"/>
      <c r="G152" s="12" t="s">
        <v>842</v>
      </c>
      <c r="H152" s="1" t="str">
        <f t="shared" si="28"/>
        <v>Identifier</v>
      </c>
      <c r="I152" s="12" t="s">
        <v>843</v>
      </c>
      <c r="J152" s="12"/>
      <c r="K152" s="1" t="str">
        <f t="shared" si="29"/>
        <v>Identifier. Type</v>
      </c>
      <c r="L152" s="12"/>
      <c r="M152" s="12"/>
      <c r="N152" s="12"/>
      <c r="O152" s="18" t="s">
        <v>844</v>
      </c>
      <c r="P152" s="12" t="s">
        <v>845</v>
      </c>
      <c r="Q152" s="19" t="s">
        <v>846</v>
      </c>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row>
    <row r="153" spans="1:169" ht="12.75">
      <c r="A153" s="17" t="str">
        <f t="shared" si="27"/>
        <v>LineStatusCode</v>
      </c>
      <c r="B153" s="17" t="s">
        <v>847</v>
      </c>
      <c r="C153" s="12"/>
      <c r="D153" s="12" t="s">
        <v>848</v>
      </c>
      <c r="E153" s="12"/>
      <c r="F153" s="12" t="s">
        <v>849</v>
      </c>
      <c r="G153" s="12" t="s">
        <v>850</v>
      </c>
      <c r="H153" s="1" t="str">
        <f t="shared" si="28"/>
        <v>Line Status</v>
      </c>
      <c r="I153" s="12" t="s">
        <v>851</v>
      </c>
      <c r="J153" s="12" t="s">
        <v>852</v>
      </c>
      <c r="K153" s="1" t="str">
        <f t="shared" si="29"/>
        <v>Line Status_ Code. Type</v>
      </c>
      <c r="L153" s="12"/>
      <c r="M153" s="12"/>
      <c r="N153" s="12"/>
      <c r="O153" s="18" t="s">
        <v>853</v>
      </c>
      <c r="P153" s="12" t="s">
        <v>854</v>
      </c>
      <c r="Q153" s="19" t="s">
        <v>855</v>
      </c>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row>
    <row r="154" spans="1:169" ht="12.75">
      <c r="A154" s="17" t="str">
        <f t="shared" si="27"/>
        <v>Quantity</v>
      </c>
      <c r="B154" s="17" t="s">
        <v>856</v>
      </c>
      <c r="C154" s="12"/>
      <c r="D154" s="12" t="s">
        <v>857</v>
      </c>
      <c r="E154" s="12"/>
      <c r="F154" s="12"/>
      <c r="G154" s="12" t="s">
        <v>858</v>
      </c>
      <c r="H154" s="1" t="str">
        <f t="shared" si="28"/>
        <v>Quantity</v>
      </c>
      <c r="I154" s="12" t="s">
        <v>859</v>
      </c>
      <c r="J154" s="12"/>
      <c r="K154" s="1" t="str">
        <f t="shared" si="29"/>
        <v>Quantity. Type</v>
      </c>
      <c r="L154" s="12"/>
      <c r="M154" s="12"/>
      <c r="N154" s="12"/>
      <c r="O154" s="18" t="s">
        <v>860</v>
      </c>
      <c r="P154" s="12" t="s">
        <v>861</v>
      </c>
      <c r="Q154" s="19" t="s">
        <v>862</v>
      </c>
      <c r="R154" s="12"/>
      <c r="S154" s="12"/>
      <c r="T154" s="12"/>
      <c r="U154" s="12"/>
      <c r="V154" s="12"/>
      <c r="W154" s="12"/>
      <c r="X154" s="12"/>
      <c r="Y154" s="12"/>
      <c r="Z154" s="12"/>
      <c r="AA154" s="12"/>
      <c r="AB154" s="12"/>
      <c r="AC154" s="12"/>
      <c r="AD154" s="12"/>
      <c r="AE154" s="12"/>
      <c r="AF154" s="12"/>
      <c r="AG154" s="12"/>
      <c r="AH154" s="12"/>
      <c r="AI154" s="12"/>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row>
    <row r="155" spans="1:169" ht="38.25">
      <c r="A155" s="17" t="str">
        <f t="shared" si="27"/>
        <v>LineExtensionAmount</v>
      </c>
      <c r="B155" s="17" t="s">
        <v>863</v>
      </c>
      <c r="C155" s="12"/>
      <c r="D155" s="12" t="s">
        <v>864</v>
      </c>
      <c r="E155" s="12" t="s">
        <v>865</v>
      </c>
      <c r="F155" s="12" t="s">
        <v>866</v>
      </c>
      <c r="G155" s="12" t="s">
        <v>867</v>
      </c>
      <c r="H155" s="1" t="str">
        <f t="shared" si="28"/>
        <v>Extension Amount</v>
      </c>
      <c r="I155" s="12" t="s">
        <v>868</v>
      </c>
      <c r="J155" s="1" t="s">
        <v>869</v>
      </c>
      <c r="K155" s="1" t="str">
        <f t="shared" si="29"/>
        <v>UBL_ Amount. Type</v>
      </c>
      <c r="L155" s="12"/>
      <c r="M155" s="12"/>
      <c r="N155" s="12"/>
      <c r="O155" s="18" t="s">
        <v>870</v>
      </c>
      <c r="P155" s="12" t="s">
        <v>871</v>
      </c>
      <c r="Q155" s="19" t="s">
        <v>872</v>
      </c>
      <c r="R155" s="12"/>
      <c r="S155" s="12"/>
      <c r="T155" s="12"/>
      <c r="U155" s="12"/>
      <c r="V155" s="12"/>
      <c r="W155" s="12"/>
      <c r="X155" s="12"/>
      <c r="Y155" s="12"/>
      <c r="Z155" s="12"/>
      <c r="AA155" s="12"/>
      <c r="AB155" s="12"/>
      <c r="AC155" s="12"/>
      <c r="AD155" s="12"/>
      <c r="AE155" s="12"/>
      <c r="AF155" s="12"/>
      <c r="AG155" s="12"/>
      <c r="AH155" s="12"/>
      <c r="AI155" s="12"/>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row>
    <row r="156" spans="1:169" ht="12.75">
      <c r="A156" s="17" t="str">
        <f t="shared" si="27"/>
        <v>TaxTotalAmount</v>
      </c>
      <c r="B156" s="17" t="s">
        <v>873</v>
      </c>
      <c r="C156" s="12"/>
      <c r="D156" s="12" t="s">
        <v>874</v>
      </c>
      <c r="E156" s="12"/>
      <c r="F156" s="12" t="s">
        <v>875</v>
      </c>
      <c r="G156" s="12" t="s">
        <v>876</v>
      </c>
      <c r="H156" s="1" t="str">
        <f t="shared" si="28"/>
        <v>Tax Total</v>
      </c>
      <c r="I156" s="12" t="s">
        <v>877</v>
      </c>
      <c r="J156" s="1" t="s">
        <v>878</v>
      </c>
      <c r="K156" s="1" t="str">
        <f t="shared" si="29"/>
        <v>UBL_ Amount. Type</v>
      </c>
      <c r="L156" s="12"/>
      <c r="M156" s="12"/>
      <c r="N156" s="12"/>
      <c r="O156" s="18" t="s">
        <v>879</v>
      </c>
      <c r="P156" s="12" t="s">
        <v>880</v>
      </c>
      <c r="Q156" s="19" t="s">
        <v>881</v>
      </c>
      <c r="R156" s="12"/>
      <c r="S156" s="12"/>
      <c r="T156" s="12"/>
      <c r="U156" s="12"/>
      <c r="V156" s="12"/>
      <c r="W156" s="12"/>
      <c r="X156" s="12"/>
      <c r="Y156" s="12"/>
      <c r="Z156" s="12"/>
      <c r="AA156" s="12"/>
      <c r="AB156" s="12"/>
      <c r="AC156" s="12"/>
      <c r="AD156" s="12"/>
      <c r="AE156" s="12"/>
      <c r="AF156" s="12"/>
      <c r="AG156" s="12"/>
      <c r="AH156" s="12"/>
      <c r="AI156" s="12"/>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row>
    <row r="157" spans="1:169" ht="12.75">
      <c r="A157" s="17" t="str">
        <f t="shared" si="27"/>
        <v>MinimumQuantity</v>
      </c>
      <c r="B157" s="17" t="s">
        <v>882</v>
      </c>
      <c r="C157" s="12"/>
      <c r="D157" s="12" t="s">
        <v>883</v>
      </c>
      <c r="E157" s="12" t="s">
        <v>884</v>
      </c>
      <c r="F157" s="12"/>
      <c r="G157" s="12" t="s">
        <v>885</v>
      </c>
      <c r="H157" s="1" t="str">
        <f t="shared" si="28"/>
        <v>Quantity</v>
      </c>
      <c r="I157" s="12" t="s">
        <v>886</v>
      </c>
      <c r="J157" s="12"/>
      <c r="K157" s="1" t="str">
        <f t="shared" si="29"/>
        <v>Quantity. Type</v>
      </c>
      <c r="L157" s="12"/>
      <c r="M157" s="12"/>
      <c r="N157" s="12"/>
      <c r="O157" s="18" t="s">
        <v>887</v>
      </c>
      <c r="P157" s="12" t="s">
        <v>888</v>
      </c>
      <c r="Q157" s="19" t="s">
        <v>889</v>
      </c>
      <c r="R157" s="12"/>
      <c r="S157" s="12"/>
      <c r="T157" s="12"/>
      <c r="U157" s="12"/>
      <c r="V157" s="12"/>
      <c r="W157" s="12"/>
      <c r="X157" s="12"/>
      <c r="Y157" s="12"/>
      <c r="Z157" s="12"/>
      <c r="AA157" s="12"/>
      <c r="AB157" s="12"/>
      <c r="AC157" s="12"/>
      <c r="AD157" s="12"/>
      <c r="AE157" s="12"/>
      <c r="AF157" s="12"/>
      <c r="AG157" s="12"/>
      <c r="AH157" s="12"/>
      <c r="AI157" s="12"/>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row>
    <row r="158" spans="1:169" ht="12.75">
      <c r="A158" s="17" t="str">
        <f t="shared" si="27"/>
        <v>MaximumQuantity</v>
      </c>
      <c r="B158" s="17" t="s">
        <v>890</v>
      </c>
      <c r="C158" s="12"/>
      <c r="D158" s="12" t="s">
        <v>891</v>
      </c>
      <c r="E158" s="12" t="s">
        <v>892</v>
      </c>
      <c r="F158" s="12"/>
      <c r="G158" s="12" t="s">
        <v>893</v>
      </c>
      <c r="H158" s="1" t="str">
        <f t="shared" si="28"/>
        <v>Quantity</v>
      </c>
      <c r="I158" s="12" t="s">
        <v>894</v>
      </c>
      <c r="J158" s="12"/>
      <c r="K158" s="1" t="str">
        <f t="shared" si="29"/>
        <v>Quantity. Type</v>
      </c>
      <c r="L158" s="12"/>
      <c r="M158" s="12"/>
      <c r="N158" s="12"/>
      <c r="O158" s="18" t="s">
        <v>895</v>
      </c>
      <c r="P158" s="12" t="s">
        <v>896</v>
      </c>
      <c r="Q158" s="19" t="s">
        <v>897</v>
      </c>
      <c r="R158" s="12"/>
      <c r="S158" s="12"/>
      <c r="T158" s="12"/>
      <c r="U158" s="12"/>
      <c r="V158" s="12"/>
      <c r="W158" s="12"/>
      <c r="X158" s="12"/>
      <c r="Y158" s="12"/>
      <c r="Z158" s="12"/>
      <c r="AA158" s="12"/>
      <c r="AB158" s="12"/>
      <c r="AC158" s="12"/>
      <c r="AD158" s="12"/>
      <c r="AE158" s="12"/>
      <c r="AF158" s="12"/>
      <c r="AG158" s="12"/>
      <c r="AH158" s="12"/>
      <c r="AI158" s="12"/>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row>
    <row r="159" spans="1:169" ht="12.75">
      <c r="A159" s="17" t="str">
        <f t="shared" si="27"/>
        <v>MaximumBackorderQuantity</v>
      </c>
      <c r="B159" s="17" t="s">
        <v>898</v>
      </c>
      <c r="C159" s="12"/>
      <c r="D159" s="12" t="s">
        <v>899</v>
      </c>
      <c r="E159" s="12" t="s">
        <v>900</v>
      </c>
      <c r="F159" s="12"/>
      <c r="G159" s="12" t="s">
        <v>901</v>
      </c>
      <c r="H159" s="1" t="str">
        <f t="shared" si="28"/>
        <v>Backorder</v>
      </c>
      <c r="I159" s="12" t="s">
        <v>902</v>
      </c>
      <c r="J159" s="12"/>
      <c r="K159" s="1" t="str">
        <f t="shared" si="29"/>
        <v>Quantity. Type</v>
      </c>
      <c r="L159" s="12"/>
      <c r="M159" s="12"/>
      <c r="N159" s="12"/>
      <c r="O159" s="18" t="s">
        <v>903</v>
      </c>
      <c r="P159" s="12" t="s">
        <v>904</v>
      </c>
      <c r="Q159" s="19" t="s">
        <v>905</v>
      </c>
      <c r="R159" s="12"/>
      <c r="S159" s="12"/>
      <c r="T159" s="12"/>
      <c r="U159" s="12"/>
      <c r="V159" s="12"/>
      <c r="W159" s="12"/>
      <c r="X159" s="12"/>
      <c r="Y159" s="12"/>
      <c r="Z159" s="12"/>
      <c r="AA159" s="12"/>
      <c r="AB159" s="12"/>
      <c r="AC159" s="12"/>
      <c r="AD159" s="12"/>
      <c r="AE159" s="12"/>
      <c r="AF159" s="12"/>
      <c r="AG159" s="12"/>
      <c r="AH159" s="12"/>
      <c r="AI159" s="12"/>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row>
    <row r="160" spans="1:169" ht="12.75">
      <c r="A160" s="17" t="str">
        <f t="shared" si="27"/>
        <v>MinimumBackorderQuantity</v>
      </c>
      <c r="B160" s="17" t="s">
        <v>906</v>
      </c>
      <c r="C160" s="12"/>
      <c r="D160" s="12" t="s">
        <v>907</v>
      </c>
      <c r="E160" s="12" t="s">
        <v>908</v>
      </c>
      <c r="F160" s="12"/>
      <c r="G160" s="12" t="s">
        <v>909</v>
      </c>
      <c r="H160" s="1" t="str">
        <f t="shared" si="28"/>
        <v>Backorder</v>
      </c>
      <c r="I160" s="12" t="s">
        <v>910</v>
      </c>
      <c r="J160" s="12"/>
      <c r="K160" s="1" t="str">
        <f t="shared" si="29"/>
        <v>Quantity. Type</v>
      </c>
      <c r="L160" s="12"/>
      <c r="M160" s="12"/>
      <c r="N160" s="12"/>
      <c r="O160" s="18" t="s">
        <v>911</v>
      </c>
      <c r="P160" s="12" t="s">
        <v>912</v>
      </c>
      <c r="Q160" s="19" t="s">
        <v>913</v>
      </c>
      <c r="R160" s="12"/>
      <c r="S160" s="12"/>
      <c r="T160" s="12"/>
      <c r="U160" s="12"/>
      <c r="V160" s="12"/>
      <c r="W160" s="12"/>
      <c r="X160" s="12"/>
      <c r="Y160" s="12"/>
      <c r="Z160" s="12"/>
      <c r="AA160" s="12"/>
      <c r="AB160" s="12"/>
      <c r="AC160" s="12"/>
      <c r="AD160" s="12"/>
      <c r="AE160" s="12"/>
      <c r="AF160" s="12"/>
      <c r="AG160" s="12"/>
      <c r="AH160" s="12"/>
      <c r="AI160" s="12"/>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row>
    <row r="161" spans="1:169" ht="25.5">
      <c r="A161" s="17" t="str">
        <f t="shared" si="27"/>
        <v>Note</v>
      </c>
      <c r="B161" s="17" t="s">
        <v>914</v>
      </c>
      <c r="C161" s="12"/>
      <c r="D161" s="12" t="s">
        <v>915</v>
      </c>
      <c r="E161" s="12"/>
      <c r="F161" s="12"/>
      <c r="G161" s="12" t="s">
        <v>916</v>
      </c>
      <c r="H161" s="1" t="str">
        <f t="shared" si="28"/>
        <v>Note</v>
      </c>
      <c r="I161" s="12" t="s">
        <v>917</v>
      </c>
      <c r="J161" s="12"/>
      <c r="K161" s="1" t="str">
        <f t="shared" si="29"/>
        <v>Text. Type</v>
      </c>
      <c r="L161" s="12"/>
      <c r="M161" s="12"/>
      <c r="N161" s="12"/>
      <c r="O161" s="18" t="s">
        <v>918</v>
      </c>
      <c r="P161" s="12" t="s">
        <v>919</v>
      </c>
      <c r="Q161" s="19" t="s">
        <v>920</v>
      </c>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row>
    <row r="162" spans="1:169" ht="25.5">
      <c r="A162" s="21" t="str">
        <f aca="true" t="shared" si="30" ref="A162:A168">SUBSTITUTE(SUBSTITUTE(CONCATENATE(IF(E162="Globally Unique","GU",E162),F162,IF(H162&lt;&gt;I162,H162,""),CONCATENATE(IF(I162="Identifier","ID",IF(I162="Text","",I162))))," ",""),"'","")</f>
        <v>Delivery</v>
      </c>
      <c r="B162" s="21" t="s">
        <v>921</v>
      </c>
      <c r="C162" s="21"/>
      <c r="D162" s="21" t="s">
        <v>922</v>
      </c>
      <c r="E162" s="21"/>
      <c r="F162" s="21"/>
      <c r="G162" s="21"/>
      <c r="H162" s="21" t="str">
        <f aca="true" t="shared" si="31" ref="H162:H168">M162</f>
        <v>Delivery</v>
      </c>
      <c r="I162" s="21" t="str">
        <f aca="true" t="shared" si="32" ref="I162:I168">M162</f>
        <v>Delivery</v>
      </c>
      <c r="J162" s="21"/>
      <c r="K162" s="21"/>
      <c r="L162" s="21"/>
      <c r="M162" s="30" t="s">
        <v>923</v>
      </c>
      <c r="N162" s="21"/>
      <c r="O162" s="23" t="s">
        <v>924</v>
      </c>
      <c r="P162" s="21" t="s">
        <v>925</v>
      </c>
      <c r="Q162" s="31" t="s">
        <v>926</v>
      </c>
      <c r="R162" s="31"/>
      <c r="S162" s="32"/>
      <c r="T162" s="23"/>
      <c r="U162" s="21"/>
      <c r="V162" s="21"/>
      <c r="W162" s="21"/>
      <c r="X162" s="21"/>
      <c r="Y162" s="21"/>
      <c r="Z162" s="21"/>
      <c r="AA162" s="21"/>
      <c r="AB162" s="21"/>
      <c r="AC162" s="21"/>
      <c r="AD162" s="21"/>
      <c r="AE162" s="21"/>
      <c r="AF162" s="21"/>
      <c r="AG162" s="21"/>
      <c r="AH162" s="21"/>
      <c r="AI162" s="21"/>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row>
    <row r="163" spans="1:169" ht="25.5">
      <c r="A163" s="21" t="str">
        <f t="shared" si="30"/>
        <v>DeliveryTerms</v>
      </c>
      <c r="B163" s="21" t="s">
        <v>927</v>
      </c>
      <c r="C163" s="21"/>
      <c r="D163" s="21" t="s">
        <v>928</v>
      </c>
      <c r="E163" s="21"/>
      <c r="F163" s="21"/>
      <c r="G163" s="21"/>
      <c r="H163" s="21" t="str">
        <f t="shared" si="31"/>
        <v>Delivery Terms</v>
      </c>
      <c r="I163" s="21" t="str">
        <f t="shared" si="32"/>
        <v>Delivery Terms</v>
      </c>
      <c r="J163" s="21"/>
      <c r="K163" s="21"/>
      <c r="L163" s="21"/>
      <c r="M163" s="30" t="s">
        <v>929</v>
      </c>
      <c r="N163" s="21"/>
      <c r="O163" s="23" t="s">
        <v>930</v>
      </c>
      <c r="P163" s="21" t="s">
        <v>931</v>
      </c>
      <c r="Q163" s="31" t="s">
        <v>932</v>
      </c>
      <c r="R163" s="31"/>
      <c r="S163" s="32"/>
      <c r="T163" s="23"/>
      <c r="U163" s="21"/>
      <c r="V163" s="21"/>
      <c r="W163" s="21"/>
      <c r="X163" s="21"/>
      <c r="Y163" s="21"/>
      <c r="Z163" s="21"/>
      <c r="AA163" s="21"/>
      <c r="AB163" s="21"/>
      <c r="AC163" s="21"/>
      <c r="AD163" s="21"/>
      <c r="AE163" s="21"/>
      <c r="AF163" s="21"/>
      <c r="AG163" s="21"/>
      <c r="AH163" s="21"/>
      <c r="AI163" s="21"/>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row>
    <row r="164" spans="1:169" ht="25.5">
      <c r="A164" s="21" t="str">
        <f t="shared" si="30"/>
        <v>DestinationParty</v>
      </c>
      <c r="B164" s="21" t="s">
        <v>933</v>
      </c>
      <c r="C164" s="21"/>
      <c r="D164" s="21" t="s">
        <v>934</v>
      </c>
      <c r="E164" s="21" t="s">
        <v>935</v>
      </c>
      <c r="F164" s="21"/>
      <c r="G164" s="21"/>
      <c r="H164" s="21" t="str">
        <f t="shared" si="31"/>
        <v>Party</v>
      </c>
      <c r="I164" s="21" t="str">
        <f t="shared" si="32"/>
        <v>Party</v>
      </c>
      <c r="J164" s="21"/>
      <c r="K164" s="21"/>
      <c r="L164" s="21"/>
      <c r="M164" s="30" t="s">
        <v>936</v>
      </c>
      <c r="N164" s="21"/>
      <c r="O164" s="23" t="s">
        <v>937</v>
      </c>
      <c r="P164" s="21" t="s">
        <v>938</v>
      </c>
      <c r="Q164" s="31" t="s">
        <v>939</v>
      </c>
      <c r="R164" s="31"/>
      <c r="S164" s="32"/>
      <c r="T164" s="23"/>
      <c r="U164" s="21"/>
      <c r="V164" s="21"/>
      <c r="W164" s="21"/>
      <c r="X164" s="21"/>
      <c r="Y164" s="21"/>
      <c r="Z164" s="21"/>
      <c r="AA164" s="21"/>
      <c r="AB164" s="21"/>
      <c r="AC164" s="21"/>
      <c r="AD164" s="21"/>
      <c r="AE164" s="21"/>
      <c r="AF164" s="21"/>
      <c r="AG164" s="21"/>
      <c r="AH164" s="21"/>
      <c r="AI164" s="21"/>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row>
    <row r="165" spans="1:169" ht="25.5">
      <c r="A165" s="21" t="str">
        <f t="shared" si="30"/>
        <v>OrderedShipment</v>
      </c>
      <c r="B165" s="21" t="s">
        <v>940</v>
      </c>
      <c r="C165" s="21"/>
      <c r="D165" s="21" t="s">
        <v>941</v>
      </c>
      <c r="E165" s="21"/>
      <c r="F165" s="21"/>
      <c r="G165" s="21"/>
      <c r="H165" s="21" t="str">
        <f t="shared" si="31"/>
        <v>Ordered Shipment</v>
      </c>
      <c r="I165" s="21" t="str">
        <f t="shared" si="32"/>
        <v>Ordered Shipment</v>
      </c>
      <c r="J165" s="21"/>
      <c r="K165" s="21"/>
      <c r="L165" s="21"/>
      <c r="M165" s="30" t="s">
        <v>942</v>
      </c>
      <c r="N165" s="21"/>
      <c r="O165" s="23" t="s">
        <v>943</v>
      </c>
      <c r="P165" s="21" t="s">
        <v>944</v>
      </c>
      <c r="Q165" s="31" t="s">
        <v>945</v>
      </c>
      <c r="R165" s="31"/>
      <c r="S165" s="32"/>
      <c r="T165" s="23"/>
      <c r="U165" s="21"/>
      <c r="V165" s="21"/>
      <c r="W165" s="21"/>
      <c r="X165" s="21"/>
      <c r="Y165" s="21"/>
      <c r="Z165" s="21"/>
      <c r="AA165" s="21"/>
      <c r="AB165" s="21"/>
      <c r="AC165" s="21"/>
      <c r="AD165" s="21"/>
      <c r="AE165" s="21"/>
      <c r="AF165" s="21"/>
      <c r="AG165" s="21"/>
      <c r="AH165" s="21"/>
      <c r="AI165" s="21"/>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row>
    <row r="166" spans="1:169" ht="25.5">
      <c r="A166" s="21" t="str">
        <f t="shared" si="30"/>
        <v>AllowanceCharge</v>
      </c>
      <c r="B166" s="21" t="s">
        <v>946</v>
      </c>
      <c r="C166" s="21"/>
      <c r="D166" s="21" t="s">
        <v>947</v>
      </c>
      <c r="E166" s="21"/>
      <c r="F166" s="21"/>
      <c r="G166" s="21"/>
      <c r="H166" s="21" t="str">
        <f t="shared" si="31"/>
        <v>Allowance Charge</v>
      </c>
      <c r="I166" s="21" t="str">
        <f t="shared" si="32"/>
        <v>Allowance Charge</v>
      </c>
      <c r="J166" s="21"/>
      <c r="K166" s="21"/>
      <c r="L166" s="21"/>
      <c r="M166" s="30" t="s">
        <v>948</v>
      </c>
      <c r="N166" s="21"/>
      <c r="O166" s="23" t="s">
        <v>949</v>
      </c>
      <c r="P166" s="21" t="s">
        <v>950</v>
      </c>
      <c r="Q166" s="31" t="s">
        <v>951</v>
      </c>
      <c r="R166" s="31"/>
      <c r="S166" s="32"/>
      <c r="T166" s="23"/>
      <c r="U166" s="21"/>
      <c r="V166" s="21"/>
      <c r="W166" s="21"/>
      <c r="X166" s="21"/>
      <c r="Y166" s="21"/>
      <c r="Z166" s="21"/>
      <c r="AA166" s="21"/>
      <c r="AB166" s="21"/>
      <c r="AC166" s="21"/>
      <c r="AD166" s="21"/>
      <c r="AE166" s="21"/>
      <c r="AF166" s="21"/>
      <c r="AG166" s="21"/>
      <c r="AH166" s="21"/>
      <c r="AI166" s="21"/>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row>
    <row r="167" spans="1:169" ht="25.5">
      <c r="A167" s="21" t="str">
        <f t="shared" si="30"/>
        <v>BasePrice</v>
      </c>
      <c r="B167" s="21" t="s">
        <v>952</v>
      </c>
      <c r="C167" s="21"/>
      <c r="D167" s="21" t="s">
        <v>953</v>
      </c>
      <c r="E167" s="21"/>
      <c r="F167" s="21"/>
      <c r="G167" s="21"/>
      <c r="H167" s="21" t="str">
        <f t="shared" si="31"/>
        <v>Base Price</v>
      </c>
      <c r="I167" s="21" t="str">
        <f t="shared" si="32"/>
        <v>Base Price</v>
      </c>
      <c r="J167" s="21"/>
      <c r="K167" s="21"/>
      <c r="L167" s="21"/>
      <c r="M167" s="30" t="s">
        <v>954</v>
      </c>
      <c r="N167" s="21"/>
      <c r="O167" s="23" t="s">
        <v>955</v>
      </c>
      <c r="P167" s="21" t="s">
        <v>956</v>
      </c>
      <c r="Q167" s="31" t="s">
        <v>957</v>
      </c>
      <c r="R167" s="31"/>
      <c r="S167" s="32"/>
      <c r="T167" s="23"/>
      <c r="U167" s="21"/>
      <c r="V167" s="21"/>
      <c r="W167" s="21"/>
      <c r="X167" s="21"/>
      <c r="Y167" s="21"/>
      <c r="Z167" s="21"/>
      <c r="AA167" s="21"/>
      <c r="AB167" s="21"/>
      <c r="AC167" s="21"/>
      <c r="AD167" s="21"/>
      <c r="AE167" s="21"/>
      <c r="AF167" s="21"/>
      <c r="AG167" s="21"/>
      <c r="AH167" s="21"/>
      <c r="AI167" s="21"/>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row>
    <row r="168" spans="1:169" ht="25.5">
      <c r="A168" s="21" t="str">
        <f t="shared" si="30"/>
        <v>Item</v>
      </c>
      <c r="B168" s="21" t="s">
        <v>958</v>
      </c>
      <c r="C168" s="21"/>
      <c r="D168" s="21" t="s">
        <v>959</v>
      </c>
      <c r="E168" s="21"/>
      <c r="F168" s="21"/>
      <c r="G168" s="21"/>
      <c r="H168" s="21" t="str">
        <f t="shared" si="31"/>
        <v>Item</v>
      </c>
      <c r="I168" s="21" t="str">
        <f t="shared" si="32"/>
        <v>Item</v>
      </c>
      <c r="J168" s="21"/>
      <c r="K168" s="21"/>
      <c r="L168" s="21"/>
      <c r="M168" s="30" t="s">
        <v>960</v>
      </c>
      <c r="N168" s="21"/>
      <c r="O168" s="23">
        <v>1</v>
      </c>
      <c r="P168" s="21" t="s">
        <v>961</v>
      </c>
      <c r="Q168" s="31" t="s">
        <v>962</v>
      </c>
      <c r="R168" s="31"/>
      <c r="S168" s="32"/>
      <c r="T168" s="23"/>
      <c r="U168" s="21"/>
      <c r="V168" s="21"/>
      <c r="W168" s="21"/>
      <c r="X168" s="21"/>
      <c r="Y168" s="21"/>
      <c r="Z168" s="21"/>
      <c r="AA168" s="21"/>
      <c r="AB168" s="21"/>
      <c r="AC168" s="21"/>
      <c r="AD168" s="21"/>
      <c r="AE168" s="21"/>
      <c r="AF168" s="21"/>
      <c r="AG168" s="21"/>
      <c r="AH168" s="21"/>
      <c r="AI168" s="21"/>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row>
    <row r="169" spans="1:169" ht="12.75">
      <c r="A169" s="13" t="str">
        <f>SUBSTITUTE(SUBSTITUTE(CONCATENATE(IF(C169="","",CONCATENATE(C169,"")),"",D169)," ",""),"'","")</f>
        <v>LineReference</v>
      </c>
      <c r="B169" s="33" t="s">
        <v>963</v>
      </c>
      <c r="C169" s="34"/>
      <c r="D169" s="34" t="s">
        <v>964</v>
      </c>
      <c r="E169" s="34"/>
      <c r="F169" s="34"/>
      <c r="G169" s="34"/>
      <c r="H169" s="34"/>
      <c r="I169" s="34"/>
      <c r="J169" s="34"/>
      <c r="K169" s="34"/>
      <c r="L169" s="34"/>
      <c r="M169" s="34"/>
      <c r="N169" s="34"/>
      <c r="O169" s="33"/>
      <c r="P169" s="34" t="s">
        <v>965</v>
      </c>
      <c r="Q169" s="35" t="s">
        <v>966</v>
      </c>
      <c r="R169" s="35"/>
      <c r="S169" s="36"/>
      <c r="T169" s="33"/>
      <c r="U169" s="34"/>
      <c r="V169" s="34"/>
      <c r="W169" s="34"/>
      <c r="X169" s="34"/>
      <c r="Y169" s="34"/>
      <c r="Z169" s="34"/>
      <c r="AA169" s="34"/>
      <c r="AB169" s="34"/>
      <c r="AC169" s="34"/>
      <c r="AD169" s="34"/>
      <c r="AE169" s="34"/>
      <c r="AF169" s="34"/>
      <c r="AG169" s="34"/>
      <c r="AH169" s="34"/>
      <c r="AI169" s="34"/>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row>
    <row r="170" spans="1:169" ht="12.75">
      <c r="A170" s="17" t="str">
        <f>SUBSTITUTE(SUBSTITUTE(CONCATENATE(IF(E170="Globally Unique","GU",E170),IF(G170&lt;&gt;I170,H170,F170),CONCATENATE(IF(I170="Identifier","ID",IF(I170="Text","",I170))))," ",""),"'","")</f>
        <v>LineID</v>
      </c>
      <c r="B170" s="17" t="s">
        <v>967</v>
      </c>
      <c r="C170" s="12"/>
      <c r="D170" s="12" t="s">
        <v>968</v>
      </c>
      <c r="E170" s="12"/>
      <c r="F170" s="12" t="s">
        <v>969</v>
      </c>
      <c r="G170" s="12" t="s">
        <v>970</v>
      </c>
      <c r="H170" s="1" t="str">
        <f>IF(F170&lt;&gt;"",CONCATENATE(F170," ",G170),G170)</f>
        <v>Line Identifier</v>
      </c>
      <c r="I170" s="12" t="s">
        <v>971</v>
      </c>
      <c r="J170" s="12"/>
      <c r="K170" s="1" t="str">
        <f>IF(J170&lt;&gt;"",CONCATENATE(J170,"_ ",I170,". Type"),CONCATENATE(I170,". Type"))</f>
        <v>Identifier. Type</v>
      </c>
      <c r="L170" s="12"/>
      <c r="M170" s="12"/>
      <c r="N170" s="12"/>
      <c r="O170" s="18">
        <v>1</v>
      </c>
      <c r="P170" s="12" t="s">
        <v>972</v>
      </c>
      <c r="Q170" s="19" t="s">
        <v>973</v>
      </c>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row>
    <row r="171" spans="1:169" ht="12.75">
      <c r="A171" s="17" t="str">
        <f>SUBSTITUTE(SUBSTITUTE(CONCATENATE(IF(E171="Globally Unique","GU",E171),IF(G171&lt;&gt;I171,H171,F171),CONCATENATE(IF(I171="Identifier","ID",IF(I171="Text","",I171))))," ",""),"'","")</f>
        <v>LineStatusCode</v>
      </c>
      <c r="B171" s="17" t="s">
        <v>974</v>
      </c>
      <c r="C171" s="12"/>
      <c r="D171" s="12" t="s">
        <v>975</v>
      </c>
      <c r="E171" s="12"/>
      <c r="F171" s="12" t="s">
        <v>976</v>
      </c>
      <c r="G171" s="12" t="s">
        <v>977</v>
      </c>
      <c r="H171" s="1" t="str">
        <f>IF(F171&lt;&gt;"",CONCATENATE(F171," ",G171),G171)</f>
        <v>Line Status</v>
      </c>
      <c r="I171" s="12" t="s">
        <v>978</v>
      </c>
      <c r="J171" s="12" t="s">
        <v>979</v>
      </c>
      <c r="K171" s="1" t="str">
        <f>IF(J171&lt;&gt;"",CONCATENATE(J171,"_ ",I171,". Type"),CONCATENATE(I171,". Type"))</f>
        <v>Line Status_ Code. Type</v>
      </c>
      <c r="L171" s="12"/>
      <c r="M171" s="12"/>
      <c r="N171" s="12"/>
      <c r="O171" s="18" t="s">
        <v>980</v>
      </c>
      <c r="P171" s="12" t="s">
        <v>981</v>
      </c>
      <c r="Q171" s="19" t="s">
        <v>982</v>
      </c>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row>
    <row r="172" spans="1:169" ht="25.5">
      <c r="A172" s="21" t="str">
        <f>SUBSTITUTE(SUBSTITUTE(CONCATENATE(IF(E172="Globally Unique","GU",E172),F172,IF(H172&lt;&gt;I172,H172,""),CONCATENATE(IF(I172="Identifier","ID",IF(I172="Text","",I172))))," ",""),"'","")</f>
        <v>DocumentReference</v>
      </c>
      <c r="B172" s="21" t="s">
        <v>983</v>
      </c>
      <c r="C172" s="21"/>
      <c r="D172" s="21" t="s">
        <v>984</v>
      </c>
      <c r="E172" s="21"/>
      <c r="F172" s="21"/>
      <c r="G172" s="21"/>
      <c r="H172" s="21" t="str">
        <f>M172</f>
        <v>Document Reference</v>
      </c>
      <c r="I172" s="21" t="str">
        <f>M172</f>
        <v>Document Reference</v>
      </c>
      <c r="J172" s="21"/>
      <c r="K172" s="21"/>
      <c r="L172" s="21"/>
      <c r="M172" s="30" t="s">
        <v>985</v>
      </c>
      <c r="N172" s="21"/>
      <c r="O172" s="23" t="s">
        <v>986</v>
      </c>
      <c r="P172" s="21" t="s">
        <v>987</v>
      </c>
      <c r="Q172" s="31" t="s">
        <v>988</v>
      </c>
      <c r="R172" s="31"/>
      <c r="S172" s="32"/>
      <c r="T172" s="23"/>
      <c r="U172" s="21"/>
      <c r="V172" s="21"/>
      <c r="W172" s="21"/>
      <c r="X172" s="21"/>
      <c r="Y172" s="21"/>
      <c r="Z172" s="21"/>
      <c r="AA172" s="21"/>
      <c r="AB172" s="21"/>
      <c r="AC172" s="21"/>
      <c r="AD172" s="21"/>
      <c r="AE172" s="21"/>
      <c r="AF172" s="21"/>
      <c r="AG172" s="21"/>
      <c r="AH172" s="21"/>
      <c r="AI172" s="21"/>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row>
    <row r="173" spans="1:169" ht="12.75">
      <c r="A173" s="13" t="str">
        <f>SUBSTITUTE(SUBSTITUTE(CONCATENATE(IF(C173="","",CONCATENATE(C173,"")),"",D173)," ",""),"'","")</f>
        <v>LotIdentification</v>
      </c>
      <c r="B173" s="33" t="s">
        <v>989</v>
      </c>
      <c r="C173" s="34"/>
      <c r="D173" s="34" t="s">
        <v>990</v>
      </c>
      <c r="E173" s="34"/>
      <c r="F173" s="34"/>
      <c r="G173" s="34"/>
      <c r="H173" s="34"/>
      <c r="I173" s="34"/>
      <c r="J173" s="34"/>
      <c r="K173" s="34"/>
      <c r="L173" s="34"/>
      <c r="M173" s="34"/>
      <c r="N173" s="34"/>
      <c r="O173" s="33"/>
      <c r="P173" s="34" t="s">
        <v>991</v>
      </c>
      <c r="Q173" s="35" t="s">
        <v>992</v>
      </c>
      <c r="R173" s="35"/>
      <c r="S173" s="36"/>
      <c r="T173" s="33"/>
      <c r="U173" s="34"/>
      <c r="V173" s="34"/>
      <c r="W173" s="34"/>
      <c r="X173" s="34"/>
      <c r="Y173" s="34"/>
      <c r="Z173" s="34"/>
      <c r="AA173" s="34"/>
      <c r="AB173" s="34"/>
      <c r="AC173" s="34"/>
      <c r="AD173" s="34"/>
      <c r="AE173" s="34"/>
      <c r="AF173" s="34"/>
      <c r="AG173" s="34"/>
      <c r="AH173" s="34"/>
      <c r="AI173" s="34"/>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row>
    <row r="174" spans="1:169" ht="12.75">
      <c r="A174" s="17" t="str">
        <f>SUBSTITUTE(SUBSTITUTE(CONCATENATE(IF(E174="Globally Unique","GU",E174),IF(G174&lt;&gt;I174,H174,F174),CONCATENATE(IF(I174="Identifier","ID",IF(I174="Text","",I174))))," ",""),"'","")</f>
        <v>LotNumberID</v>
      </c>
      <c r="B174" s="17" t="s">
        <v>993</v>
      </c>
      <c r="C174" s="12"/>
      <c r="D174" s="12" t="s">
        <v>994</v>
      </c>
      <c r="E174" s="12"/>
      <c r="F174" s="12" t="s">
        <v>995</v>
      </c>
      <c r="G174" s="12" t="s">
        <v>996</v>
      </c>
      <c r="H174" s="1" t="str">
        <f>IF(F174&lt;&gt;"",CONCATENATE(F174," ",G174),G174)</f>
        <v>Lot Number</v>
      </c>
      <c r="I174" s="12" t="s">
        <v>997</v>
      </c>
      <c r="J174" s="12"/>
      <c r="K174" s="1" t="str">
        <f>IF(J174&lt;&gt;"",CONCATENATE(J174,"_ ",I174,". Type"),CONCATENATE(I174,". Type"))</f>
        <v>Identifier. Type</v>
      </c>
      <c r="L174" s="12"/>
      <c r="M174" s="12"/>
      <c r="N174" s="12"/>
      <c r="O174" s="18" t="s">
        <v>998</v>
      </c>
      <c r="P174" s="12" t="s">
        <v>999</v>
      </c>
      <c r="Q174" s="19" t="s">
        <v>1000</v>
      </c>
      <c r="R174" s="12"/>
      <c r="S174" s="12"/>
      <c r="T174" s="12"/>
      <c r="U174" s="12"/>
      <c r="V174" s="12"/>
      <c r="W174" s="12"/>
      <c r="X174" s="12"/>
      <c r="Y174" s="12"/>
      <c r="Z174" s="12"/>
      <c r="AA174" s="12"/>
      <c r="AB174" s="12"/>
      <c r="AC174" s="12"/>
      <c r="AD174" s="12"/>
      <c r="AE174" s="12"/>
      <c r="AF174" s="12"/>
      <c r="AG174" s="12"/>
      <c r="AH174" s="12"/>
      <c r="AI174" s="12"/>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37"/>
      <c r="DW174" s="37"/>
      <c r="DX174" s="37"/>
      <c r="DY174" s="37"/>
      <c r="DZ174" s="37"/>
      <c r="EA174" s="37"/>
      <c r="EB174" s="37"/>
      <c r="EC174" s="37"/>
      <c r="ED174" s="37"/>
      <c r="EE174" s="37"/>
      <c r="EF174" s="37"/>
      <c r="EG174" s="37"/>
      <c r="EH174" s="37"/>
      <c r="EI174" s="37"/>
      <c r="EJ174" s="37"/>
      <c r="EK174" s="37"/>
      <c r="EL174" s="37"/>
      <c r="EM174" s="37"/>
      <c r="EN174" s="37"/>
      <c r="EO174" s="37"/>
      <c r="EP174" s="37"/>
      <c r="EQ174" s="37"/>
      <c r="ER174" s="37"/>
      <c r="ES174" s="37"/>
      <c r="ET174" s="37"/>
      <c r="EU174" s="37"/>
      <c r="EV174" s="37"/>
      <c r="EW174" s="37"/>
      <c r="EX174" s="37"/>
      <c r="EY174" s="37"/>
      <c r="EZ174" s="37"/>
      <c r="FA174" s="37"/>
      <c r="FB174" s="37"/>
      <c r="FC174" s="37"/>
      <c r="FD174" s="37"/>
      <c r="FE174" s="37"/>
      <c r="FF174" s="37"/>
      <c r="FG174" s="37"/>
      <c r="FH174" s="37"/>
      <c r="FI174" s="37"/>
      <c r="FJ174" s="37"/>
      <c r="FK174" s="37"/>
      <c r="FL174" s="37"/>
      <c r="FM174" s="37"/>
    </row>
    <row r="175" spans="1:169" ht="12.75">
      <c r="A175" s="17" t="str">
        <f>SUBSTITUTE(SUBSTITUTE(CONCATENATE(IF(E175="Globally Unique","GU",E175),IF(G175&lt;&gt;I175,H175,F175),CONCATENATE(IF(I175="Identifier","ID",IF(I175="Text","",I175))))," ",""),"'","")</f>
        <v>ExpiryDate</v>
      </c>
      <c r="B175" s="17" t="s">
        <v>1001</v>
      </c>
      <c r="C175" s="12"/>
      <c r="D175" s="12" t="s">
        <v>1002</v>
      </c>
      <c r="E175" s="12"/>
      <c r="F175" s="12"/>
      <c r="G175" s="12" t="s">
        <v>1003</v>
      </c>
      <c r="H175" s="1" t="str">
        <f>IF(F175&lt;&gt;"",CONCATENATE(F175," ",G175),G175)</f>
        <v>Expiry</v>
      </c>
      <c r="I175" s="12" t="s">
        <v>1004</v>
      </c>
      <c r="J175" s="12"/>
      <c r="K175" s="1" t="str">
        <f>IF(J175&lt;&gt;"",CONCATENATE(J175,"_ ",I175,". Type"),CONCATENATE(I175,". Type"))</f>
        <v>Date. Type</v>
      </c>
      <c r="L175" s="12"/>
      <c r="M175" s="12"/>
      <c r="N175" s="12"/>
      <c r="O175" s="18" t="s">
        <v>1005</v>
      </c>
      <c r="P175" s="12" t="s">
        <v>1006</v>
      </c>
      <c r="Q175" s="19" t="s">
        <v>1007</v>
      </c>
      <c r="R175" s="12"/>
      <c r="S175" s="12"/>
      <c r="T175" s="12"/>
      <c r="U175" s="12"/>
      <c r="V175" s="12"/>
      <c r="W175" s="12"/>
      <c r="X175" s="12"/>
      <c r="Y175" s="12"/>
      <c r="Z175" s="12"/>
      <c r="AA175" s="12"/>
      <c r="AB175" s="12"/>
      <c r="AC175" s="12"/>
      <c r="AD175" s="12"/>
      <c r="AE175" s="12"/>
      <c r="AF175" s="12"/>
      <c r="AG175" s="12"/>
      <c r="AH175" s="12"/>
      <c r="AI175" s="12"/>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37"/>
      <c r="EJ175" s="37"/>
      <c r="EK175" s="37"/>
      <c r="EL175" s="37"/>
      <c r="EM175" s="37"/>
      <c r="EN175" s="37"/>
      <c r="EO175" s="37"/>
      <c r="EP175" s="37"/>
      <c r="EQ175" s="37"/>
      <c r="ER175" s="37"/>
      <c r="ES175" s="37"/>
      <c r="ET175" s="37"/>
      <c r="EU175" s="37"/>
      <c r="EV175" s="37"/>
      <c r="EW175" s="37"/>
      <c r="EX175" s="37"/>
      <c r="EY175" s="37"/>
      <c r="EZ175" s="37"/>
      <c r="FA175" s="37"/>
      <c r="FB175" s="37"/>
      <c r="FC175" s="37"/>
      <c r="FD175" s="37"/>
      <c r="FE175" s="37"/>
      <c r="FF175" s="37"/>
      <c r="FG175" s="37"/>
      <c r="FH175" s="37"/>
      <c r="FI175" s="37"/>
      <c r="FJ175" s="37"/>
      <c r="FK175" s="37"/>
      <c r="FL175" s="37"/>
      <c r="FM175" s="37"/>
    </row>
    <row r="176" spans="1:35" ht="12.75">
      <c r="A176" s="13" t="str">
        <f>SUBSTITUTE(SUBSTITUTE(CONCATENATE(IF(C176="","",CONCATENATE(C176,"")),"",D176)," ",""),"'","")</f>
        <v>OrderedShipment</v>
      </c>
      <c r="B176" s="33" t="s">
        <v>1008</v>
      </c>
      <c r="C176" s="34"/>
      <c r="D176" s="34" t="s">
        <v>1009</v>
      </c>
      <c r="E176" s="34"/>
      <c r="F176" s="34"/>
      <c r="G176" s="34"/>
      <c r="H176" s="34"/>
      <c r="I176" s="34"/>
      <c r="J176" s="34"/>
      <c r="K176" s="34"/>
      <c r="L176" s="34"/>
      <c r="M176" s="34"/>
      <c r="N176" s="34"/>
      <c r="O176" s="33"/>
      <c r="P176" s="34" t="s">
        <v>1010</v>
      </c>
      <c r="Q176" s="35" t="s">
        <v>1011</v>
      </c>
      <c r="R176" s="35"/>
      <c r="S176" s="36"/>
      <c r="T176" s="33"/>
      <c r="U176" s="34"/>
      <c r="V176" s="34"/>
      <c r="W176" s="34"/>
      <c r="X176" s="34"/>
      <c r="Y176" s="34"/>
      <c r="Z176" s="34"/>
      <c r="AA176" s="34"/>
      <c r="AB176" s="34"/>
      <c r="AC176" s="34"/>
      <c r="AD176" s="34"/>
      <c r="AE176" s="34"/>
      <c r="AF176" s="34"/>
      <c r="AG176" s="34"/>
      <c r="AH176" s="34"/>
      <c r="AI176" s="34"/>
    </row>
    <row r="177" spans="1:35" ht="25.5">
      <c r="A177" s="21" t="str">
        <f>SUBSTITUTE(SUBSTITUTE(CONCATENATE(IF(E177="Globally Unique","GU",E177),F177,IF(H177&lt;&gt;I177,H177,""),CONCATENATE(IF(I177="Identifier","ID",IF(I177="Text","",I177))))," ",""),"'","")</f>
        <v>Shipment</v>
      </c>
      <c r="B177" s="21" t="s">
        <v>1012</v>
      </c>
      <c r="C177" s="21"/>
      <c r="D177" s="21" t="s">
        <v>1013</v>
      </c>
      <c r="E177" s="21"/>
      <c r="F177" s="21"/>
      <c r="G177" s="21"/>
      <c r="H177" s="21" t="str">
        <f>M177</f>
        <v>Shipment</v>
      </c>
      <c r="I177" s="21" t="str">
        <f>M177</f>
        <v>Shipment</v>
      </c>
      <c r="J177" s="21"/>
      <c r="K177" s="21"/>
      <c r="L177" s="21"/>
      <c r="M177" s="30" t="s">
        <v>1014</v>
      </c>
      <c r="N177" s="21"/>
      <c r="O177" s="23">
        <v>1</v>
      </c>
      <c r="P177" s="21" t="s">
        <v>1015</v>
      </c>
      <c r="Q177" s="31" t="s">
        <v>1016</v>
      </c>
      <c r="R177" s="31"/>
      <c r="S177" s="32"/>
      <c r="T177" s="23"/>
      <c r="U177" s="21"/>
      <c r="V177" s="21"/>
      <c r="W177" s="21"/>
      <c r="X177" s="21"/>
      <c r="Y177" s="21"/>
      <c r="Z177" s="21"/>
      <c r="AA177" s="21"/>
      <c r="AB177" s="21"/>
      <c r="AC177" s="21"/>
      <c r="AD177" s="21"/>
      <c r="AE177" s="21"/>
      <c r="AF177" s="21"/>
      <c r="AG177" s="21"/>
      <c r="AH177" s="21"/>
      <c r="AI177" s="21"/>
    </row>
    <row r="178" spans="1:35" ht="38.25">
      <c r="A178" s="21" t="str">
        <f>SUBSTITUTE(SUBSTITUTE(CONCATENATE(IF(E178="Globally Unique","GU",E178),F178,IF(H178&lt;&gt;I178,H178,""),CONCATENATE(IF(I178="Identifier","ID",IF(I178="Text","",I178))))," ",""),"'","")</f>
        <v>Package</v>
      </c>
      <c r="B178" s="21" t="s">
        <v>1017</v>
      </c>
      <c r="C178" s="21"/>
      <c r="D178" s="21" t="s">
        <v>1018</v>
      </c>
      <c r="E178" s="21"/>
      <c r="F178" s="21"/>
      <c r="G178" s="21"/>
      <c r="H178" s="21" t="str">
        <f>M178</f>
        <v>Package</v>
      </c>
      <c r="I178" s="21" t="str">
        <f>M178</f>
        <v>Package</v>
      </c>
      <c r="J178" s="21"/>
      <c r="K178" s="21"/>
      <c r="L178" s="21"/>
      <c r="M178" s="30" t="s">
        <v>1019</v>
      </c>
      <c r="N178" s="21"/>
      <c r="O178" s="23" t="s">
        <v>1020</v>
      </c>
      <c r="P178" s="21" t="s">
        <v>1021</v>
      </c>
      <c r="Q178" s="31" t="s">
        <v>1022</v>
      </c>
      <c r="R178" s="31"/>
      <c r="S178" s="32"/>
      <c r="T178" s="23"/>
      <c r="U178" s="21"/>
      <c r="V178" s="21"/>
      <c r="W178" s="21"/>
      <c r="X178" s="21"/>
      <c r="Y178" s="21"/>
      <c r="Z178" s="21"/>
      <c r="AA178" s="21"/>
      <c r="AB178" s="21"/>
      <c r="AC178" s="21"/>
      <c r="AD178" s="21"/>
      <c r="AE178" s="21"/>
      <c r="AF178" s="21"/>
      <c r="AG178" s="21"/>
      <c r="AH178" s="21"/>
      <c r="AI178" s="21"/>
    </row>
    <row r="179" spans="1:169" ht="25.5">
      <c r="A179" s="13" t="str">
        <f>SUBSTITUTE(SUBSTITUTE(CONCATENATE(IF(C179="","",CONCATENATE(C179,"")),"",D179)," ",""),"'","")</f>
        <v>OrderLine</v>
      </c>
      <c r="B179" s="33" t="s">
        <v>1023</v>
      </c>
      <c r="C179" s="34"/>
      <c r="D179" s="34" t="s">
        <v>1024</v>
      </c>
      <c r="E179" s="34"/>
      <c r="F179" s="34"/>
      <c r="G179" s="34"/>
      <c r="H179" s="34"/>
      <c r="I179" s="34"/>
      <c r="J179" s="34"/>
      <c r="K179" s="34"/>
      <c r="L179" s="34"/>
      <c r="M179" s="34"/>
      <c r="N179" s="34"/>
      <c r="O179" s="33"/>
      <c r="P179" s="34" t="s">
        <v>1025</v>
      </c>
      <c r="Q179" s="35" t="s">
        <v>1026</v>
      </c>
      <c r="R179" s="35"/>
      <c r="S179" s="36"/>
      <c r="T179" s="33"/>
      <c r="U179" s="34"/>
      <c r="V179" s="34"/>
      <c r="W179" s="34"/>
      <c r="X179" s="34"/>
      <c r="Y179" s="34"/>
      <c r="Z179" s="34"/>
      <c r="AA179" s="34"/>
      <c r="AB179" s="34"/>
      <c r="AC179" s="34"/>
      <c r="AD179" s="34"/>
      <c r="AE179" s="34"/>
      <c r="AF179" s="34"/>
      <c r="AG179" s="34"/>
      <c r="AH179" s="34"/>
      <c r="AI179" s="34"/>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c r="EG179" s="37"/>
      <c r="EH179" s="37"/>
      <c r="EI179" s="37"/>
      <c r="EJ179" s="37"/>
      <c r="EK179" s="37"/>
      <c r="EL179" s="37"/>
      <c r="EM179" s="37"/>
      <c r="EN179" s="37"/>
      <c r="EO179" s="37"/>
      <c r="EP179" s="37"/>
      <c r="EQ179" s="37"/>
      <c r="ER179" s="37"/>
      <c r="ES179" s="37"/>
      <c r="ET179" s="37"/>
      <c r="EU179" s="37"/>
      <c r="EV179" s="37"/>
      <c r="EW179" s="37"/>
      <c r="EX179" s="37"/>
      <c r="EY179" s="37"/>
      <c r="EZ179" s="37"/>
      <c r="FA179" s="37"/>
      <c r="FB179" s="37"/>
      <c r="FC179" s="37"/>
      <c r="FD179" s="37"/>
      <c r="FE179" s="37"/>
      <c r="FF179" s="37"/>
      <c r="FG179" s="37"/>
      <c r="FH179" s="37"/>
      <c r="FI179" s="37"/>
      <c r="FJ179" s="37"/>
      <c r="FK179" s="37"/>
      <c r="FL179" s="37"/>
      <c r="FM179" s="37"/>
    </row>
    <row r="180" spans="1:169" ht="51">
      <c r="A180" s="17" t="str">
        <f>SUBSTITUTE(SUBSTITUTE(CONCATENATE(IF(E180="Globally Unique","GU",E180),IF(G180&lt;&gt;I180,H180,F180),CONCATENATE(IF(I180="Identifier","ID",IF(I180="Text","",I180))))," ",""),"'","")</f>
        <v>SubstitutionStatusCode</v>
      </c>
      <c r="B180" s="17" t="s">
        <v>1027</v>
      </c>
      <c r="C180" s="12"/>
      <c r="D180" s="12" t="s">
        <v>1028</v>
      </c>
      <c r="E180" s="12"/>
      <c r="F180" s="12" t="s">
        <v>1029</v>
      </c>
      <c r="G180" s="12" t="s">
        <v>1030</v>
      </c>
      <c r="H180" s="1" t="str">
        <f>IF(F180&lt;&gt;"",CONCATENATE(F180," ",G180),G180)</f>
        <v>Substitution Status</v>
      </c>
      <c r="I180" s="12" t="s">
        <v>1031</v>
      </c>
      <c r="J180" s="12" t="s">
        <v>1032</v>
      </c>
      <c r="K180" s="1" t="str">
        <f>IF(J180&lt;&gt;"",CONCATENATE(J180,"_ ",I180,". Type"),CONCATENATE(I180,". Type"))</f>
        <v>Substitution Status_ Code. Type</v>
      </c>
      <c r="L180" s="12"/>
      <c r="M180" s="12"/>
      <c r="N180" s="12"/>
      <c r="O180" s="18" t="s">
        <v>1033</v>
      </c>
      <c r="P180" s="12" t="s">
        <v>1034</v>
      </c>
      <c r="Q180" s="19" t="s">
        <v>1035</v>
      </c>
      <c r="R180" s="12"/>
      <c r="S180" s="12"/>
      <c r="T180" s="12"/>
      <c r="U180" s="12"/>
      <c r="V180" s="12"/>
      <c r="W180" s="12"/>
      <c r="X180" s="12"/>
      <c r="Y180" s="12"/>
      <c r="Z180" s="12"/>
      <c r="AA180" s="12"/>
      <c r="AB180" s="12"/>
      <c r="AC180" s="12"/>
      <c r="AD180" s="12"/>
      <c r="AE180" s="12"/>
      <c r="AF180" s="12"/>
      <c r="AG180" s="12"/>
      <c r="AH180" s="12"/>
      <c r="AI180" s="12"/>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37"/>
      <c r="EJ180" s="37"/>
      <c r="EK180" s="37"/>
      <c r="EL180" s="37"/>
      <c r="EM180" s="37"/>
      <c r="EN180" s="37"/>
      <c r="EO180" s="37"/>
      <c r="EP180" s="37"/>
      <c r="EQ180" s="37"/>
      <c r="ER180" s="37"/>
      <c r="ES180" s="37"/>
      <c r="ET180" s="37"/>
      <c r="EU180" s="37"/>
      <c r="EV180" s="37"/>
      <c r="EW180" s="37"/>
      <c r="EX180" s="37"/>
      <c r="EY180" s="37"/>
      <c r="EZ180" s="37"/>
      <c r="FA180" s="37"/>
      <c r="FB180" s="37"/>
      <c r="FC180" s="37"/>
      <c r="FD180" s="37"/>
      <c r="FE180" s="37"/>
      <c r="FF180" s="37"/>
      <c r="FG180" s="37"/>
      <c r="FH180" s="37"/>
      <c r="FI180" s="37"/>
      <c r="FJ180" s="37"/>
      <c r="FK180" s="37"/>
      <c r="FL180" s="37"/>
      <c r="FM180" s="37"/>
    </row>
    <row r="181" spans="1:35" ht="25.5">
      <c r="A181" s="17" t="str">
        <f>SUBSTITUTE(SUBSTITUTE(CONCATENATE(IF(E181="Globally Unique","GU",E181),IF(G181&lt;&gt;I181,H181,F181),CONCATENATE(IF(I181="Identifier","ID",IF(I181="Text","",I181))))," ",""),"'","")</f>
        <v>Note</v>
      </c>
      <c r="B181" s="17" t="s">
        <v>1036</v>
      </c>
      <c r="C181" s="12"/>
      <c r="D181" s="12" t="s">
        <v>1037</v>
      </c>
      <c r="E181" s="12"/>
      <c r="F181" s="12"/>
      <c r="G181" s="12" t="s">
        <v>1038</v>
      </c>
      <c r="H181" s="1" t="str">
        <f>IF(F181&lt;&gt;"",CONCATENATE(F181," ",G181),G181)</f>
        <v>Note</v>
      </c>
      <c r="I181" s="12" t="s">
        <v>1039</v>
      </c>
      <c r="J181" s="12"/>
      <c r="K181" s="1" t="str">
        <f>IF(J181&lt;&gt;"",CONCATENATE(J181,"_ ",I181,". Type"),CONCATENATE(I181,". Type"))</f>
        <v>Text. Type</v>
      </c>
      <c r="L181" s="12"/>
      <c r="M181" s="12"/>
      <c r="N181" s="12"/>
      <c r="O181" s="18" t="s">
        <v>1040</v>
      </c>
      <c r="P181" s="12" t="s">
        <v>1041</v>
      </c>
      <c r="Q181" s="19" t="s">
        <v>1042</v>
      </c>
      <c r="R181" s="12"/>
      <c r="S181" s="12"/>
      <c r="T181" s="12"/>
      <c r="U181" s="12"/>
      <c r="V181" s="12"/>
      <c r="W181" s="12"/>
      <c r="X181" s="12"/>
      <c r="Y181" s="12"/>
      <c r="Z181" s="12"/>
      <c r="AA181" s="12"/>
      <c r="AB181" s="12"/>
      <c r="AC181" s="12"/>
      <c r="AD181" s="12"/>
      <c r="AE181" s="12"/>
      <c r="AF181" s="12"/>
      <c r="AG181" s="12"/>
      <c r="AH181" s="12"/>
      <c r="AI181" s="12"/>
    </row>
    <row r="182" spans="1:35" ht="38.25">
      <c r="A182" s="21" t="str">
        <f>SUBSTITUTE(SUBSTITUTE(CONCATENATE(IF(E182="Globally Unique","GU",E182),F182,IF(H182&lt;&gt;I182,H182,""),CONCATENATE(IF(I182="Identifier","ID",IF(I182="Text","",I182))))," ",""),"'","")</f>
        <v>LineItem</v>
      </c>
      <c r="B182" s="21" t="s">
        <v>1043</v>
      </c>
      <c r="C182" s="21"/>
      <c r="D182" s="21" t="s">
        <v>1044</v>
      </c>
      <c r="E182" s="21"/>
      <c r="F182" s="21"/>
      <c r="G182" s="21"/>
      <c r="H182" s="21" t="str">
        <f>M182</f>
        <v>Line Item</v>
      </c>
      <c r="I182" s="21" t="str">
        <f>M182</f>
        <v>Line Item</v>
      </c>
      <c r="J182" s="21"/>
      <c r="K182" s="21"/>
      <c r="L182" s="21"/>
      <c r="M182" s="30" t="s">
        <v>1045</v>
      </c>
      <c r="N182" s="21"/>
      <c r="O182" s="23" t="s">
        <v>1046</v>
      </c>
      <c r="P182" s="21" t="s">
        <v>1047</v>
      </c>
      <c r="Q182" s="31" t="s">
        <v>1048</v>
      </c>
      <c r="R182" s="31"/>
      <c r="S182" s="32"/>
      <c r="T182" s="23"/>
      <c r="U182" s="21"/>
      <c r="V182" s="21"/>
      <c r="W182" s="21"/>
      <c r="X182" s="21"/>
      <c r="Y182" s="21"/>
      <c r="Z182" s="21"/>
      <c r="AA182" s="21"/>
      <c r="AB182" s="21"/>
      <c r="AC182" s="21"/>
      <c r="AD182" s="21"/>
      <c r="AE182" s="21"/>
      <c r="AF182" s="21"/>
      <c r="AG182" s="21"/>
      <c r="AH182" s="21"/>
      <c r="AI182" s="21"/>
    </row>
    <row r="183" spans="1:35" ht="38.25">
      <c r="A183" s="21" t="str">
        <f>SUBSTITUTE(SUBSTITUTE(CONCATENATE(IF(E183="Globally Unique","GU",E183),F183,IF(H183&lt;&gt;I183,H183,""),CONCATENATE(IF(I183="Identifier","ID",IF(I183="Text","",I183))))," ",""),"'","")</f>
        <v>SellerProposedSubstituteLineItem</v>
      </c>
      <c r="B183" s="21" t="s">
        <v>1049</v>
      </c>
      <c r="C183" s="21"/>
      <c r="D183" s="21" t="s">
        <v>1050</v>
      </c>
      <c r="E183" s="21" t="s">
        <v>1051</v>
      </c>
      <c r="F183" s="21" t="s">
        <v>1052</v>
      </c>
      <c r="G183" s="21"/>
      <c r="H183" s="21" t="str">
        <f>M183</f>
        <v>Line Item</v>
      </c>
      <c r="I183" s="21" t="str">
        <f>M183</f>
        <v>Line Item</v>
      </c>
      <c r="J183" s="21"/>
      <c r="K183" s="21"/>
      <c r="L183" s="21"/>
      <c r="M183" s="30" t="s">
        <v>1053</v>
      </c>
      <c r="N183" s="21"/>
      <c r="O183" s="23" t="s">
        <v>1054</v>
      </c>
      <c r="P183" s="21" t="s">
        <v>1055</v>
      </c>
      <c r="Q183" s="31" t="s">
        <v>1056</v>
      </c>
      <c r="R183" s="31"/>
      <c r="S183" s="32"/>
      <c r="T183" s="23"/>
      <c r="U183" s="21"/>
      <c r="V183" s="21"/>
      <c r="W183" s="21"/>
      <c r="X183" s="21"/>
      <c r="Y183" s="21"/>
      <c r="Z183" s="21"/>
      <c r="AA183" s="21"/>
      <c r="AB183" s="21"/>
      <c r="AC183" s="21"/>
      <c r="AD183" s="21"/>
      <c r="AE183" s="21"/>
      <c r="AF183" s="21"/>
      <c r="AG183" s="21"/>
      <c r="AH183" s="21"/>
      <c r="AI183" s="21"/>
    </row>
    <row r="184" spans="1:35" ht="38.25">
      <c r="A184" s="21" t="str">
        <f>SUBSTITUTE(SUBSTITUTE(CONCATENATE(IF(E184="Globally Unique","GU",E184),F184,IF(H184&lt;&gt;I184,H184,""),CONCATENATE(IF(I184="Identifier","ID",IF(I184="Text","",I184))))," ",""),"'","")</f>
        <v>SellerSubstitutedLineItem</v>
      </c>
      <c r="B184" s="21" t="s">
        <v>1057</v>
      </c>
      <c r="C184" s="21"/>
      <c r="D184" s="21" t="s">
        <v>1058</v>
      </c>
      <c r="E184" s="21" t="s">
        <v>1059</v>
      </c>
      <c r="F184" s="21"/>
      <c r="G184" s="21"/>
      <c r="H184" s="21" t="str">
        <f>M184</f>
        <v>Line Item</v>
      </c>
      <c r="I184" s="21" t="str">
        <f>M184</f>
        <v>Line Item</v>
      </c>
      <c r="J184" s="21"/>
      <c r="K184" s="21"/>
      <c r="L184" s="21"/>
      <c r="M184" s="30" t="s">
        <v>1060</v>
      </c>
      <c r="N184" s="21"/>
      <c r="O184" s="23" t="s">
        <v>1061</v>
      </c>
      <c r="P184" s="21" t="s">
        <v>1062</v>
      </c>
      <c r="Q184" s="31" t="s">
        <v>1063</v>
      </c>
      <c r="R184" s="31"/>
      <c r="S184" s="32"/>
      <c r="T184" s="23"/>
      <c r="U184" s="21"/>
      <c r="V184" s="21"/>
      <c r="W184" s="21"/>
      <c r="X184" s="21"/>
      <c r="Y184" s="21"/>
      <c r="Z184" s="21"/>
      <c r="AA184" s="21"/>
      <c r="AB184" s="21"/>
      <c r="AC184" s="21"/>
      <c r="AD184" s="21"/>
      <c r="AE184" s="21"/>
      <c r="AF184" s="21"/>
      <c r="AG184" s="21"/>
      <c r="AH184" s="21"/>
      <c r="AI184" s="21"/>
    </row>
    <row r="185" spans="1:35" ht="25.5">
      <c r="A185" s="21" t="str">
        <f>SUBSTITUTE(SUBSTITUTE(CONCATENATE(IF(E185="Globally Unique","GU",E185),F185,IF(H185&lt;&gt;I185,H185,""),CONCATENATE(IF(I185="Identifier","ID",IF(I185="Text","",I185))))," ",""),"'","")</f>
        <v>BuyerProposedSubstituteLineItem</v>
      </c>
      <c r="B185" s="21" t="s">
        <v>1064</v>
      </c>
      <c r="C185" s="38"/>
      <c r="D185" s="38" t="s">
        <v>1065</v>
      </c>
      <c r="E185" s="38" t="s">
        <v>1066</v>
      </c>
      <c r="F185" s="38" t="s">
        <v>1067</v>
      </c>
      <c r="G185" s="38"/>
      <c r="H185" s="21" t="str">
        <f>M185</f>
        <v>Line Item</v>
      </c>
      <c r="I185" s="21" t="str">
        <f>M185</f>
        <v>Line Item</v>
      </c>
      <c r="J185" s="21"/>
      <c r="K185" s="21"/>
      <c r="L185" s="38"/>
      <c r="M185" s="39" t="s">
        <v>1068</v>
      </c>
      <c r="N185" s="38"/>
      <c r="O185" s="22" t="s">
        <v>1069</v>
      </c>
      <c r="P185" s="38" t="s">
        <v>1070</v>
      </c>
      <c r="Q185" s="40" t="s">
        <v>1071</v>
      </c>
      <c r="R185" s="40"/>
      <c r="S185" s="41"/>
      <c r="T185" s="22"/>
      <c r="U185" s="38"/>
      <c r="V185" s="38"/>
      <c r="W185" s="38"/>
      <c r="X185" s="38"/>
      <c r="Y185" s="38"/>
      <c r="Z185" s="38"/>
      <c r="AA185" s="38"/>
      <c r="AB185" s="38"/>
      <c r="AC185" s="38"/>
      <c r="AD185" s="38"/>
      <c r="AE185" s="38"/>
      <c r="AF185" s="38"/>
      <c r="AG185" s="38"/>
      <c r="AH185" s="38"/>
      <c r="AI185" s="38"/>
    </row>
    <row r="186" spans="1:35" ht="12.75">
      <c r="A186" s="13" t="str">
        <f>SUBSTITUTE(SUBSTITUTE(CONCATENATE(IF(C186="","",CONCATENATE(C186,"")),"",D186)," ",""),"'","")</f>
        <v>OrderLineReference</v>
      </c>
      <c r="B186" s="33" t="s">
        <v>1072</v>
      </c>
      <c r="C186" s="42"/>
      <c r="D186" s="42" t="s">
        <v>1073</v>
      </c>
      <c r="E186" s="42"/>
      <c r="F186" s="42"/>
      <c r="G186" s="42"/>
      <c r="H186" s="42"/>
      <c r="I186" s="42"/>
      <c r="J186" s="42"/>
      <c r="K186" s="42"/>
      <c r="L186" s="42"/>
      <c r="M186" s="42"/>
      <c r="N186" s="42"/>
      <c r="O186" s="43"/>
      <c r="P186" s="42" t="s">
        <v>1074</v>
      </c>
      <c r="Q186" s="44" t="s">
        <v>1075</v>
      </c>
      <c r="R186" s="44"/>
      <c r="S186" s="45"/>
      <c r="T186" s="43"/>
      <c r="U186" s="42"/>
      <c r="V186" s="42"/>
      <c r="W186" s="42"/>
      <c r="X186" s="42"/>
      <c r="Y186" s="42"/>
      <c r="Z186" s="42"/>
      <c r="AA186" s="42"/>
      <c r="AB186" s="42"/>
      <c r="AC186" s="42"/>
      <c r="AD186" s="42"/>
      <c r="AE186" s="42"/>
      <c r="AF186" s="42"/>
      <c r="AG186" s="42"/>
      <c r="AH186" s="42"/>
      <c r="AI186" s="42"/>
    </row>
    <row r="187" spans="1:169" ht="12.75">
      <c r="A187" s="17" t="str">
        <f>SUBSTITUTE(SUBSTITUTE(CONCATENATE(IF(E187="Globally Unique","GU",E187),IF(G187&lt;&gt;I187,H187,F187),CONCATENATE(IF(I187="Identifier","ID",IF(I187="Text","",I187))))," ",""),"'","")</f>
        <v>BuyersLineID</v>
      </c>
      <c r="B187" s="17" t="s">
        <v>1076</v>
      </c>
      <c r="D187" s="1" t="s">
        <v>1077</v>
      </c>
      <c r="E187" s="1" t="s">
        <v>1078</v>
      </c>
      <c r="F187" s="1" t="s">
        <v>1079</v>
      </c>
      <c r="G187" s="1" t="s">
        <v>1080</v>
      </c>
      <c r="H187" s="1" t="str">
        <f>IF(F187&lt;&gt;"",CONCATENATE(F187," ",G187),G187)</f>
        <v>Line Identifier</v>
      </c>
      <c r="I187" s="1" t="s">
        <v>1081</v>
      </c>
      <c r="K187" s="1" t="str">
        <f>IF(J187&lt;&gt;"",CONCATENATE(J187,"_ ",I187,". Type"),CONCATENATE(I187,". Type"))</f>
        <v>Identifier. Type</v>
      </c>
      <c r="O187" s="2" t="s">
        <v>1082</v>
      </c>
      <c r="P187" s="1" t="s">
        <v>1083</v>
      </c>
      <c r="Q187" s="3" t="s">
        <v>1084</v>
      </c>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c r="EV187" s="37"/>
      <c r="EW187" s="37"/>
      <c r="EX187" s="37"/>
      <c r="EY187" s="37"/>
      <c r="EZ187" s="37"/>
      <c r="FA187" s="37"/>
      <c r="FB187" s="37"/>
      <c r="FC187" s="37"/>
      <c r="FD187" s="37"/>
      <c r="FE187" s="37"/>
      <c r="FF187" s="37"/>
      <c r="FG187" s="37"/>
      <c r="FH187" s="37"/>
      <c r="FI187" s="37"/>
      <c r="FJ187" s="37"/>
      <c r="FK187" s="37"/>
      <c r="FL187" s="37"/>
      <c r="FM187" s="37"/>
    </row>
    <row r="188" spans="1:17" ht="12.75">
      <c r="A188" s="17" t="str">
        <f>SUBSTITUTE(SUBSTITUTE(CONCATENATE(IF(E188="Globally Unique","GU",E188),IF(G188&lt;&gt;I188,H188,F188),CONCATENATE(IF(I188="Identifier","ID",IF(I188="Text","",I188))))," ",""),"'","")</f>
        <v>SellersLineID</v>
      </c>
      <c r="B188" s="17" t="s">
        <v>1085</v>
      </c>
      <c r="D188" s="1" t="s">
        <v>1086</v>
      </c>
      <c r="E188" s="1" t="s">
        <v>1087</v>
      </c>
      <c r="F188" s="1" t="s">
        <v>1088</v>
      </c>
      <c r="G188" s="1" t="s">
        <v>1089</v>
      </c>
      <c r="H188" s="1" t="str">
        <f>IF(F188&lt;&gt;"",CONCATENATE(F188," ",G188),G188)</f>
        <v>Line Identifier</v>
      </c>
      <c r="I188" s="1" t="s">
        <v>1090</v>
      </c>
      <c r="K188" s="1" t="str">
        <f>IF(J188&lt;&gt;"",CONCATENATE(J188,"_ ",I188,". Type"),CONCATENATE(I188,". Type"))</f>
        <v>Identifier. Type</v>
      </c>
      <c r="O188" s="2" t="s">
        <v>1091</v>
      </c>
      <c r="P188" s="1" t="s">
        <v>1092</v>
      </c>
      <c r="Q188" s="3" t="s">
        <v>1093</v>
      </c>
    </row>
    <row r="189" spans="1:17" ht="12.75">
      <c r="A189" s="17" t="str">
        <f>SUBSTITUTE(SUBSTITUTE(CONCATENATE(IF(E189="Globally Unique","GU",E189),IF(G189&lt;&gt;I189,H189,F189),CONCATENATE(IF(I189="Identifier","ID",IF(I189="Text","",I189))))," ",""),"'","")</f>
        <v>LineStatusCode</v>
      </c>
      <c r="B189" s="17" t="s">
        <v>1094</v>
      </c>
      <c r="D189" s="1" t="s">
        <v>1095</v>
      </c>
      <c r="F189" s="1" t="s">
        <v>1096</v>
      </c>
      <c r="G189" s="1" t="s">
        <v>1097</v>
      </c>
      <c r="H189" s="1" t="str">
        <f>IF(F189&lt;&gt;"",CONCATENATE(F189," ",G189),G189)</f>
        <v>Line Status</v>
      </c>
      <c r="I189" s="1" t="s">
        <v>1098</v>
      </c>
      <c r="J189" s="1" t="s">
        <v>1099</v>
      </c>
      <c r="K189" s="1" t="str">
        <f>IF(J189&lt;&gt;"",CONCATENATE(J189,"_ ",I189,". Type"),CONCATENATE(I189,". Type"))</f>
        <v>Line Status_ Code. Type</v>
      </c>
      <c r="O189" s="2" t="s">
        <v>1100</v>
      </c>
      <c r="P189" s="1" t="s">
        <v>1101</v>
      </c>
      <c r="Q189" s="3" t="s">
        <v>1102</v>
      </c>
    </row>
    <row r="190" spans="1:35" ht="25.5">
      <c r="A190" s="21" t="str">
        <f>SUBSTITUTE(SUBSTITUTE(CONCATENATE(IF(E190="Globally Unique","GU",E190),F190,IF(H190&lt;&gt;I190,H190,""),CONCATENATE(IF(I190="Identifier","ID",IF(I190="Text","",I190))))," ",""),"'","")</f>
        <v>OrderReference</v>
      </c>
      <c r="B190" s="21" t="s">
        <v>1103</v>
      </c>
      <c r="C190" s="38"/>
      <c r="D190" s="38" t="s">
        <v>1104</v>
      </c>
      <c r="E190" s="38"/>
      <c r="F190" s="38"/>
      <c r="G190" s="38"/>
      <c r="H190" s="21" t="str">
        <f>M190</f>
        <v>Order Reference</v>
      </c>
      <c r="I190" s="21" t="str">
        <f>M190</f>
        <v>Order Reference</v>
      </c>
      <c r="J190" s="21"/>
      <c r="K190" s="21"/>
      <c r="L190" s="38"/>
      <c r="M190" s="39" t="s">
        <v>1105</v>
      </c>
      <c r="N190" s="38"/>
      <c r="O190" s="22" t="s">
        <v>1106</v>
      </c>
      <c r="P190" s="38" t="s">
        <v>1107</v>
      </c>
      <c r="Q190" s="40" t="s">
        <v>1108</v>
      </c>
      <c r="R190" s="40"/>
      <c r="S190" s="41"/>
      <c r="T190" s="22"/>
      <c r="U190" s="38"/>
      <c r="V190" s="38"/>
      <c r="W190" s="38"/>
      <c r="X190" s="38"/>
      <c r="Y190" s="38"/>
      <c r="Z190" s="38"/>
      <c r="AA190" s="38"/>
      <c r="AB190" s="38"/>
      <c r="AC190" s="38"/>
      <c r="AD190" s="38"/>
      <c r="AE190" s="38"/>
      <c r="AF190" s="38"/>
      <c r="AG190" s="38"/>
      <c r="AH190" s="38"/>
      <c r="AI190" s="38"/>
    </row>
    <row r="191" spans="1:169" ht="12.75">
      <c r="A191" s="13" t="str">
        <f>SUBSTITUTE(SUBSTITUTE(CONCATENATE(IF(C191="","",CONCATENATE(C191,"")),"",D191)," ",""),"'","")</f>
        <v>OrderReference</v>
      </c>
      <c r="B191" s="33" t="s">
        <v>1109</v>
      </c>
      <c r="C191" s="42"/>
      <c r="D191" s="42" t="s">
        <v>1110</v>
      </c>
      <c r="E191" s="42"/>
      <c r="F191" s="42"/>
      <c r="G191" s="42"/>
      <c r="H191" s="42"/>
      <c r="I191" s="42"/>
      <c r="J191" s="42"/>
      <c r="K191" s="42"/>
      <c r="L191" s="42"/>
      <c r="M191" s="42"/>
      <c r="N191" s="42"/>
      <c r="O191" s="43"/>
      <c r="P191" s="42" t="s">
        <v>1111</v>
      </c>
      <c r="Q191" s="44" t="s">
        <v>1112</v>
      </c>
      <c r="R191" s="44"/>
      <c r="S191" s="45"/>
      <c r="T191" s="43"/>
      <c r="U191" s="42"/>
      <c r="V191" s="42"/>
      <c r="W191" s="42"/>
      <c r="X191" s="42"/>
      <c r="Y191" s="42"/>
      <c r="Z191" s="42"/>
      <c r="AA191" s="42"/>
      <c r="AB191" s="42"/>
      <c r="AC191" s="42"/>
      <c r="AD191" s="42"/>
      <c r="AE191" s="42"/>
      <c r="AF191" s="42"/>
      <c r="AG191" s="42"/>
      <c r="AH191" s="42"/>
      <c r="AI191" s="42"/>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c r="EG191" s="37"/>
      <c r="EH191" s="37"/>
      <c r="EI191" s="37"/>
      <c r="EJ191" s="37"/>
      <c r="EK191" s="37"/>
      <c r="EL191" s="37"/>
      <c r="EM191" s="37"/>
      <c r="EN191" s="37"/>
      <c r="EO191" s="37"/>
      <c r="EP191" s="37"/>
      <c r="EQ191" s="37"/>
      <c r="ER191" s="37"/>
      <c r="ES191" s="37"/>
      <c r="ET191" s="37"/>
      <c r="EU191" s="37"/>
      <c r="EV191" s="37"/>
      <c r="EW191" s="37"/>
      <c r="EX191" s="37"/>
      <c r="EY191" s="37"/>
      <c r="EZ191" s="37"/>
      <c r="FA191" s="37"/>
      <c r="FB191" s="37"/>
      <c r="FC191" s="37"/>
      <c r="FD191" s="37"/>
      <c r="FE191" s="37"/>
      <c r="FF191" s="37"/>
      <c r="FG191" s="37"/>
      <c r="FH191" s="37"/>
      <c r="FI191" s="37"/>
      <c r="FJ191" s="37"/>
      <c r="FK191" s="37"/>
      <c r="FL191" s="37"/>
      <c r="FM191" s="37"/>
    </row>
    <row r="192" spans="1:169" ht="12.75">
      <c r="A192" s="17" t="str">
        <f>SUBSTITUTE(SUBSTITUTE(CONCATENATE(IF(E192="Globally Unique","GU",E192),IF(G192&lt;&gt;I192,H192,F192),CONCATENATE(IF(I192="Identifier","ID",IF(I192="Text","",I192))))," ",""),"'","")</f>
        <v>BuyersID</v>
      </c>
      <c r="B192" s="17" t="s">
        <v>1113</v>
      </c>
      <c r="D192" s="1" t="s">
        <v>1114</v>
      </c>
      <c r="E192" s="1" t="s">
        <v>1115</v>
      </c>
      <c r="G192" s="1" t="s">
        <v>1116</v>
      </c>
      <c r="H192" s="1" t="str">
        <f aca="true" t="shared" si="33" ref="H192:H197">IF(F192&lt;&gt;"",CONCATENATE(F192," ",G192),G192)</f>
        <v>Identifier</v>
      </c>
      <c r="I192" s="1" t="s">
        <v>1117</v>
      </c>
      <c r="K192" s="1" t="str">
        <f aca="true" t="shared" si="34" ref="K192:K197">IF(J192&lt;&gt;"",CONCATENATE(J192,"_ ",I192,". Type"),CONCATENATE(I192,". Type"))</f>
        <v>Identifier. Type</v>
      </c>
      <c r="O192" s="2" t="s">
        <v>1118</v>
      </c>
      <c r="P192" s="1" t="s">
        <v>1119</v>
      </c>
      <c r="Q192" s="3" t="s">
        <v>1120</v>
      </c>
      <c r="R192" s="1" t="s">
        <v>1121</v>
      </c>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37"/>
      <c r="EJ192" s="37"/>
      <c r="EK192" s="37"/>
      <c r="EL192" s="37"/>
      <c r="EM192" s="37"/>
      <c r="EN192" s="37"/>
      <c r="EO192" s="37"/>
      <c r="EP192" s="37"/>
      <c r="EQ192" s="37"/>
      <c r="ER192" s="37"/>
      <c r="ES192" s="37"/>
      <c r="ET192" s="37"/>
      <c r="EU192" s="37"/>
      <c r="EV192" s="37"/>
      <c r="EW192" s="37"/>
      <c r="EX192" s="37"/>
      <c r="EY192" s="37"/>
      <c r="EZ192" s="37"/>
      <c r="FA192" s="37"/>
      <c r="FB192" s="37"/>
      <c r="FC192" s="37"/>
      <c r="FD192" s="37"/>
      <c r="FE192" s="37"/>
      <c r="FF192" s="37"/>
      <c r="FG192" s="37"/>
      <c r="FH192" s="37"/>
      <c r="FI192" s="37"/>
      <c r="FJ192" s="37"/>
      <c r="FK192" s="37"/>
      <c r="FL192" s="37"/>
      <c r="FM192" s="37"/>
    </row>
    <row r="193" spans="1:169" ht="12.75">
      <c r="A193" s="17" t="str">
        <f>SUBSTITUTE(SUBSTITUTE(CONCATENATE(IF(E193="Globally Unique","GU",E193),IF(G193&lt;&gt;I193,H193,F193),CONCATENATE(IF(I193="Identifier","ID",IF(I193="Text","",I193))))," ",""),"'","")</f>
        <v>SellersID</v>
      </c>
      <c r="B193" s="17" t="s">
        <v>1122</v>
      </c>
      <c r="D193" s="1" t="s">
        <v>1123</v>
      </c>
      <c r="E193" s="1" t="s">
        <v>1124</v>
      </c>
      <c r="G193" s="1" t="s">
        <v>1125</v>
      </c>
      <c r="H193" s="1" t="str">
        <f t="shared" si="33"/>
        <v>Identifier</v>
      </c>
      <c r="I193" s="1" t="s">
        <v>1126</v>
      </c>
      <c r="K193" s="1" t="str">
        <f t="shared" si="34"/>
        <v>Identifier. Type</v>
      </c>
      <c r="O193" s="2" t="s">
        <v>1127</v>
      </c>
      <c r="P193" s="1" t="s">
        <v>1128</v>
      </c>
      <c r="Q193" s="3" t="s">
        <v>1129</v>
      </c>
      <c r="R193" s="1" t="s">
        <v>1130</v>
      </c>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c r="DT193" s="37"/>
      <c r="DU193" s="37"/>
      <c r="DV193" s="37"/>
      <c r="DW193" s="37"/>
      <c r="DX193" s="37"/>
      <c r="DY193" s="37"/>
      <c r="DZ193" s="37"/>
      <c r="EA193" s="37"/>
      <c r="EB193" s="37"/>
      <c r="EC193" s="37"/>
      <c r="ED193" s="37"/>
      <c r="EE193" s="37"/>
      <c r="EF193" s="37"/>
      <c r="EG193" s="37"/>
      <c r="EH193" s="37"/>
      <c r="EI193" s="37"/>
      <c r="EJ193" s="37"/>
      <c r="EK193" s="37"/>
      <c r="EL193" s="37"/>
      <c r="EM193" s="37"/>
      <c r="EN193" s="37"/>
      <c r="EO193" s="37"/>
      <c r="EP193" s="37"/>
      <c r="EQ193" s="37"/>
      <c r="ER193" s="37"/>
      <c r="ES193" s="37"/>
      <c r="ET193" s="37"/>
      <c r="EU193" s="37"/>
      <c r="EV193" s="37"/>
      <c r="EW193" s="37"/>
      <c r="EX193" s="37"/>
      <c r="EY193" s="37"/>
      <c r="EZ193" s="37"/>
      <c r="FA193" s="37"/>
      <c r="FB193" s="37"/>
      <c r="FC193" s="37"/>
      <c r="FD193" s="37"/>
      <c r="FE193" s="37"/>
      <c r="FF193" s="37"/>
      <c r="FG193" s="37"/>
      <c r="FH193" s="37"/>
      <c r="FI193" s="37"/>
      <c r="FJ193" s="37"/>
      <c r="FK193" s="37"/>
      <c r="FL193" s="37"/>
      <c r="FM193" s="37"/>
    </row>
    <row r="194" spans="1:169" ht="12.75">
      <c r="A194" s="12" t="str">
        <f>SUBSTITUTE(SUBSTITUTE(CONCATENATE(IF(E194="Globally Unique","GU",E194),F194,IF(H194&lt;&gt;I194,H194,""),CONCATENATE(IF(I194="Identifier","ID",IF(I194="Text","",I194))))," ",""),"'","")</f>
        <v>CopyIndicator</v>
      </c>
      <c r="B194" s="12" t="s">
        <v>1131</v>
      </c>
      <c r="D194" s="1" t="s">
        <v>1132</v>
      </c>
      <c r="G194" s="1" t="s">
        <v>1133</v>
      </c>
      <c r="H194" s="1" t="str">
        <f t="shared" si="33"/>
        <v>Copy</v>
      </c>
      <c r="I194" s="1" t="s">
        <v>1134</v>
      </c>
      <c r="K194" s="1" t="str">
        <f t="shared" si="34"/>
        <v>Indicator. Type</v>
      </c>
      <c r="O194" s="2" t="s">
        <v>1135</v>
      </c>
      <c r="P194" s="1" t="s">
        <v>1136</v>
      </c>
      <c r="Q194" s="3" t="s">
        <v>1137</v>
      </c>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37"/>
      <c r="DW194" s="37"/>
      <c r="DX194" s="37"/>
      <c r="DY194" s="37"/>
      <c r="DZ194" s="37"/>
      <c r="EA194" s="37"/>
      <c r="EB194" s="37"/>
      <c r="EC194" s="37"/>
      <c r="ED194" s="37"/>
      <c r="EE194" s="37"/>
      <c r="EF194" s="37"/>
      <c r="EG194" s="37"/>
      <c r="EH194" s="37"/>
      <c r="EI194" s="37"/>
      <c r="EJ194" s="37"/>
      <c r="EK194" s="37"/>
      <c r="EL194" s="37"/>
      <c r="EM194" s="37"/>
      <c r="EN194" s="37"/>
      <c r="EO194" s="37"/>
      <c r="EP194" s="37"/>
      <c r="EQ194" s="37"/>
      <c r="ER194" s="37"/>
      <c r="ES194" s="37"/>
      <c r="ET194" s="37"/>
      <c r="EU194" s="37"/>
      <c r="EV194" s="37"/>
      <c r="EW194" s="37"/>
      <c r="EX194" s="37"/>
      <c r="EY194" s="37"/>
      <c r="EZ194" s="37"/>
      <c r="FA194" s="37"/>
      <c r="FB194" s="37"/>
      <c r="FC194" s="37"/>
      <c r="FD194" s="37"/>
      <c r="FE194" s="37"/>
      <c r="FF194" s="37"/>
      <c r="FG194" s="37"/>
      <c r="FH194" s="37"/>
      <c r="FI194" s="37"/>
      <c r="FJ194" s="37"/>
      <c r="FK194" s="37"/>
      <c r="FL194" s="37"/>
      <c r="FM194" s="37"/>
    </row>
    <row r="195" spans="1:169" ht="12.75">
      <c r="A195" s="17" t="str">
        <f>SUBSTITUTE(SUBSTITUTE(CONCATENATE(IF(E195="Globally Unique","GU",E195),IF(G195&lt;&gt;I195,H195,F195),CONCATENATE(IF(I195="Identifier","ID",IF(I195="Text","",I195))))," ",""),"'","")</f>
        <v>DocumentStatusCode</v>
      </c>
      <c r="B195" s="12" t="s">
        <v>1138</v>
      </c>
      <c r="D195" s="1" t="s">
        <v>1139</v>
      </c>
      <c r="F195" s="1" t="s">
        <v>1140</v>
      </c>
      <c r="G195" s="1" t="s">
        <v>1141</v>
      </c>
      <c r="H195" s="1" t="str">
        <f t="shared" si="33"/>
        <v>Document Status</v>
      </c>
      <c r="I195" s="1" t="s">
        <v>1142</v>
      </c>
      <c r="J195" s="1" t="s">
        <v>1143</v>
      </c>
      <c r="K195" s="1" t="str">
        <f t="shared" si="34"/>
        <v>Document Status_ Code. Type</v>
      </c>
      <c r="O195" s="2" t="s">
        <v>1144</v>
      </c>
      <c r="P195" s="1" t="s">
        <v>1145</v>
      </c>
      <c r="Q195" s="3" t="s">
        <v>1146</v>
      </c>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c r="EG195" s="37"/>
      <c r="EH195" s="37"/>
      <c r="EI195" s="37"/>
      <c r="EJ195" s="37"/>
      <c r="EK195" s="37"/>
      <c r="EL195" s="37"/>
      <c r="EM195" s="37"/>
      <c r="EN195" s="37"/>
      <c r="EO195" s="37"/>
      <c r="EP195" s="37"/>
      <c r="EQ195" s="37"/>
      <c r="ER195" s="37"/>
      <c r="ES195" s="37"/>
      <c r="ET195" s="37"/>
      <c r="EU195" s="37"/>
      <c r="EV195" s="37"/>
      <c r="EW195" s="37"/>
      <c r="EX195" s="37"/>
      <c r="EY195" s="37"/>
      <c r="EZ195" s="37"/>
      <c r="FA195" s="37"/>
      <c r="FB195" s="37"/>
      <c r="FC195" s="37"/>
      <c r="FD195" s="37"/>
      <c r="FE195" s="37"/>
      <c r="FF195" s="37"/>
      <c r="FG195" s="37"/>
      <c r="FH195" s="37"/>
      <c r="FI195" s="37"/>
      <c r="FJ195" s="37"/>
      <c r="FK195" s="37"/>
      <c r="FL195" s="37"/>
      <c r="FM195" s="37"/>
    </row>
    <row r="196" spans="1:169" ht="12.75">
      <c r="A196" s="17" t="str">
        <f>SUBSTITUTE(SUBSTITUTE(CONCATENATE(IF(E196="Globally Unique","GU",E196),IF(G196&lt;&gt;I196,H196,F196),CONCATENATE(IF(I196="Identifier","ID",IF(I196="Text","",I196))))," ",""),"'","")</f>
        <v>IssueDate</v>
      </c>
      <c r="B196" s="17" t="s">
        <v>1147</v>
      </c>
      <c r="D196" s="1" t="s">
        <v>1148</v>
      </c>
      <c r="F196" s="1" t="s">
        <v>1149</v>
      </c>
      <c r="G196" s="1" t="s">
        <v>1150</v>
      </c>
      <c r="H196" s="1" t="str">
        <f t="shared" si="33"/>
        <v>Issue Date</v>
      </c>
      <c r="I196" s="1" t="s">
        <v>1151</v>
      </c>
      <c r="K196" s="1" t="str">
        <f t="shared" si="34"/>
        <v>Date. Type</v>
      </c>
      <c r="O196" s="2" t="s">
        <v>1152</v>
      </c>
      <c r="P196" s="1" t="s">
        <v>1153</v>
      </c>
      <c r="Q196" s="3" t="s">
        <v>1154</v>
      </c>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37"/>
      <c r="EJ196" s="37"/>
      <c r="EK196" s="37"/>
      <c r="EL196" s="37"/>
      <c r="EM196" s="37"/>
      <c r="EN196" s="37"/>
      <c r="EO196" s="37"/>
      <c r="EP196" s="37"/>
      <c r="EQ196" s="37"/>
      <c r="ER196" s="37"/>
      <c r="ES196" s="37"/>
      <c r="ET196" s="37"/>
      <c r="EU196" s="37"/>
      <c r="EV196" s="37"/>
      <c r="EW196" s="37"/>
      <c r="EX196" s="37"/>
      <c r="EY196" s="37"/>
      <c r="EZ196" s="37"/>
      <c r="FA196" s="37"/>
      <c r="FB196" s="37"/>
      <c r="FC196" s="37"/>
      <c r="FD196" s="37"/>
      <c r="FE196" s="37"/>
      <c r="FF196" s="37"/>
      <c r="FG196" s="37"/>
      <c r="FH196" s="37"/>
      <c r="FI196" s="37"/>
      <c r="FJ196" s="37"/>
      <c r="FK196" s="37"/>
      <c r="FL196" s="37"/>
      <c r="FM196" s="37"/>
    </row>
    <row r="197" spans="1:169" ht="12.75">
      <c r="A197" s="12" t="str">
        <f>SUBSTITUTE(SUBSTITUTE(CONCATENATE(IF(E197="Globally Unique","GU",E197),F197,IF(H197&lt;&gt;I197,H197,""),CONCATENATE(IF(I197="Identifier","ID",IF(I197="Text","",I197))))," ",""),"'","")</f>
        <v>GUID</v>
      </c>
      <c r="B197" s="12" t="s">
        <v>1155</v>
      </c>
      <c r="D197" s="1" t="s">
        <v>1156</v>
      </c>
      <c r="E197" s="1" t="s">
        <v>1157</v>
      </c>
      <c r="G197" s="1" t="s">
        <v>1158</v>
      </c>
      <c r="H197" s="1" t="str">
        <f t="shared" si="33"/>
        <v>Identifier</v>
      </c>
      <c r="I197" s="1" t="s">
        <v>1159</v>
      </c>
      <c r="K197" s="1" t="str">
        <f t="shared" si="34"/>
        <v>Identifier. Type</v>
      </c>
      <c r="O197" s="2" t="s">
        <v>1160</v>
      </c>
      <c r="P197" s="1" t="s">
        <v>1161</v>
      </c>
      <c r="Q197" s="3" t="s">
        <v>1162</v>
      </c>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c r="DL197" s="37"/>
      <c r="DM197" s="37"/>
      <c r="DN197" s="37"/>
      <c r="DO197" s="37"/>
      <c r="DP197" s="37"/>
      <c r="DQ197" s="37"/>
      <c r="DR197" s="37"/>
      <c r="DS197" s="37"/>
      <c r="DT197" s="37"/>
      <c r="DU197" s="37"/>
      <c r="DV197" s="37"/>
      <c r="DW197" s="37"/>
      <c r="DX197" s="37"/>
      <c r="DY197" s="37"/>
      <c r="DZ197" s="37"/>
      <c r="EA197" s="37"/>
      <c r="EB197" s="37"/>
      <c r="EC197" s="37"/>
      <c r="ED197" s="37"/>
      <c r="EE197" s="37"/>
      <c r="EF197" s="37"/>
      <c r="EG197" s="37"/>
      <c r="EH197" s="37"/>
      <c r="EI197" s="37"/>
      <c r="EJ197" s="37"/>
      <c r="EK197" s="37"/>
      <c r="EL197" s="37"/>
      <c r="EM197" s="37"/>
      <c r="EN197" s="37"/>
      <c r="EO197" s="37"/>
      <c r="EP197" s="37"/>
      <c r="EQ197" s="37"/>
      <c r="ER197" s="37"/>
      <c r="ES197" s="37"/>
      <c r="ET197" s="37"/>
      <c r="EU197" s="37"/>
      <c r="EV197" s="37"/>
      <c r="EW197" s="37"/>
      <c r="EX197" s="37"/>
      <c r="EY197" s="37"/>
      <c r="EZ197" s="37"/>
      <c r="FA197" s="37"/>
      <c r="FB197" s="37"/>
      <c r="FC197" s="37"/>
      <c r="FD197" s="37"/>
      <c r="FE197" s="37"/>
      <c r="FF197" s="37"/>
      <c r="FG197" s="37"/>
      <c r="FH197" s="37"/>
      <c r="FI197" s="37"/>
      <c r="FJ197" s="37"/>
      <c r="FK197" s="37"/>
      <c r="FL197" s="37"/>
      <c r="FM197" s="37"/>
    </row>
    <row r="198" spans="1:169" ht="12.75">
      <c r="A198" s="13" t="str">
        <f>SUBSTITUTE(SUBSTITUTE(CONCATENATE(IF(C198="","",CONCATENATE(C198,"")),"",D198)," ",""),"'","")</f>
        <v>Package</v>
      </c>
      <c r="B198" s="43" t="s">
        <v>1163</v>
      </c>
      <c r="C198" s="42"/>
      <c r="D198" s="42" t="s">
        <v>1164</v>
      </c>
      <c r="E198" s="42"/>
      <c r="F198" s="42"/>
      <c r="G198" s="42"/>
      <c r="H198" s="42"/>
      <c r="I198" s="42"/>
      <c r="J198" s="42"/>
      <c r="K198" s="42"/>
      <c r="L198" s="42"/>
      <c r="M198" s="42"/>
      <c r="N198" s="42"/>
      <c r="O198" s="43"/>
      <c r="P198" s="42" t="s">
        <v>1165</v>
      </c>
      <c r="Q198" s="44" t="s">
        <v>1166</v>
      </c>
      <c r="R198" s="44"/>
      <c r="S198" s="45"/>
      <c r="T198" s="43"/>
      <c r="U198" s="42"/>
      <c r="V198" s="42"/>
      <c r="W198" s="42"/>
      <c r="X198" s="42"/>
      <c r="Y198" s="42"/>
      <c r="Z198" s="42"/>
      <c r="AA198" s="42"/>
      <c r="AB198" s="42"/>
      <c r="AC198" s="42"/>
      <c r="AD198" s="42"/>
      <c r="AE198" s="42"/>
      <c r="AF198" s="42"/>
      <c r="AG198" s="42"/>
      <c r="AH198" s="42"/>
      <c r="AI198" s="42"/>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c r="DL198" s="37"/>
      <c r="DM198" s="37"/>
      <c r="DN198" s="37"/>
      <c r="DO198" s="37"/>
      <c r="DP198" s="37"/>
      <c r="DQ198" s="37"/>
      <c r="DR198" s="37"/>
      <c r="DS198" s="37"/>
      <c r="DT198" s="37"/>
      <c r="DU198" s="37"/>
      <c r="DV198" s="37"/>
      <c r="DW198" s="37"/>
      <c r="DX198" s="37"/>
      <c r="DY198" s="37"/>
      <c r="DZ198" s="37"/>
      <c r="EA198" s="37"/>
      <c r="EB198" s="37"/>
      <c r="EC198" s="37"/>
      <c r="ED198" s="37"/>
      <c r="EE198" s="37"/>
      <c r="EF198" s="37"/>
      <c r="EG198" s="37"/>
      <c r="EH198" s="37"/>
      <c r="EI198" s="37"/>
      <c r="EJ198" s="37"/>
      <c r="EK198" s="37"/>
      <c r="EL198" s="37"/>
      <c r="EM198" s="37"/>
      <c r="EN198" s="37"/>
      <c r="EO198" s="37"/>
      <c r="EP198" s="37"/>
      <c r="EQ198" s="37"/>
      <c r="ER198" s="37"/>
      <c r="ES198" s="37"/>
      <c r="ET198" s="37"/>
      <c r="EU198" s="37"/>
      <c r="EV198" s="37"/>
      <c r="EW198" s="37"/>
      <c r="EX198" s="37"/>
      <c r="EY198" s="37"/>
      <c r="EZ198" s="37"/>
      <c r="FA198" s="37"/>
      <c r="FB198" s="37"/>
      <c r="FC198" s="37"/>
      <c r="FD198" s="37"/>
      <c r="FE198" s="37"/>
      <c r="FF198" s="37"/>
      <c r="FG198" s="37"/>
      <c r="FH198" s="37"/>
      <c r="FI198" s="37"/>
      <c r="FJ198" s="37"/>
      <c r="FK198" s="37"/>
      <c r="FL198" s="37"/>
      <c r="FM198" s="37"/>
    </row>
    <row r="199" spans="1:17" ht="12.75">
      <c r="A199" s="17" t="str">
        <f>SUBSTITUTE(SUBSTITUTE(CONCATENATE(IF(E199="Globally Unique","GU",E199),IF(G199&lt;&gt;I199,H199,F199),CONCATENATE(IF(I199="Identifier","ID",IF(I199="Text","",I199))))," ",""),"'","")</f>
        <v>ID</v>
      </c>
      <c r="B199" s="17" t="s">
        <v>1167</v>
      </c>
      <c r="D199" s="1" t="s">
        <v>1168</v>
      </c>
      <c r="G199" s="1" t="s">
        <v>1169</v>
      </c>
      <c r="H199" s="1" t="str">
        <f>IF(F199&lt;&gt;"",CONCATENATE(F199," ",G199),G199)</f>
        <v>Identifier</v>
      </c>
      <c r="I199" s="1" t="s">
        <v>1170</v>
      </c>
      <c r="K199" s="1" t="str">
        <f>IF(J199&lt;&gt;"",CONCATENATE(J199,"_ ",I199,". Type"),CONCATENATE(I199,". Type"))</f>
        <v>Identifier. Type</v>
      </c>
      <c r="O199" s="2" t="s">
        <v>1171</v>
      </c>
      <c r="P199" s="1" t="s">
        <v>1172</v>
      </c>
      <c r="Q199" s="3" t="s">
        <v>1173</v>
      </c>
    </row>
    <row r="200" spans="1:169" ht="12.75">
      <c r="A200" s="17" t="str">
        <f>SUBSTITUTE(SUBSTITUTE(CONCATENATE(IF(E200="Globally Unique","GU",E200),IF(G200&lt;&gt;I200,H200,F200),CONCATENATE(IF(I200="Identifier","ID",IF(I200="Text","",I200))))," ",""),"'","")</f>
        <v>Quantity</v>
      </c>
      <c r="B200" s="17" t="s">
        <v>1174</v>
      </c>
      <c r="D200" s="1" t="s">
        <v>1175</v>
      </c>
      <c r="G200" s="1" t="s">
        <v>1176</v>
      </c>
      <c r="H200" s="1" t="str">
        <f>IF(F200&lt;&gt;"",CONCATENATE(F200," ",G200),G200)</f>
        <v>Quantity</v>
      </c>
      <c r="I200" s="1" t="s">
        <v>1177</v>
      </c>
      <c r="K200" s="1" t="str">
        <f>IF(J200&lt;&gt;"",CONCATENATE(J200,"_ ",I200,". Type"),CONCATENATE(I200,". Type"))</f>
        <v>Quantity. Type</v>
      </c>
      <c r="O200" s="2" t="s">
        <v>1178</v>
      </c>
      <c r="P200" s="1" t="s">
        <v>1179</v>
      </c>
      <c r="Q200" s="3" t="s">
        <v>1180</v>
      </c>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37"/>
      <c r="EJ200" s="37"/>
      <c r="EK200" s="37"/>
      <c r="EL200" s="37"/>
      <c r="EM200" s="37"/>
      <c r="EN200" s="37"/>
      <c r="EO200" s="37"/>
      <c r="EP200" s="37"/>
      <c r="EQ200" s="37"/>
      <c r="ER200" s="37"/>
      <c r="ES200" s="37"/>
      <c r="ET200" s="37"/>
      <c r="EU200" s="37"/>
      <c r="EV200" s="37"/>
      <c r="EW200" s="37"/>
      <c r="EX200" s="37"/>
      <c r="EY200" s="37"/>
      <c r="EZ200" s="37"/>
      <c r="FA200" s="37"/>
      <c r="FB200" s="37"/>
      <c r="FC200" s="37"/>
      <c r="FD200" s="37"/>
      <c r="FE200" s="37"/>
      <c r="FF200" s="37"/>
      <c r="FG200" s="37"/>
      <c r="FH200" s="37"/>
      <c r="FI200" s="37"/>
      <c r="FJ200" s="37"/>
      <c r="FK200" s="37"/>
      <c r="FL200" s="37"/>
      <c r="FM200" s="37"/>
    </row>
    <row r="201" spans="1:17" ht="12.75">
      <c r="A201" s="17" t="str">
        <f>SUBSTITUTE(SUBSTITUTE(CONCATENATE(IF(E201="Globally Unique","GU",E201),IF(G201&lt;&gt;I201,H201,F201),CONCATENATE(IF(I201="Identifier","ID",IF(I201="Text","",I201))))," ",""),"'","")</f>
        <v>ReturnableMaterialIndicator</v>
      </c>
      <c r="B201" s="17" t="s">
        <v>1181</v>
      </c>
      <c r="D201" s="1" t="s">
        <v>1182</v>
      </c>
      <c r="E201" s="1" t="s">
        <v>1183</v>
      </c>
      <c r="G201" s="1" t="s">
        <v>1184</v>
      </c>
      <c r="H201" s="1" t="str">
        <f>IF(F201&lt;&gt;"",CONCATENATE(F201," ",G201),G201)</f>
        <v>Material</v>
      </c>
      <c r="I201" s="1" t="s">
        <v>1185</v>
      </c>
      <c r="K201" s="1" t="str">
        <f>IF(J201&lt;&gt;"",CONCATENATE(J201,"_ ",I201,". Type"),CONCATENATE(I201,". Type"))</f>
        <v>Indicator. Type</v>
      </c>
      <c r="O201" s="2" t="s">
        <v>1186</v>
      </c>
      <c r="P201" s="1" t="s">
        <v>1187</v>
      </c>
      <c r="Q201" s="3" t="s">
        <v>1188</v>
      </c>
    </row>
    <row r="202" spans="1:169" ht="38.25">
      <c r="A202" s="21" t="str">
        <f>SUBSTITUTE(SUBSTITUTE(CONCATENATE(IF(E202="Globally Unique","GU",E202),F202,IF(H202&lt;&gt;I202,H202,""),CONCATENATE(IF(I202="Identifier","ID",IF(I202="Text","",I202))))," ",""),"'","")</f>
        <v>ContainedPackage</v>
      </c>
      <c r="B202" s="21" t="s">
        <v>1189</v>
      </c>
      <c r="C202" s="38"/>
      <c r="D202" s="38" t="s">
        <v>1190</v>
      </c>
      <c r="E202" s="38" t="s">
        <v>1191</v>
      </c>
      <c r="F202" s="38"/>
      <c r="G202" s="38"/>
      <c r="H202" s="21" t="str">
        <f>M202</f>
        <v>Package</v>
      </c>
      <c r="I202" s="21" t="str">
        <f>M202</f>
        <v>Package</v>
      </c>
      <c r="J202" s="21"/>
      <c r="K202" s="21"/>
      <c r="L202" s="38"/>
      <c r="M202" s="39" t="s">
        <v>1192</v>
      </c>
      <c r="N202" s="38"/>
      <c r="O202" s="22" t="s">
        <v>1193</v>
      </c>
      <c r="P202" s="38" t="s">
        <v>1194</v>
      </c>
      <c r="Q202" s="40" t="s">
        <v>1195</v>
      </c>
      <c r="R202" s="40"/>
      <c r="S202" s="41"/>
      <c r="T202" s="22"/>
      <c r="U202" s="38"/>
      <c r="V202" s="38"/>
      <c r="W202" s="38"/>
      <c r="X202" s="38"/>
      <c r="Y202" s="38"/>
      <c r="Z202" s="38"/>
      <c r="AA202" s="38"/>
      <c r="AB202" s="38"/>
      <c r="AC202" s="38"/>
      <c r="AD202" s="38"/>
      <c r="AE202" s="38"/>
      <c r="AF202" s="38"/>
      <c r="AG202" s="38"/>
      <c r="AH202" s="38"/>
      <c r="AI202" s="38"/>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c r="DP202" s="37"/>
      <c r="DQ202" s="37"/>
      <c r="DR202" s="37"/>
      <c r="DS202" s="37"/>
      <c r="DT202" s="37"/>
      <c r="DU202" s="37"/>
      <c r="DV202" s="37"/>
      <c r="DW202" s="37"/>
      <c r="DX202" s="37"/>
      <c r="DY202" s="37"/>
      <c r="DZ202" s="37"/>
      <c r="EA202" s="37"/>
      <c r="EB202" s="37"/>
      <c r="EC202" s="37"/>
      <c r="ED202" s="37"/>
      <c r="EE202" s="37"/>
      <c r="EF202" s="37"/>
      <c r="EG202" s="37"/>
      <c r="EH202" s="37"/>
      <c r="EI202" s="37"/>
      <c r="EJ202" s="37"/>
      <c r="EK202" s="37"/>
      <c r="EL202" s="37"/>
      <c r="EM202" s="37"/>
      <c r="EN202" s="37"/>
      <c r="EO202" s="37"/>
      <c r="EP202" s="37"/>
      <c r="EQ202" s="37"/>
      <c r="ER202" s="37"/>
      <c r="ES202" s="37"/>
      <c r="ET202" s="37"/>
      <c r="EU202" s="37"/>
      <c r="EV202" s="37"/>
      <c r="EW202" s="37"/>
      <c r="EX202" s="37"/>
      <c r="EY202" s="37"/>
      <c r="EZ202" s="37"/>
      <c r="FA202" s="37"/>
      <c r="FB202" s="37"/>
      <c r="FC202" s="37"/>
      <c r="FD202" s="37"/>
      <c r="FE202" s="37"/>
      <c r="FF202" s="37"/>
      <c r="FG202" s="37"/>
      <c r="FH202" s="37"/>
      <c r="FI202" s="37"/>
      <c r="FJ202" s="37"/>
      <c r="FK202" s="37"/>
      <c r="FL202" s="37"/>
      <c r="FM202" s="37"/>
    </row>
    <row r="203" spans="1:35" ht="12.75">
      <c r="A203" s="13" t="str">
        <f>SUBSTITUTE(SUBSTITUTE(CONCATENATE(IF(C203="","",CONCATENATE(C203,"")),"",D203)," ",""),"'","")</f>
        <v>PartyTaxScheme</v>
      </c>
      <c r="B203" s="43" t="s">
        <v>1196</v>
      </c>
      <c r="C203" s="42"/>
      <c r="D203" s="42" t="s">
        <v>1197</v>
      </c>
      <c r="E203" s="42"/>
      <c r="F203" s="42"/>
      <c r="G203" s="42"/>
      <c r="H203" s="42"/>
      <c r="I203" s="42"/>
      <c r="J203" s="42"/>
      <c r="K203" s="42"/>
      <c r="L203" s="42"/>
      <c r="M203" s="42"/>
      <c r="N203" s="42"/>
      <c r="O203" s="43"/>
      <c r="P203" s="42" t="s">
        <v>1198</v>
      </c>
      <c r="Q203" s="44" t="s">
        <v>1199</v>
      </c>
      <c r="R203" s="44"/>
      <c r="S203" s="45"/>
      <c r="T203" s="43"/>
      <c r="U203" s="42"/>
      <c r="V203" s="42"/>
      <c r="W203" s="42"/>
      <c r="X203" s="42"/>
      <c r="Y203" s="42"/>
      <c r="Z203" s="42"/>
      <c r="AA203" s="42"/>
      <c r="AB203" s="42"/>
      <c r="AC203" s="42"/>
      <c r="AD203" s="42"/>
      <c r="AE203" s="42"/>
      <c r="AF203" s="42"/>
      <c r="AG203" s="42"/>
      <c r="AH203" s="42"/>
      <c r="AI203" s="42"/>
    </row>
    <row r="204" spans="1:18" ht="38.25">
      <c r="A204" s="17" t="str">
        <f>SUBSTITUTE(SUBSTITUTE(CONCATENATE(IF(E204="Globally Unique","GU",E204),IF(G204&lt;&gt;I204,H204,F204),CONCATENATE(IF(I204="Identifier","ID",IF(I204="Text","",I204))))," ",""),"'","")</f>
        <v>RegistrationName</v>
      </c>
      <c r="B204" s="17" t="s">
        <v>1200</v>
      </c>
      <c r="D204" s="1" t="s">
        <v>1201</v>
      </c>
      <c r="F204" s="1" t="s">
        <v>1202</v>
      </c>
      <c r="G204" s="1" t="s">
        <v>1203</v>
      </c>
      <c r="H204" s="1" t="str">
        <f>IF(F204&lt;&gt;"",CONCATENATE(F204," ",G204),G204)</f>
        <v>Registration Name</v>
      </c>
      <c r="I204" s="1" t="s">
        <v>1204</v>
      </c>
      <c r="K204" s="1" t="str">
        <f>IF(J204&lt;&gt;"",CONCATENATE(J204,"_ ",I204,". Type"),CONCATENATE(I204,". Type"))</f>
        <v>Name. Type</v>
      </c>
      <c r="O204" s="2" t="s">
        <v>1205</v>
      </c>
      <c r="P204" s="1" t="s">
        <v>1206</v>
      </c>
      <c r="Q204" s="3" t="s">
        <v>1207</v>
      </c>
      <c r="R204" s="1" t="s">
        <v>1208</v>
      </c>
    </row>
    <row r="205" spans="1:18" ht="38.25">
      <c r="A205" s="17" t="str">
        <f>SUBSTITUTE(SUBSTITUTE(CONCATENATE(IF(E205="Globally Unique","GU",E205),IF(G205&lt;&gt;I205,H205,F205),CONCATENATE(IF(I205="Identifier","ID",IF(I205="Text","",I205))))," ",""),"'","")</f>
        <v>CompanyID</v>
      </c>
      <c r="B205" s="17" t="s">
        <v>1209</v>
      </c>
      <c r="D205" s="1" t="s">
        <v>1210</v>
      </c>
      <c r="F205" s="1" t="s">
        <v>1211</v>
      </c>
      <c r="G205" s="1" t="s">
        <v>1212</v>
      </c>
      <c r="H205" s="1" t="str">
        <f>IF(F205&lt;&gt;"",CONCATENATE(F205," ",G205),G205)</f>
        <v>Company Identifier</v>
      </c>
      <c r="I205" s="1" t="s">
        <v>1213</v>
      </c>
      <c r="K205" s="1" t="str">
        <f>IF(J205&lt;&gt;"",CONCATENATE(J205,"_ ",I205,". Type"),CONCATENATE(I205,". Type"))</f>
        <v>Identifier. Type</v>
      </c>
      <c r="N205" s="1" t="s">
        <v>1214</v>
      </c>
      <c r="O205" s="2" t="s">
        <v>1215</v>
      </c>
      <c r="P205" s="1" t="s">
        <v>1216</v>
      </c>
      <c r="Q205" s="3" t="s">
        <v>1217</v>
      </c>
      <c r="R205" s="1" t="s">
        <v>1218</v>
      </c>
    </row>
    <row r="206" spans="1:169" ht="12.75">
      <c r="A206" s="17" t="str">
        <f>SUBSTITUTE(SUBSTITUTE(CONCATENATE(IF(E206="Globally Unique","GU",E206),IF(G206&lt;&gt;I206,H206,F206),CONCATENATE(IF(I206="Identifier","ID",IF(I206="Text","",I206))))," ",""),"'","")</f>
        <v>TaxLevelCode</v>
      </c>
      <c r="B206" s="17" t="s">
        <v>1219</v>
      </c>
      <c r="D206" s="1" t="s">
        <v>1220</v>
      </c>
      <c r="F206" s="1" t="s">
        <v>1221</v>
      </c>
      <c r="G206" s="1" t="s">
        <v>1222</v>
      </c>
      <c r="H206" s="1" t="str">
        <f>IF(F206&lt;&gt;"",CONCATENATE(F206," ",G206),G206)</f>
        <v>Tax Level</v>
      </c>
      <c r="I206" s="1" t="s">
        <v>1223</v>
      </c>
      <c r="K206" s="1" t="str">
        <f>IF(J206&lt;&gt;"",CONCATENATE(J206,"_ ",I206,". Type"),CONCATENATE(I206,". Type"))</f>
        <v>Code. Type</v>
      </c>
      <c r="O206" s="2" t="s">
        <v>1224</v>
      </c>
      <c r="P206" s="1" t="s">
        <v>1225</v>
      </c>
      <c r="Q206" s="3" t="s">
        <v>1226</v>
      </c>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c r="DL206" s="37"/>
      <c r="DM206" s="37"/>
      <c r="DN206" s="37"/>
      <c r="DO206" s="37"/>
      <c r="DP206" s="37"/>
      <c r="DQ206" s="37"/>
      <c r="DR206" s="37"/>
      <c r="DS206" s="37"/>
      <c r="DT206" s="37"/>
      <c r="DU206" s="37"/>
      <c r="DV206" s="37"/>
      <c r="DW206" s="37"/>
      <c r="DX206" s="37"/>
      <c r="DY206" s="37"/>
      <c r="DZ206" s="37"/>
      <c r="EA206" s="37"/>
      <c r="EB206" s="37"/>
      <c r="EC206" s="37"/>
      <c r="ED206" s="37"/>
      <c r="EE206" s="37"/>
      <c r="EF206" s="37"/>
      <c r="EG206" s="37"/>
      <c r="EH206" s="37"/>
      <c r="EI206" s="37"/>
      <c r="EJ206" s="37"/>
      <c r="EK206" s="37"/>
      <c r="EL206" s="37"/>
      <c r="EM206" s="37"/>
      <c r="EN206" s="37"/>
      <c r="EO206" s="37"/>
      <c r="EP206" s="37"/>
      <c r="EQ206" s="37"/>
      <c r="ER206" s="37"/>
      <c r="ES206" s="37"/>
      <c r="ET206" s="37"/>
      <c r="EU206" s="37"/>
      <c r="EV206" s="37"/>
      <c r="EW206" s="37"/>
      <c r="EX206" s="37"/>
      <c r="EY206" s="37"/>
      <c r="EZ206" s="37"/>
      <c r="FA206" s="37"/>
      <c r="FB206" s="37"/>
      <c r="FC206" s="37"/>
      <c r="FD206" s="37"/>
      <c r="FE206" s="37"/>
      <c r="FF206" s="37"/>
      <c r="FG206" s="37"/>
      <c r="FH206" s="37"/>
      <c r="FI206" s="37"/>
      <c r="FJ206" s="37"/>
      <c r="FK206" s="37"/>
      <c r="FL206" s="37"/>
      <c r="FM206" s="37"/>
    </row>
    <row r="207" spans="1:169" ht="12.75">
      <c r="A207" s="17" t="str">
        <f>SUBSTITUTE(SUBSTITUTE(CONCATENATE(IF(E207="Globally Unique","GU",E207),IF(G207&lt;&gt;I207,H207,F207),CONCATENATE(IF(I207="Identifier","ID",IF(I207="Text","",I207))))," ",""),"'","")</f>
        <v>ExemptionReason</v>
      </c>
      <c r="B207" s="17" t="s">
        <v>1227</v>
      </c>
      <c r="D207" s="1" t="s">
        <v>1228</v>
      </c>
      <c r="E207" s="1" t="s">
        <v>1229</v>
      </c>
      <c r="G207" s="1" t="s">
        <v>1230</v>
      </c>
      <c r="H207" s="1" t="str">
        <f>IF(F207&lt;&gt;"",CONCATENATE(F207," ",G207),G207)</f>
        <v>Reason</v>
      </c>
      <c r="I207" s="1" t="s">
        <v>1231</v>
      </c>
      <c r="K207" s="1" t="str">
        <f>IF(J207&lt;&gt;"",CONCATENATE(J207,"_ ",I207,". Type"),CONCATENATE(I207,". Type"))</f>
        <v>Text. Type</v>
      </c>
      <c r="O207" s="2" t="s">
        <v>1232</v>
      </c>
      <c r="P207" s="1" t="s">
        <v>1233</v>
      </c>
      <c r="Q207" s="3" t="s">
        <v>1234</v>
      </c>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c r="EE207" s="37"/>
      <c r="EF207" s="37"/>
      <c r="EG207" s="37"/>
      <c r="EH207" s="37"/>
      <c r="EI207" s="37"/>
      <c r="EJ207" s="37"/>
      <c r="EK207" s="37"/>
      <c r="EL207" s="37"/>
      <c r="EM207" s="37"/>
      <c r="EN207" s="37"/>
      <c r="EO207" s="37"/>
      <c r="EP207" s="37"/>
      <c r="EQ207" s="37"/>
      <c r="ER207" s="37"/>
      <c r="ES207" s="37"/>
      <c r="ET207" s="37"/>
      <c r="EU207" s="37"/>
      <c r="EV207" s="37"/>
      <c r="EW207" s="37"/>
      <c r="EX207" s="37"/>
      <c r="EY207" s="37"/>
      <c r="EZ207" s="37"/>
      <c r="FA207" s="37"/>
      <c r="FB207" s="37"/>
      <c r="FC207" s="37"/>
      <c r="FD207" s="37"/>
      <c r="FE207" s="37"/>
      <c r="FF207" s="37"/>
      <c r="FG207" s="37"/>
      <c r="FH207" s="37"/>
      <c r="FI207" s="37"/>
      <c r="FJ207" s="37"/>
      <c r="FK207" s="37"/>
      <c r="FL207" s="37"/>
      <c r="FM207" s="37"/>
    </row>
    <row r="208" spans="1:169" ht="38.25">
      <c r="A208" s="21" t="str">
        <f>SUBSTITUTE(SUBSTITUTE(CONCATENATE(IF(E208="Globally Unique","GU",E208),F208,IF(H208&lt;&gt;I208,H208,""),CONCATENATE(IF(I208="Identifier","ID",IF(I208="Text","",I208))))," ",""),"'","")</f>
        <v>RegistrationAddress</v>
      </c>
      <c r="B208" s="21" t="s">
        <v>1235</v>
      </c>
      <c r="C208" s="38"/>
      <c r="D208" s="38" t="s">
        <v>1236</v>
      </c>
      <c r="E208" s="38" t="s">
        <v>1237</v>
      </c>
      <c r="F208" s="38"/>
      <c r="G208" s="38"/>
      <c r="H208" s="21" t="str">
        <f>M208</f>
        <v>Address</v>
      </c>
      <c r="I208" s="21" t="str">
        <f>M208</f>
        <v>Address</v>
      </c>
      <c r="J208" s="21"/>
      <c r="K208" s="21"/>
      <c r="L208" s="38"/>
      <c r="M208" s="39" t="s">
        <v>1238</v>
      </c>
      <c r="N208" s="38"/>
      <c r="O208" s="22" t="s">
        <v>1239</v>
      </c>
      <c r="P208" s="38" t="s">
        <v>1240</v>
      </c>
      <c r="Q208" s="40" t="s">
        <v>1241</v>
      </c>
      <c r="R208" s="40"/>
      <c r="S208" s="41"/>
      <c r="T208" s="22"/>
      <c r="U208" s="38"/>
      <c r="V208" s="38"/>
      <c r="W208" s="38"/>
      <c r="X208" s="38"/>
      <c r="Y208" s="38"/>
      <c r="Z208" s="38"/>
      <c r="AA208" s="38"/>
      <c r="AB208" s="38"/>
      <c r="AC208" s="38"/>
      <c r="AD208" s="38"/>
      <c r="AE208" s="38"/>
      <c r="AF208" s="38"/>
      <c r="AG208" s="38"/>
      <c r="AH208" s="38"/>
      <c r="AI208" s="38"/>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37"/>
      <c r="EJ208" s="37"/>
      <c r="EK208" s="37"/>
      <c r="EL208" s="37"/>
      <c r="EM208" s="37"/>
      <c r="EN208" s="37"/>
      <c r="EO208" s="37"/>
      <c r="EP208" s="37"/>
      <c r="EQ208" s="37"/>
      <c r="ER208" s="37"/>
      <c r="ES208" s="37"/>
      <c r="ET208" s="37"/>
      <c r="EU208" s="37"/>
      <c r="EV208" s="37"/>
      <c r="EW208" s="37"/>
      <c r="EX208" s="37"/>
      <c r="EY208" s="37"/>
      <c r="EZ208" s="37"/>
      <c r="FA208" s="37"/>
      <c r="FB208" s="37"/>
      <c r="FC208" s="37"/>
      <c r="FD208" s="37"/>
      <c r="FE208" s="37"/>
      <c r="FF208" s="37"/>
      <c r="FG208" s="37"/>
      <c r="FH208" s="37"/>
      <c r="FI208" s="37"/>
      <c r="FJ208" s="37"/>
      <c r="FK208" s="37"/>
      <c r="FL208" s="37"/>
      <c r="FM208" s="37"/>
    </row>
    <row r="209" spans="1:169" ht="25.5">
      <c r="A209" s="21" t="str">
        <f>SUBSTITUTE(SUBSTITUTE(CONCATENATE(IF(E209="Globally Unique","GU",E209),F209,IF(H209&lt;&gt;I209,H209,""),CONCATENATE(IF(I209="Identifier","ID",IF(I209="Text","",I209))))," ",""),"'","")</f>
        <v>TaxScheme</v>
      </c>
      <c r="B209" s="21" t="s">
        <v>1242</v>
      </c>
      <c r="C209" s="38"/>
      <c r="D209" s="38" t="s">
        <v>1243</v>
      </c>
      <c r="E209" s="38"/>
      <c r="F209" s="38"/>
      <c r="G209" s="38"/>
      <c r="H209" s="21" t="str">
        <f>M209</f>
        <v>Tax Scheme</v>
      </c>
      <c r="I209" s="21" t="str">
        <f>M209</f>
        <v>Tax Scheme</v>
      </c>
      <c r="J209" s="21"/>
      <c r="K209" s="21"/>
      <c r="L209" s="38"/>
      <c r="M209" s="39" t="s">
        <v>1244</v>
      </c>
      <c r="N209" s="38"/>
      <c r="O209" s="22">
        <v>1</v>
      </c>
      <c r="P209" s="38" t="s">
        <v>1245</v>
      </c>
      <c r="Q209" s="40" t="s">
        <v>1246</v>
      </c>
      <c r="R209" s="40"/>
      <c r="S209" s="41"/>
      <c r="T209" s="22"/>
      <c r="U209" s="38"/>
      <c r="V209" s="38"/>
      <c r="W209" s="38"/>
      <c r="X209" s="38"/>
      <c r="Y209" s="38"/>
      <c r="Z209" s="38"/>
      <c r="AA209" s="38"/>
      <c r="AB209" s="38"/>
      <c r="AC209" s="38"/>
      <c r="AD209" s="38"/>
      <c r="AE209" s="38"/>
      <c r="AF209" s="38"/>
      <c r="AG209" s="38"/>
      <c r="AH209" s="38"/>
      <c r="AI209" s="38"/>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37"/>
      <c r="DU209" s="37"/>
      <c r="DV209" s="37"/>
      <c r="DW209" s="37"/>
      <c r="DX209" s="37"/>
      <c r="DY209" s="37"/>
      <c r="DZ209" s="37"/>
      <c r="EA209" s="37"/>
      <c r="EB209" s="37"/>
      <c r="EC209" s="37"/>
      <c r="ED209" s="37"/>
      <c r="EE209" s="37"/>
      <c r="EF209" s="37"/>
      <c r="EG209" s="37"/>
      <c r="EH209" s="37"/>
      <c r="EI209" s="37"/>
      <c r="EJ209" s="37"/>
      <c r="EK209" s="37"/>
      <c r="EL209" s="37"/>
      <c r="EM209" s="37"/>
      <c r="EN209" s="37"/>
      <c r="EO209" s="37"/>
      <c r="EP209" s="37"/>
      <c r="EQ209" s="37"/>
      <c r="ER209" s="37"/>
      <c r="ES209" s="37"/>
      <c r="ET209" s="37"/>
      <c r="EU209" s="37"/>
      <c r="EV209" s="37"/>
      <c r="EW209" s="37"/>
      <c r="EX209" s="37"/>
      <c r="EY209" s="37"/>
      <c r="EZ209" s="37"/>
      <c r="FA209" s="37"/>
      <c r="FB209" s="37"/>
      <c r="FC209" s="37"/>
      <c r="FD209" s="37"/>
      <c r="FE209" s="37"/>
      <c r="FF209" s="37"/>
      <c r="FG209" s="37"/>
      <c r="FH209" s="37"/>
      <c r="FI209" s="37"/>
      <c r="FJ209" s="37"/>
      <c r="FK209" s="37"/>
      <c r="FL209" s="37"/>
      <c r="FM209" s="37"/>
    </row>
    <row r="210" spans="1:169" ht="12.75">
      <c r="A210" s="13" t="str">
        <f>SUBSTITUTE(SUBSTITUTE(CONCATENATE(IF(C210="","",CONCATENATE(C210,"")),"",D210)," ",""),"'","")</f>
        <v>Payment</v>
      </c>
      <c r="B210" s="43" t="s">
        <v>1247</v>
      </c>
      <c r="C210" s="42"/>
      <c r="D210" s="42" t="s">
        <v>1248</v>
      </c>
      <c r="E210" s="42"/>
      <c r="F210" s="42"/>
      <c r="G210" s="42"/>
      <c r="H210" s="42"/>
      <c r="I210" s="42"/>
      <c r="J210" s="42"/>
      <c r="K210" s="42"/>
      <c r="L210" s="42"/>
      <c r="M210" s="42"/>
      <c r="N210" s="42"/>
      <c r="O210" s="43"/>
      <c r="P210" s="42" t="s">
        <v>1249</v>
      </c>
      <c r="Q210" s="44" t="s">
        <v>1250</v>
      </c>
      <c r="R210" s="44"/>
      <c r="S210" s="45"/>
      <c r="T210" s="43"/>
      <c r="U210" s="42"/>
      <c r="V210" s="42"/>
      <c r="W210" s="42"/>
      <c r="X210" s="42"/>
      <c r="Y210" s="42"/>
      <c r="Z210" s="42"/>
      <c r="AA210" s="42"/>
      <c r="AB210" s="42"/>
      <c r="AC210" s="42"/>
      <c r="AD210" s="42"/>
      <c r="AE210" s="42"/>
      <c r="AF210" s="42"/>
      <c r="AG210" s="42"/>
      <c r="AH210" s="42"/>
      <c r="AI210" s="42"/>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c r="DP210" s="37"/>
      <c r="DQ210" s="37"/>
      <c r="DR210" s="37"/>
      <c r="DS210" s="37"/>
      <c r="DT210" s="37"/>
      <c r="DU210" s="37"/>
      <c r="DV210" s="37"/>
      <c r="DW210" s="37"/>
      <c r="DX210" s="37"/>
      <c r="DY210" s="37"/>
      <c r="DZ210" s="37"/>
      <c r="EA210" s="37"/>
      <c r="EB210" s="37"/>
      <c r="EC210" s="37"/>
      <c r="ED210" s="37"/>
      <c r="EE210" s="37"/>
      <c r="EF210" s="37"/>
      <c r="EG210" s="37"/>
      <c r="EH210" s="37"/>
      <c r="EI210" s="37"/>
      <c r="EJ210" s="37"/>
      <c r="EK210" s="37"/>
      <c r="EL210" s="37"/>
      <c r="EM210" s="37"/>
      <c r="EN210" s="37"/>
      <c r="EO210" s="37"/>
      <c r="EP210" s="37"/>
      <c r="EQ210" s="37"/>
      <c r="ER210" s="37"/>
      <c r="ES210" s="37"/>
      <c r="ET210" s="37"/>
      <c r="EU210" s="37"/>
      <c r="EV210" s="37"/>
      <c r="EW210" s="37"/>
      <c r="EX210" s="37"/>
      <c r="EY210" s="37"/>
      <c r="EZ210" s="37"/>
      <c r="FA210" s="37"/>
      <c r="FB210" s="37"/>
      <c r="FC210" s="37"/>
      <c r="FD210" s="37"/>
      <c r="FE210" s="37"/>
      <c r="FF210" s="37"/>
      <c r="FG210" s="37"/>
      <c r="FH210" s="37"/>
      <c r="FI210" s="37"/>
      <c r="FJ210" s="37"/>
      <c r="FK210" s="37"/>
      <c r="FL210" s="37"/>
      <c r="FM210" s="37"/>
    </row>
    <row r="211" spans="1:169" ht="25.5">
      <c r="A211" s="17" t="str">
        <f>SUBSTITUTE(SUBSTITUTE(CONCATENATE(IF(E211="Globally Unique","GU",E211),IF(G211&lt;&gt;I211,H211,F211),CONCATENATE(IF(I211="Identifier","ID",IF(I211="Text","",I211))))," ",""),"'","")</f>
        <v>ID</v>
      </c>
      <c r="B211" s="17" t="s">
        <v>1251</v>
      </c>
      <c r="D211" s="1" t="s">
        <v>1252</v>
      </c>
      <c r="G211" s="1" t="s">
        <v>1253</v>
      </c>
      <c r="H211" s="1" t="str">
        <f>IF(F211&lt;&gt;"",CONCATENATE(F211," ",G211),G211)</f>
        <v>Identifier</v>
      </c>
      <c r="I211" s="1" t="s">
        <v>1254</v>
      </c>
      <c r="K211" s="1" t="str">
        <f>IF(J211&lt;&gt;"",CONCATENATE(J211,"_ ",I211,". Type"),CONCATENATE(I211,". Type"))</f>
        <v>Identifier. Type</v>
      </c>
      <c r="O211" s="2" t="s">
        <v>1255</v>
      </c>
      <c r="P211" s="1" t="s">
        <v>1256</v>
      </c>
      <c r="Q211" s="3" t="s">
        <v>1257</v>
      </c>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c r="EE211" s="37"/>
      <c r="EF211" s="37"/>
      <c r="EG211" s="37"/>
      <c r="EH211" s="37"/>
      <c r="EI211" s="37"/>
      <c r="EJ211" s="37"/>
      <c r="EK211" s="37"/>
      <c r="EL211" s="37"/>
      <c r="EM211" s="37"/>
      <c r="EN211" s="37"/>
      <c r="EO211" s="37"/>
      <c r="EP211" s="37"/>
      <c r="EQ211" s="37"/>
      <c r="ER211" s="37"/>
      <c r="ES211" s="37"/>
      <c r="ET211" s="37"/>
      <c r="EU211" s="37"/>
      <c r="EV211" s="37"/>
      <c r="EW211" s="37"/>
      <c r="EX211" s="37"/>
      <c r="EY211" s="37"/>
      <c r="EZ211" s="37"/>
      <c r="FA211" s="37"/>
      <c r="FB211" s="37"/>
      <c r="FC211" s="37"/>
      <c r="FD211" s="37"/>
      <c r="FE211" s="37"/>
      <c r="FF211" s="37"/>
      <c r="FG211" s="37"/>
      <c r="FH211" s="37"/>
      <c r="FI211" s="37"/>
      <c r="FJ211" s="37"/>
      <c r="FK211" s="37"/>
      <c r="FL211" s="37"/>
      <c r="FM211" s="37"/>
    </row>
    <row r="212" spans="1:17" ht="12.75">
      <c r="A212" s="17" t="str">
        <f>SUBSTITUTE(SUBSTITUTE(CONCATENATE(IF(E212="Globally Unique","GU",E212),IF(G212&lt;&gt;I212,H212,F212),CONCATENATE(IF(I212="Identifier","ID",IF(I212="Text","",I212))))," ",""),"'","")</f>
        <v>PaidAmount</v>
      </c>
      <c r="B212" s="17" t="s">
        <v>1258</v>
      </c>
      <c r="D212" s="1" t="s">
        <v>1259</v>
      </c>
      <c r="E212" s="1" t="s">
        <v>1260</v>
      </c>
      <c r="G212" s="1" t="s">
        <v>1261</v>
      </c>
      <c r="H212" s="1" t="str">
        <f>IF(F212&lt;&gt;"",CONCATENATE(F212," ",G212),G212)</f>
        <v>Amount</v>
      </c>
      <c r="I212" s="1" t="s">
        <v>1262</v>
      </c>
      <c r="J212" s="1" t="s">
        <v>1263</v>
      </c>
      <c r="K212" s="1" t="str">
        <f>IF(J212&lt;&gt;"",CONCATENATE(J212,"_ ",I212,". Type"),CONCATENATE(I212,". Type"))</f>
        <v>UBL_ Amount. Type</v>
      </c>
      <c r="O212" s="2" t="s">
        <v>1264</v>
      </c>
      <c r="P212" s="1" t="s">
        <v>1265</v>
      </c>
      <c r="Q212" s="3" t="s">
        <v>1266</v>
      </c>
    </row>
    <row r="213" spans="1:17" ht="12.75">
      <c r="A213" s="17" t="str">
        <f>SUBSTITUTE(SUBSTITUTE(CONCATENATE(IF(E213="Globally Unique","GU",E213),IF(G213&lt;&gt;I213,H213,F213),CONCATENATE(IF(I213="Identifier","ID",IF(I213="Text","",I213))))," ",""),"'","")</f>
        <v>ReceivedDate</v>
      </c>
      <c r="B213" s="17" t="s">
        <v>1267</v>
      </c>
      <c r="D213" s="1" t="s">
        <v>1268</v>
      </c>
      <c r="E213" s="1" t="s">
        <v>1269</v>
      </c>
      <c r="G213" s="1" t="s">
        <v>1270</v>
      </c>
      <c r="H213" s="1" t="str">
        <f>IF(F213&lt;&gt;"",CONCATENATE(F213," ",G213),G213)</f>
        <v>Date</v>
      </c>
      <c r="I213" s="1" t="s">
        <v>1271</v>
      </c>
      <c r="K213" s="1" t="str">
        <f>IF(J213&lt;&gt;"",CONCATENATE(J213,"_ ",I213,". Type"),CONCATENATE(I213,". Type"))</f>
        <v>Date. Type</v>
      </c>
      <c r="O213" s="2" t="s">
        <v>1272</v>
      </c>
      <c r="P213" s="1" t="s">
        <v>1273</v>
      </c>
      <c r="Q213" s="3" t="s">
        <v>1274</v>
      </c>
    </row>
    <row r="214" spans="1:35" ht="12.75">
      <c r="A214" s="13" t="str">
        <f>SUBSTITUTE(SUBSTITUTE(CONCATENATE(IF(C214="","",CONCATENATE(C214,"")),"",D214)," ",""),"'","")</f>
        <v>PaymentMeans</v>
      </c>
      <c r="B214" s="43" t="s">
        <v>1275</v>
      </c>
      <c r="C214" s="42"/>
      <c r="D214" s="42" t="s">
        <v>1276</v>
      </c>
      <c r="E214" s="42"/>
      <c r="F214" s="42"/>
      <c r="G214" s="42"/>
      <c r="H214" s="42"/>
      <c r="I214" s="42"/>
      <c r="J214" s="42"/>
      <c r="K214" s="42"/>
      <c r="L214" s="42"/>
      <c r="M214" s="42"/>
      <c r="N214" s="42"/>
      <c r="O214" s="43"/>
      <c r="P214" s="42" t="s">
        <v>1277</v>
      </c>
      <c r="Q214" s="44" t="s">
        <v>1278</v>
      </c>
      <c r="R214" s="44"/>
      <c r="S214" s="45"/>
      <c r="T214" s="43"/>
      <c r="U214" s="42"/>
      <c r="V214" s="42"/>
      <c r="W214" s="42"/>
      <c r="X214" s="42"/>
      <c r="Y214" s="42"/>
      <c r="Z214" s="42"/>
      <c r="AA214" s="42"/>
      <c r="AB214" s="42"/>
      <c r="AC214" s="42"/>
      <c r="AD214" s="42"/>
      <c r="AE214" s="42"/>
      <c r="AF214" s="42"/>
      <c r="AG214" s="42"/>
      <c r="AH214" s="42"/>
      <c r="AI214" s="42"/>
    </row>
    <row r="215" spans="1:17" ht="12.75">
      <c r="A215" s="17" t="str">
        <f>SUBSTITUTE(SUBSTITUTE(CONCATENATE(IF(E215="Globally Unique","GU",E215),IF(G215&lt;&gt;I215,H215,F215),CONCATENATE(IF(I215="Identifier","ID",IF(I215="Text","",I215))))," ",""),"'","")</f>
        <v>PaymentMeansCode</v>
      </c>
      <c r="B215" s="17" t="s">
        <v>1279</v>
      </c>
      <c r="D215" s="1" t="s">
        <v>1280</v>
      </c>
      <c r="F215" s="1" t="s">
        <v>1281</v>
      </c>
      <c r="G215" s="1" t="s">
        <v>1282</v>
      </c>
      <c r="H215" s="1" t="str">
        <f>IF(F215&lt;&gt;"",CONCATENATE(F215," ",G215),G215)</f>
        <v>Payment Means</v>
      </c>
      <c r="I215" s="1" t="s">
        <v>1283</v>
      </c>
      <c r="J215" s="1" t="s">
        <v>1284</v>
      </c>
      <c r="K215" s="1" t="str">
        <f>IF(J215&lt;&gt;"",CONCATENATE(J215,"_ ",I215,". Type"),CONCATENATE(I215,". Type"))</f>
        <v>Payment Means_ Code. Type</v>
      </c>
      <c r="O215" s="2">
        <v>1</v>
      </c>
      <c r="P215" s="1" t="s">
        <v>1285</v>
      </c>
      <c r="Q215" s="3" t="s">
        <v>1286</v>
      </c>
    </row>
    <row r="216" spans="1:17" ht="12.75">
      <c r="A216" s="17" t="str">
        <f>SUBSTITUTE(SUBSTITUTE(CONCATENATE(IF(E216="Globally Unique","GU",E216),IF(G216&lt;&gt;I216,H216,F216),CONCATENATE(IF(I216="Identifier","ID",IF(I216="Text","",I216))))," ",""),"'","")</f>
        <v>DuePaymentDate</v>
      </c>
      <c r="B216" s="17" t="s">
        <v>1287</v>
      </c>
      <c r="D216" s="1" t="s">
        <v>1288</v>
      </c>
      <c r="E216" s="1" t="s">
        <v>1289</v>
      </c>
      <c r="F216" s="1" t="s">
        <v>1290</v>
      </c>
      <c r="G216" s="1" t="s">
        <v>1291</v>
      </c>
      <c r="H216" s="1" t="str">
        <f>IF(F216&lt;&gt;"",CONCATENATE(F216," ",G216),G216)</f>
        <v>Payment Date</v>
      </c>
      <c r="I216" s="1" t="s">
        <v>1292</v>
      </c>
      <c r="K216" s="1" t="str">
        <f>IF(J216&lt;&gt;"",CONCATENATE(J216,"_ ",I216,". Type"),CONCATENATE(I216,". Type"))</f>
        <v>Date. Type</v>
      </c>
      <c r="O216" s="2" t="s">
        <v>1293</v>
      </c>
      <c r="P216" s="1" t="s">
        <v>1294</v>
      </c>
      <c r="Q216" s="3" t="s">
        <v>1295</v>
      </c>
    </row>
    <row r="217" spans="1:169" ht="12.75">
      <c r="A217" s="17" t="str">
        <f>SUBSTITUTE(SUBSTITUTE(CONCATENATE(IF(E217="Globally Unique","GU",E217),IF(G217&lt;&gt;I217,H217,F217),CONCATENATE(IF(I217="Identifier","ID",IF(I217="Text","",I217))))," ",""),"'","")</f>
        <v>PaymentChannelCode</v>
      </c>
      <c r="B217" s="17" t="s">
        <v>1296</v>
      </c>
      <c r="D217" s="1" t="s">
        <v>1297</v>
      </c>
      <c r="F217" s="1" t="s">
        <v>1298</v>
      </c>
      <c r="G217" s="1" t="s">
        <v>1299</v>
      </c>
      <c r="H217" s="1" t="str">
        <f>IF(F217&lt;&gt;"",CONCATENATE(F217," ",G217),G217)</f>
        <v>Payment Channel</v>
      </c>
      <c r="I217" s="1" t="s">
        <v>1300</v>
      </c>
      <c r="K217" s="1" t="str">
        <f>IF(J217&lt;&gt;"",CONCATENATE(J217,"_ ",I217,". Type"),CONCATENATE(I217,". Type"))</f>
        <v>Code. Type</v>
      </c>
      <c r="O217" s="2" t="s">
        <v>1301</v>
      </c>
      <c r="P217" s="1" t="s">
        <v>1302</v>
      </c>
      <c r="Q217" s="3" t="s">
        <v>1303</v>
      </c>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c r="DL217" s="37"/>
      <c r="DM217" s="37"/>
      <c r="DN217" s="37"/>
      <c r="DO217" s="37"/>
      <c r="DP217" s="37"/>
      <c r="DQ217" s="37"/>
      <c r="DR217" s="37"/>
      <c r="DS217" s="37"/>
      <c r="DT217" s="37"/>
      <c r="DU217" s="37"/>
      <c r="DV217" s="37"/>
      <c r="DW217" s="37"/>
      <c r="DX217" s="37"/>
      <c r="DY217" s="37"/>
      <c r="DZ217" s="37"/>
      <c r="EA217" s="37"/>
      <c r="EB217" s="37"/>
      <c r="EC217" s="37"/>
      <c r="ED217" s="37"/>
      <c r="EE217" s="37"/>
      <c r="EF217" s="37"/>
      <c r="EG217" s="37"/>
      <c r="EH217" s="37"/>
      <c r="EI217" s="37"/>
      <c r="EJ217" s="37"/>
      <c r="EK217" s="37"/>
      <c r="EL217" s="37"/>
      <c r="EM217" s="37"/>
      <c r="EN217" s="37"/>
      <c r="EO217" s="37"/>
      <c r="EP217" s="37"/>
      <c r="EQ217" s="37"/>
      <c r="ER217" s="37"/>
      <c r="ES217" s="37"/>
      <c r="ET217" s="37"/>
      <c r="EU217" s="37"/>
      <c r="EV217" s="37"/>
      <c r="EW217" s="37"/>
      <c r="EX217" s="37"/>
      <c r="EY217" s="37"/>
      <c r="EZ217" s="37"/>
      <c r="FA217" s="37"/>
      <c r="FB217" s="37"/>
      <c r="FC217" s="37"/>
      <c r="FD217" s="37"/>
      <c r="FE217" s="37"/>
      <c r="FF217" s="37"/>
      <c r="FG217" s="37"/>
      <c r="FH217" s="37"/>
      <c r="FI217" s="37"/>
      <c r="FJ217" s="37"/>
      <c r="FK217" s="37"/>
      <c r="FL217" s="37"/>
      <c r="FM217" s="37"/>
    </row>
    <row r="218" spans="1:169" ht="25.5">
      <c r="A218" s="21" t="str">
        <f>SUBSTITUTE(SUBSTITUTE(CONCATENATE(IF(E218="Globally Unique","GU",E218),F218,IF(H218&lt;&gt;I218,H218,""),CONCATENATE(IF(I218="Identifier","ID",IF(I218="Text","",I218))))," ",""),"'","")</f>
        <v>CardAccount</v>
      </c>
      <c r="B218" s="21" t="s">
        <v>1304</v>
      </c>
      <c r="C218" s="38"/>
      <c r="D218" s="38" t="s">
        <v>1305</v>
      </c>
      <c r="E218" s="38"/>
      <c r="F218" s="38"/>
      <c r="G218" s="38"/>
      <c r="H218" s="21" t="str">
        <f>M218</f>
        <v>Card Account</v>
      </c>
      <c r="I218" s="21" t="str">
        <f>M218</f>
        <v>Card Account</v>
      </c>
      <c r="J218" s="21"/>
      <c r="K218" s="21"/>
      <c r="L218" s="38"/>
      <c r="M218" s="39" t="s">
        <v>1306</v>
      </c>
      <c r="N218" s="38"/>
      <c r="O218" s="22" t="s">
        <v>1307</v>
      </c>
      <c r="P218" s="38" t="s">
        <v>1308</v>
      </c>
      <c r="Q218" s="40" t="s">
        <v>1309</v>
      </c>
      <c r="R218" s="40"/>
      <c r="S218" s="41"/>
      <c r="T218" s="22"/>
      <c r="U218" s="38"/>
      <c r="V218" s="38"/>
      <c r="W218" s="38"/>
      <c r="X218" s="38"/>
      <c r="Y218" s="38"/>
      <c r="Z218" s="38"/>
      <c r="AA218" s="38"/>
      <c r="AB218" s="38"/>
      <c r="AC218" s="38"/>
      <c r="AD218" s="38"/>
      <c r="AE218" s="38"/>
      <c r="AF218" s="38"/>
      <c r="AG218" s="38"/>
      <c r="AH218" s="38"/>
      <c r="AI218" s="38"/>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c r="DP218" s="37"/>
      <c r="DQ218" s="37"/>
      <c r="DR218" s="37"/>
      <c r="DS218" s="37"/>
      <c r="DT218" s="37"/>
      <c r="DU218" s="37"/>
      <c r="DV218" s="37"/>
      <c r="DW218" s="37"/>
      <c r="DX218" s="37"/>
      <c r="DY218" s="37"/>
      <c r="DZ218" s="37"/>
      <c r="EA218" s="37"/>
      <c r="EB218" s="37"/>
      <c r="EC218" s="37"/>
      <c r="ED218" s="37"/>
      <c r="EE218" s="37"/>
      <c r="EF218" s="37"/>
      <c r="EG218" s="37"/>
      <c r="EH218" s="37"/>
      <c r="EI218" s="37"/>
      <c r="EJ218" s="37"/>
      <c r="EK218" s="37"/>
      <c r="EL218" s="37"/>
      <c r="EM218" s="37"/>
      <c r="EN218" s="37"/>
      <c r="EO218" s="37"/>
      <c r="EP218" s="37"/>
      <c r="EQ218" s="37"/>
      <c r="ER218" s="37"/>
      <c r="ES218" s="37"/>
      <c r="ET218" s="37"/>
      <c r="EU218" s="37"/>
      <c r="EV218" s="37"/>
      <c r="EW218" s="37"/>
      <c r="EX218" s="37"/>
      <c r="EY218" s="37"/>
      <c r="EZ218" s="37"/>
      <c r="FA218" s="37"/>
      <c r="FB218" s="37"/>
      <c r="FC218" s="37"/>
      <c r="FD218" s="37"/>
      <c r="FE218" s="37"/>
      <c r="FF218" s="37"/>
      <c r="FG218" s="37"/>
      <c r="FH218" s="37"/>
      <c r="FI218" s="37"/>
      <c r="FJ218" s="37"/>
      <c r="FK218" s="37"/>
      <c r="FL218" s="37"/>
      <c r="FM218" s="37"/>
    </row>
    <row r="219" spans="1:169" ht="25.5">
      <c r="A219" s="21" t="str">
        <f>SUBSTITUTE(SUBSTITUTE(CONCATENATE(IF(E219="Globally Unique","GU",E219),F219,IF(H219&lt;&gt;I219,H219,""),CONCATENATE(IF(I219="Identifier","ID",IF(I219="Text","",I219))))," ",""),"'","")</f>
        <v>PayerFinancialAccount</v>
      </c>
      <c r="B219" s="21" t="s">
        <v>1310</v>
      </c>
      <c r="C219" s="38"/>
      <c r="D219" s="38" t="s">
        <v>1311</v>
      </c>
      <c r="E219" s="38" t="s">
        <v>1312</v>
      </c>
      <c r="F219" s="38"/>
      <c r="G219" s="38"/>
      <c r="H219" s="21" t="str">
        <f>M219</f>
        <v>Financial Account</v>
      </c>
      <c r="I219" s="21" t="str">
        <f>M219</f>
        <v>Financial Account</v>
      </c>
      <c r="J219" s="21"/>
      <c r="K219" s="21"/>
      <c r="L219" s="38"/>
      <c r="M219" s="39" t="s">
        <v>1313</v>
      </c>
      <c r="N219" s="38"/>
      <c r="O219" s="22" t="s">
        <v>1314</v>
      </c>
      <c r="P219" s="38" t="s">
        <v>1315</v>
      </c>
      <c r="Q219" s="40" t="s">
        <v>1316</v>
      </c>
      <c r="R219" s="40"/>
      <c r="S219" s="41"/>
      <c r="T219" s="22"/>
      <c r="U219" s="38"/>
      <c r="V219" s="38"/>
      <c r="W219" s="38"/>
      <c r="X219" s="38"/>
      <c r="Y219" s="38"/>
      <c r="Z219" s="38"/>
      <c r="AA219" s="38"/>
      <c r="AB219" s="38"/>
      <c r="AC219" s="38"/>
      <c r="AD219" s="38"/>
      <c r="AE219" s="38"/>
      <c r="AF219" s="38"/>
      <c r="AG219" s="38"/>
      <c r="AH219" s="38"/>
      <c r="AI219" s="38"/>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c r="DP219" s="37"/>
      <c r="DQ219" s="37"/>
      <c r="DR219" s="37"/>
      <c r="DS219" s="37"/>
      <c r="DT219" s="37"/>
      <c r="DU219" s="37"/>
      <c r="DV219" s="37"/>
      <c r="DW219" s="37"/>
      <c r="DX219" s="37"/>
      <c r="DY219" s="37"/>
      <c r="DZ219" s="37"/>
      <c r="EA219" s="37"/>
      <c r="EB219" s="37"/>
      <c r="EC219" s="37"/>
      <c r="ED219" s="37"/>
      <c r="EE219" s="37"/>
      <c r="EF219" s="37"/>
      <c r="EG219" s="37"/>
      <c r="EH219" s="37"/>
      <c r="EI219" s="37"/>
      <c r="EJ219" s="37"/>
      <c r="EK219" s="37"/>
      <c r="EL219" s="37"/>
      <c r="EM219" s="37"/>
      <c r="EN219" s="37"/>
      <c r="EO219" s="37"/>
      <c r="EP219" s="37"/>
      <c r="EQ219" s="37"/>
      <c r="ER219" s="37"/>
      <c r="ES219" s="37"/>
      <c r="ET219" s="37"/>
      <c r="EU219" s="37"/>
      <c r="EV219" s="37"/>
      <c r="EW219" s="37"/>
      <c r="EX219" s="37"/>
      <c r="EY219" s="37"/>
      <c r="EZ219" s="37"/>
      <c r="FA219" s="37"/>
      <c r="FB219" s="37"/>
      <c r="FC219" s="37"/>
      <c r="FD219" s="37"/>
      <c r="FE219" s="37"/>
      <c r="FF219" s="37"/>
      <c r="FG219" s="37"/>
      <c r="FH219" s="37"/>
      <c r="FI219" s="37"/>
      <c r="FJ219" s="37"/>
      <c r="FK219" s="37"/>
      <c r="FL219" s="37"/>
      <c r="FM219" s="37"/>
    </row>
    <row r="220" spans="1:35" ht="25.5">
      <c r="A220" s="21" t="str">
        <f>SUBSTITUTE(SUBSTITUTE(CONCATENATE(IF(E220="Globally Unique","GU",E220),F220,IF(H220&lt;&gt;I220,H220,""),CONCATENATE(IF(I220="Identifier","ID",IF(I220="Text","",I220))))," ",""),"'","")</f>
        <v>PayeeFinancialAccount</v>
      </c>
      <c r="B220" s="21" t="s">
        <v>1317</v>
      </c>
      <c r="C220" s="38"/>
      <c r="D220" s="38" t="s">
        <v>1318</v>
      </c>
      <c r="E220" s="38" t="s">
        <v>1319</v>
      </c>
      <c r="F220" s="38"/>
      <c r="G220" s="38"/>
      <c r="H220" s="21" t="str">
        <f>M220</f>
        <v>Financial Account</v>
      </c>
      <c r="I220" s="21" t="str">
        <f>M220</f>
        <v>Financial Account</v>
      </c>
      <c r="J220" s="21"/>
      <c r="K220" s="21"/>
      <c r="L220" s="38"/>
      <c r="M220" s="39" t="s">
        <v>1320</v>
      </c>
      <c r="N220" s="38"/>
      <c r="O220" s="22" t="s">
        <v>1321</v>
      </c>
      <c r="P220" s="38" t="s">
        <v>1322</v>
      </c>
      <c r="Q220" s="40" t="s">
        <v>1323</v>
      </c>
      <c r="R220" s="40"/>
      <c r="S220" s="41"/>
      <c r="T220" s="22"/>
      <c r="U220" s="38"/>
      <c r="V220" s="38"/>
      <c r="W220" s="38"/>
      <c r="X220" s="38"/>
      <c r="Y220" s="38"/>
      <c r="Z220" s="38"/>
      <c r="AA220" s="38"/>
      <c r="AB220" s="38"/>
      <c r="AC220" s="38"/>
      <c r="AD220" s="38"/>
      <c r="AE220" s="38"/>
      <c r="AF220" s="38"/>
      <c r="AG220" s="38"/>
      <c r="AH220" s="38"/>
      <c r="AI220" s="38"/>
    </row>
    <row r="221" spans="1:35" ht="25.5">
      <c r="A221" s="21" t="str">
        <f>SUBSTITUTE(SUBSTITUTE(CONCATENATE(IF(E221="Globally Unique","GU",E221),F221,IF(H221&lt;&gt;I221,H221,""),CONCATENATE(IF(I221="Identifier","ID",IF(I221="Text","",I221))))," ",""),"'","")</f>
        <v>CreditAccount</v>
      </c>
      <c r="B221" s="21" t="s">
        <v>1324</v>
      </c>
      <c r="C221" s="38"/>
      <c r="D221" s="38" t="s">
        <v>1325</v>
      </c>
      <c r="E221" s="38"/>
      <c r="F221" s="38"/>
      <c r="G221" s="38"/>
      <c r="H221" s="21" t="str">
        <f>M221</f>
        <v>Credit Account</v>
      </c>
      <c r="I221" s="21" t="str">
        <f>M221</f>
        <v>Credit Account</v>
      </c>
      <c r="J221" s="21"/>
      <c r="K221" s="21"/>
      <c r="L221" s="38"/>
      <c r="M221" s="39" t="s">
        <v>1326</v>
      </c>
      <c r="N221" s="38"/>
      <c r="O221" s="22" t="s">
        <v>1327</v>
      </c>
      <c r="P221" s="38" t="s">
        <v>1328</v>
      </c>
      <c r="Q221" s="40" t="s">
        <v>1329</v>
      </c>
      <c r="R221" s="40"/>
      <c r="S221" s="41"/>
      <c r="T221" s="22"/>
      <c r="U221" s="38"/>
      <c r="V221" s="38"/>
      <c r="W221" s="38"/>
      <c r="X221" s="38"/>
      <c r="Y221" s="38"/>
      <c r="Z221" s="38"/>
      <c r="AA221" s="38"/>
      <c r="AB221" s="38"/>
      <c r="AC221" s="38"/>
      <c r="AD221" s="38"/>
      <c r="AE221" s="38"/>
      <c r="AF221" s="38"/>
      <c r="AG221" s="38"/>
      <c r="AH221" s="38"/>
      <c r="AI221" s="38"/>
    </row>
    <row r="222" spans="1:35" ht="25.5">
      <c r="A222" s="21" t="str">
        <f>SUBSTITUTE(SUBSTITUTE(CONCATENATE(IF(E222="Globally Unique","GU",E222),F222,IF(H222&lt;&gt;I222,H222,""),CONCATENATE(IF(I222="Identifier","ID",IF(I222="Text","",I222))))," ",""),"'","")</f>
        <v>Payment</v>
      </c>
      <c r="B222" s="21" t="s">
        <v>1330</v>
      </c>
      <c r="C222" s="38"/>
      <c r="D222" s="38" t="s">
        <v>1331</v>
      </c>
      <c r="E222" s="38"/>
      <c r="F222" s="38"/>
      <c r="G222" s="38"/>
      <c r="H222" s="21" t="str">
        <f>M222</f>
        <v>Payment</v>
      </c>
      <c r="I222" s="21" t="str">
        <f>M222</f>
        <v>Payment</v>
      </c>
      <c r="J222" s="21"/>
      <c r="K222" s="21"/>
      <c r="L222" s="38"/>
      <c r="M222" s="39" t="s">
        <v>1332</v>
      </c>
      <c r="N222" s="38"/>
      <c r="O222" s="22" t="s">
        <v>1333</v>
      </c>
      <c r="P222" s="38" t="s">
        <v>1334</v>
      </c>
      <c r="Q222" s="40" t="s">
        <v>1335</v>
      </c>
      <c r="R222" s="40"/>
      <c r="S222" s="41"/>
      <c r="T222" s="22"/>
      <c r="U222" s="38"/>
      <c r="V222" s="38"/>
      <c r="W222" s="38"/>
      <c r="X222" s="38"/>
      <c r="Y222" s="38"/>
      <c r="Z222" s="38"/>
      <c r="AA222" s="38"/>
      <c r="AB222" s="38"/>
      <c r="AC222" s="38"/>
      <c r="AD222" s="38"/>
      <c r="AE222" s="38"/>
      <c r="AF222" s="38"/>
      <c r="AG222" s="38"/>
      <c r="AH222" s="38"/>
      <c r="AI222" s="38"/>
    </row>
    <row r="223" spans="1:35" ht="12.75">
      <c r="A223" s="13" t="str">
        <f>SUBSTITUTE(SUBSTITUTE(CONCATENATE(IF(C223="","",CONCATENATE(C223,"")),"",D223)," ",""),"'","")</f>
        <v>PaymentTerms</v>
      </c>
      <c r="B223" s="43" t="s">
        <v>1336</v>
      </c>
      <c r="C223" s="42"/>
      <c r="D223" s="42" t="s">
        <v>1337</v>
      </c>
      <c r="E223" s="42"/>
      <c r="F223" s="42"/>
      <c r="G223" s="42"/>
      <c r="H223" s="42"/>
      <c r="I223" s="42"/>
      <c r="J223" s="42"/>
      <c r="K223" s="42"/>
      <c r="L223" s="42"/>
      <c r="M223" s="42"/>
      <c r="N223" s="42"/>
      <c r="O223" s="43"/>
      <c r="P223" s="42" t="s">
        <v>1338</v>
      </c>
      <c r="Q223" s="44" t="s">
        <v>1339</v>
      </c>
      <c r="R223" s="44"/>
      <c r="S223" s="45"/>
      <c r="T223" s="43"/>
      <c r="U223" s="42"/>
      <c r="V223" s="42"/>
      <c r="W223" s="42"/>
      <c r="X223" s="42"/>
      <c r="Y223" s="42"/>
      <c r="Z223" s="42"/>
      <c r="AA223" s="42"/>
      <c r="AB223" s="42"/>
      <c r="AC223" s="42"/>
      <c r="AD223" s="42"/>
      <c r="AE223" s="42"/>
      <c r="AF223" s="42"/>
      <c r="AG223" s="42"/>
      <c r="AH223" s="42"/>
      <c r="AI223" s="42"/>
    </row>
    <row r="224" spans="1:169" ht="12.75">
      <c r="A224" s="17" t="str">
        <f>SUBSTITUTE(SUBSTITUTE(CONCATENATE(IF(E224="Globally Unique","GU",E224),IF(G224&lt;&gt;I224,H224,F224),CONCATENATE(IF(I224="Identifier","ID",IF(I224="Text","",I224))))," ",""),"'","")</f>
        <v>ID</v>
      </c>
      <c r="B224" s="17" t="s">
        <v>1340</v>
      </c>
      <c r="D224" s="1" t="s">
        <v>1341</v>
      </c>
      <c r="G224" s="1" t="s">
        <v>1342</v>
      </c>
      <c r="H224" s="1" t="str">
        <f>IF(F224&lt;&gt;"",CONCATENATE(F224," ",G224),G224)</f>
        <v>Identifier</v>
      </c>
      <c r="I224" s="1" t="s">
        <v>1343</v>
      </c>
      <c r="K224" s="1" t="str">
        <f>IF(J224&lt;&gt;"",CONCATENATE(J224,"_ ",I224,". Type"),CONCATENATE(I224,". Type"))</f>
        <v>Identifier. Type</v>
      </c>
      <c r="O224" s="2" t="s">
        <v>1344</v>
      </c>
      <c r="P224" s="1" t="s">
        <v>1345</v>
      </c>
      <c r="Q224" s="3" t="s">
        <v>1346</v>
      </c>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c r="DT224" s="37"/>
      <c r="DU224" s="37"/>
      <c r="DV224" s="37"/>
      <c r="DW224" s="37"/>
      <c r="DX224" s="37"/>
      <c r="DY224" s="37"/>
      <c r="DZ224" s="37"/>
      <c r="EA224" s="37"/>
      <c r="EB224" s="37"/>
      <c r="EC224" s="37"/>
      <c r="ED224" s="37"/>
      <c r="EE224" s="37"/>
      <c r="EF224" s="37"/>
      <c r="EG224" s="37"/>
      <c r="EH224" s="37"/>
      <c r="EI224" s="37"/>
      <c r="EJ224" s="37"/>
      <c r="EK224" s="37"/>
      <c r="EL224" s="37"/>
      <c r="EM224" s="37"/>
      <c r="EN224" s="37"/>
      <c r="EO224" s="37"/>
      <c r="EP224" s="37"/>
      <c r="EQ224" s="37"/>
      <c r="ER224" s="37"/>
      <c r="ES224" s="37"/>
      <c r="ET224" s="37"/>
      <c r="EU224" s="37"/>
      <c r="EV224" s="37"/>
      <c r="EW224" s="37"/>
      <c r="EX224" s="37"/>
      <c r="EY224" s="37"/>
      <c r="EZ224" s="37"/>
      <c r="FA224" s="37"/>
      <c r="FB224" s="37"/>
      <c r="FC224" s="37"/>
      <c r="FD224" s="37"/>
      <c r="FE224" s="37"/>
      <c r="FF224" s="37"/>
      <c r="FG224" s="37"/>
      <c r="FH224" s="37"/>
      <c r="FI224" s="37"/>
      <c r="FJ224" s="37"/>
      <c r="FK224" s="37"/>
      <c r="FL224" s="37"/>
      <c r="FM224" s="37"/>
    </row>
    <row r="225" spans="1:17" ht="12.75">
      <c r="A225" s="17" t="str">
        <f>SUBSTITUTE(SUBSTITUTE(CONCATENATE(IF(E225="Globally Unique","GU",E225),IF(G225&lt;&gt;I225,H225,F225),CONCATENATE(IF(I225="Identifier","ID",IF(I225="Text","",I225))))," ",""),"'","")</f>
        <v>Note</v>
      </c>
      <c r="B225" s="17" t="s">
        <v>1347</v>
      </c>
      <c r="D225" s="1" t="s">
        <v>1348</v>
      </c>
      <c r="G225" s="1" t="s">
        <v>1349</v>
      </c>
      <c r="H225" s="1" t="str">
        <f>IF(F225&lt;&gt;"",CONCATENATE(F225," ",G225),G225)</f>
        <v>Note</v>
      </c>
      <c r="I225" s="1" t="s">
        <v>1350</v>
      </c>
      <c r="K225" s="1" t="str">
        <f>IF(J225&lt;&gt;"",CONCATENATE(J225,"_ ",I225,". Type"),CONCATENATE(I225,". Type"))</f>
        <v>Text. Type</v>
      </c>
      <c r="O225" s="2" t="s">
        <v>1351</v>
      </c>
      <c r="P225" s="1" t="s">
        <v>1352</v>
      </c>
      <c r="Q225" s="3" t="s">
        <v>1353</v>
      </c>
    </row>
    <row r="226" spans="1:17" ht="12.75">
      <c r="A226" s="17" t="str">
        <f>SUBSTITUTE(SUBSTITUTE(CONCATENATE(IF(E226="Globally Unique","GU",E226),IF(G226&lt;&gt;I226,H226,F226),CONCATENATE(IF(I226="Identifier","ID",IF(I226="Text","",I226))))," ",""),"'","")</f>
        <v>ReferenceEventCode</v>
      </c>
      <c r="B226" s="17" t="s">
        <v>1354</v>
      </c>
      <c r="D226" s="1" t="s">
        <v>1355</v>
      </c>
      <c r="E226" s="1" t="s">
        <v>1356</v>
      </c>
      <c r="G226" s="1" t="s">
        <v>1357</v>
      </c>
      <c r="H226" s="1" t="str">
        <f>IF(F226&lt;&gt;"",CONCATENATE(F226," ",G226),G226)</f>
        <v>Event</v>
      </c>
      <c r="I226" s="1" t="s">
        <v>1358</v>
      </c>
      <c r="K226" s="1" t="str">
        <f>IF(J226&lt;&gt;"",CONCATENATE(J226,"_ ",I226,". Type"),CONCATENATE(I226,". Type"))</f>
        <v>Code. Type</v>
      </c>
      <c r="O226" s="2" t="s">
        <v>1359</v>
      </c>
      <c r="P226" s="1" t="s">
        <v>1360</v>
      </c>
      <c r="Q226" s="3" t="s">
        <v>1361</v>
      </c>
    </row>
    <row r="227" spans="1:17" ht="12.75">
      <c r="A227" s="17" t="str">
        <f>SUBSTITUTE(SUBSTITUTE(CONCATENATE(IF(E227="Globally Unique","GU",E227),IF(G227&lt;&gt;I227,H227,F227),CONCATENATE(IF(I227="Identifier","ID",IF(I227="Text","",I227))))," ",""),"'","")</f>
        <v>SettlementDiscountPercent</v>
      </c>
      <c r="B227" s="17" t="s">
        <v>1362</v>
      </c>
      <c r="D227" s="1" t="s">
        <v>1363</v>
      </c>
      <c r="E227" s="1" t="s">
        <v>1364</v>
      </c>
      <c r="G227" s="1" t="s">
        <v>1365</v>
      </c>
      <c r="H227" s="1" t="str">
        <f>IF(F227&lt;&gt;"",CONCATENATE(F227," ",G227),G227)</f>
        <v>Discount</v>
      </c>
      <c r="I227" s="1" t="s">
        <v>1366</v>
      </c>
      <c r="K227" s="1" t="str">
        <f>IF(J227&lt;&gt;"",CONCATENATE(J227,"_ ",I227,". Type"),CONCATENATE(I227,". Type"))</f>
        <v>Percent. Type</v>
      </c>
      <c r="O227" s="2" t="s">
        <v>1367</v>
      </c>
      <c r="P227" s="1" t="s">
        <v>1368</v>
      </c>
      <c r="Q227" s="3" t="s">
        <v>1369</v>
      </c>
    </row>
    <row r="228" spans="1:17" ht="12.75">
      <c r="A228" s="17" t="str">
        <f>SUBSTITUTE(SUBSTITUTE(CONCATENATE(IF(E228="Globally Unique","GU",E228),IF(G228&lt;&gt;I228,H228,F228),CONCATENATE(IF(I228="Identifier","ID",IF(I228="Text","",I228))))," ",""),"'","")</f>
        <v>PenaltySurchargePercent</v>
      </c>
      <c r="B228" s="17" t="s">
        <v>1370</v>
      </c>
      <c r="D228" s="1" t="s">
        <v>1371</v>
      </c>
      <c r="E228" s="1" t="s">
        <v>1372</v>
      </c>
      <c r="G228" s="1" t="s">
        <v>1373</v>
      </c>
      <c r="H228" s="1" t="str">
        <f>IF(F228&lt;&gt;"",CONCATENATE(F228," ",G228),G228)</f>
        <v>Surcharge</v>
      </c>
      <c r="I228" s="1" t="s">
        <v>1374</v>
      </c>
      <c r="K228" s="1" t="str">
        <f>IF(J228&lt;&gt;"",CONCATENATE(J228,"_ ",I228,". Type"),CONCATENATE(I228,". Type"))</f>
        <v>Percent. Type</v>
      </c>
      <c r="O228" s="2" t="s">
        <v>1375</v>
      </c>
      <c r="P228" s="1" t="s">
        <v>1376</v>
      </c>
      <c r="Q228" s="3" t="s">
        <v>1377</v>
      </c>
    </row>
    <row r="229" spans="1:169" ht="25.5">
      <c r="A229" s="21" t="str">
        <f>SUBSTITUTE(SUBSTITUTE(CONCATENATE(IF(E229="Globally Unique","GU",E229),F229,IF(H229&lt;&gt;I229,H229,""),CONCATENATE(IF(I229="Identifier","ID",IF(I229="Text","",I229))))," ",""),"'","")</f>
        <v>SettlementPeriod</v>
      </c>
      <c r="B229" s="21" t="s">
        <v>1378</v>
      </c>
      <c r="C229" s="38"/>
      <c r="D229" s="38" t="s">
        <v>1379</v>
      </c>
      <c r="E229" s="38" t="s">
        <v>1380</v>
      </c>
      <c r="F229" s="38"/>
      <c r="G229" s="38"/>
      <c r="H229" s="21" t="str">
        <f>M229</f>
        <v>Period</v>
      </c>
      <c r="I229" s="21" t="str">
        <f>M229</f>
        <v>Period</v>
      </c>
      <c r="J229" s="21"/>
      <c r="K229" s="21"/>
      <c r="L229" s="38"/>
      <c r="M229" s="39" t="s">
        <v>1381</v>
      </c>
      <c r="N229" s="38"/>
      <c r="O229" s="22" t="s">
        <v>1382</v>
      </c>
      <c r="P229" s="38" t="s">
        <v>1383</v>
      </c>
      <c r="Q229" s="40" t="s">
        <v>1384</v>
      </c>
      <c r="R229" s="40"/>
      <c r="S229" s="41"/>
      <c r="T229" s="22"/>
      <c r="U229" s="38"/>
      <c r="V229" s="38"/>
      <c r="W229" s="38"/>
      <c r="X229" s="38"/>
      <c r="Y229" s="38"/>
      <c r="Z229" s="38"/>
      <c r="AA229" s="38"/>
      <c r="AB229" s="38"/>
      <c r="AC229" s="38"/>
      <c r="AD229" s="38"/>
      <c r="AE229" s="38"/>
      <c r="AF229" s="38"/>
      <c r="AG229" s="38"/>
      <c r="AH229" s="38"/>
      <c r="AI229" s="38"/>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P229" s="37"/>
      <c r="EQ229" s="37"/>
      <c r="ER229" s="37"/>
      <c r="ES229" s="37"/>
      <c r="ET229" s="37"/>
      <c r="EU229" s="37"/>
      <c r="EV229" s="37"/>
      <c r="EW229" s="37"/>
      <c r="EX229" s="37"/>
      <c r="EY229" s="37"/>
      <c r="EZ229" s="37"/>
      <c r="FA229" s="37"/>
      <c r="FB229" s="37"/>
      <c r="FC229" s="37"/>
      <c r="FD229" s="37"/>
      <c r="FE229" s="37"/>
      <c r="FF229" s="37"/>
      <c r="FG229" s="37"/>
      <c r="FH229" s="37"/>
      <c r="FI229" s="37"/>
      <c r="FJ229" s="37"/>
      <c r="FK229" s="37"/>
      <c r="FL229" s="37"/>
      <c r="FM229" s="37"/>
    </row>
    <row r="230" spans="1:35" ht="25.5">
      <c r="A230" s="21" t="str">
        <f>SUBSTITUTE(SUBSTITUTE(CONCATENATE(IF(E230="Globally Unique","GU",E230),F230,IF(H230&lt;&gt;I230,H230,""),CONCATENATE(IF(I230="Identifier","ID",IF(I230="Text","",I230))))," ",""),"'","")</f>
        <v>PenaltyPeriod</v>
      </c>
      <c r="B230" s="21" t="s">
        <v>1385</v>
      </c>
      <c r="C230" s="38"/>
      <c r="D230" s="38" t="s">
        <v>1386</v>
      </c>
      <c r="E230" s="38" t="s">
        <v>1387</v>
      </c>
      <c r="F230" s="38"/>
      <c r="G230" s="38"/>
      <c r="H230" s="21" t="str">
        <f>M230</f>
        <v>Period</v>
      </c>
      <c r="I230" s="21" t="str">
        <f>M230</f>
        <v>Period</v>
      </c>
      <c r="J230" s="21"/>
      <c r="K230" s="21"/>
      <c r="L230" s="38"/>
      <c r="M230" s="39" t="s">
        <v>1388</v>
      </c>
      <c r="N230" s="38"/>
      <c r="O230" s="22" t="s">
        <v>1389</v>
      </c>
      <c r="P230" s="38" t="s">
        <v>1390</v>
      </c>
      <c r="Q230" s="40" t="s">
        <v>1391</v>
      </c>
      <c r="R230" s="40"/>
      <c r="S230" s="41"/>
      <c r="T230" s="22"/>
      <c r="U230" s="38"/>
      <c r="V230" s="38"/>
      <c r="W230" s="38"/>
      <c r="X230" s="38"/>
      <c r="Y230" s="38"/>
      <c r="Z230" s="38"/>
      <c r="AA230" s="38"/>
      <c r="AB230" s="38"/>
      <c r="AC230" s="38"/>
      <c r="AD230" s="38"/>
      <c r="AE230" s="38"/>
      <c r="AF230" s="38"/>
      <c r="AG230" s="38"/>
      <c r="AH230" s="38"/>
      <c r="AI230" s="38"/>
    </row>
    <row r="231" spans="1:35" ht="12.75">
      <c r="A231" s="13" t="str">
        <f>SUBSTITUTE(SUBSTITUTE(CONCATENATE(IF(C231="","",CONCATENATE(C231,"")),"",D231)," ",""),"'","")</f>
        <v>PhysicalAttribute</v>
      </c>
      <c r="B231" s="43" t="s">
        <v>1505</v>
      </c>
      <c r="C231" s="42"/>
      <c r="D231" s="42" t="s">
        <v>1506</v>
      </c>
      <c r="E231" s="42"/>
      <c r="F231" s="42"/>
      <c r="G231" s="42"/>
      <c r="H231" s="42"/>
      <c r="I231" s="42"/>
      <c r="J231" s="42"/>
      <c r="K231" s="42"/>
      <c r="L231" s="42"/>
      <c r="M231" s="42"/>
      <c r="N231" s="42"/>
      <c r="O231" s="43"/>
      <c r="P231" s="42" t="s">
        <v>1507</v>
      </c>
      <c r="Q231" s="44" t="s">
        <v>1508</v>
      </c>
      <c r="R231" s="44"/>
      <c r="S231" s="45"/>
      <c r="T231" s="43"/>
      <c r="U231" s="42"/>
      <c r="V231" s="42"/>
      <c r="W231" s="42"/>
      <c r="X231" s="42"/>
      <c r="Y231" s="42"/>
      <c r="Z231" s="42"/>
      <c r="AA231" s="42"/>
      <c r="AB231" s="42"/>
      <c r="AC231" s="42"/>
      <c r="AD231" s="42"/>
      <c r="AE231" s="42"/>
      <c r="AF231" s="42"/>
      <c r="AG231" s="42"/>
      <c r="AH231" s="42"/>
      <c r="AI231" s="42"/>
    </row>
    <row r="232" spans="1:18" ht="25.5">
      <c r="A232" s="17" t="str">
        <f>SUBSTITUTE(SUBSTITUTE(CONCATENATE(IF(E232="Globally Unique","GU",E232),IF(G232&lt;&gt;I232,H232,F232),CONCATENATE(IF(I232="Identifier","ID",IF(I232="Text","",I232))))," ",""),"'","")</f>
        <v>AttributeID</v>
      </c>
      <c r="B232" s="17" t="s">
        <v>1509</v>
      </c>
      <c r="D232" s="1" t="s">
        <v>1510</v>
      </c>
      <c r="F232" s="1" t="s">
        <v>1511</v>
      </c>
      <c r="G232" s="1" t="s">
        <v>1512</v>
      </c>
      <c r="H232" s="1" t="str">
        <f>IF(F232&lt;&gt;"",CONCATENATE(F232," ",G232),G232)</f>
        <v>Attribute Identifier</v>
      </c>
      <c r="I232" s="1" t="s">
        <v>1513</v>
      </c>
      <c r="K232" s="1" t="str">
        <f>IF(J232&lt;&gt;"",CONCATENATE(J232,"_ ",I232,". Type"),CONCATENATE(I232,". Type"))</f>
        <v>Identifier. Type</v>
      </c>
      <c r="O232" s="2">
        <v>1</v>
      </c>
      <c r="P232" s="1" t="s">
        <v>1514</v>
      </c>
      <c r="Q232" s="3" t="s">
        <v>1515</v>
      </c>
      <c r="R232" s="1" t="s">
        <v>1516</v>
      </c>
    </row>
    <row r="233" spans="1:17" ht="12.75">
      <c r="A233" s="17" t="str">
        <f>SUBSTITUTE(SUBSTITUTE(CONCATENATE(IF(E233="Globally Unique","GU",E233),IF(G233&lt;&gt;I233,H233,F233),CONCATENATE(IF(I233="Identifier","ID",IF(I233="Text","",I233))))," ",""),"'","")</f>
        <v>PositionCode</v>
      </c>
      <c r="B233" s="17" t="s">
        <v>1517</v>
      </c>
      <c r="D233" s="1" t="s">
        <v>1518</v>
      </c>
      <c r="G233" s="1" t="s">
        <v>1519</v>
      </c>
      <c r="H233" s="1" t="str">
        <f>IF(F233&lt;&gt;"",CONCATENATE(F233," ",G233),G233)</f>
        <v>Position</v>
      </c>
      <c r="I233" s="1" t="s">
        <v>1520</v>
      </c>
      <c r="K233" s="1" t="str">
        <f>IF(J233&lt;&gt;"",CONCATENATE(J233,"_ ",I233,". Type"),CONCATENATE(I233,". Type"))</f>
        <v>Code. Type</v>
      </c>
      <c r="O233" s="2" t="s">
        <v>1521</v>
      </c>
      <c r="P233" s="1" t="s">
        <v>1522</v>
      </c>
      <c r="Q233" s="3" t="s">
        <v>1523</v>
      </c>
    </row>
    <row r="234" spans="1:18" ht="25.5">
      <c r="A234" s="17" t="str">
        <f>SUBSTITUTE(SUBSTITUTE(CONCATENATE(IF(E234="Globally Unique","GU",E234),IF(G234&lt;&gt;I234,H234,F234),CONCATENATE(IF(I234="Identifier","ID",IF(I234="Text","",I234))))," ",""),"'","")</f>
        <v>DescriptionCode</v>
      </c>
      <c r="B234" s="17" t="s">
        <v>1524</v>
      </c>
      <c r="D234" s="1" t="s">
        <v>1525</v>
      </c>
      <c r="G234" s="1" t="s">
        <v>1526</v>
      </c>
      <c r="H234" s="1" t="str">
        <f>IF(F234&lt;&gt;"",CONCATENATE(F234," ",G234),G234)</f>
        <v>Description</v>
      </c>
      <c r="I234" s="1" t="s">
        <v>1527</v>
      </c>
      <c r="K234" s="1" t="str">
        <f>IF(J234&lt;&gt;"",CONCATENATE(J234,"_ ",I234,". Type"),CONCATENATE(I234,". Type"))</f>
        <v>Code. Type</v>
      </c>
      <c r="O234" s="2" t="s">
        <v>1528</v>
      </c>
      <c r="P234" s="1" t="s">
        <v>1529</v>
      </c>
      <c r="Q234" s="3" t="s">
        <v>1530</v>
      </c>
      <c r="R234" s="1" t="s">
        <v>1531</v>
      </c>
    </row>
    <row r="235" spans="1:17" ht="12.75">
      <c r="A235" s="17" t="str">
        <f>SUBSTITUTE(SUBSTITUTE(CONCATENATE(IF(E235="Globally Unique","GU",E235),IF(G235&lt;&gt;I235,H235,F235),CONCATENATE(IF(I235="Identifier","ID",IF(I235="Text","",I235))))," ",""),"'","")</f>
        <v>Description</v>
      </c>
      <c r="B235" s="17" t="s">
        <v>1532</v>
      </c>
      <c r="D235" s="1" t="s">
        <v>1533</v>
      </c>
      <c r="G235" s="1" t="s">
        <v>1534</v>
      </c>
      <c r="H235" s="1" t="str">
        <f>IF(F235&lt;&gt;"",CONCATENATE(F235," ",G235),G235)</f>
        <v>Description</v>
      </c>
      <c r="I235" s="1" t="s">
        <v>1535</v>
      </c>
      <c r="K235" s="1" t="str">
        <f>IF(J235&lt;&gt;"",CONCATENATE(J235,"_ ",I235,". Type"),CONCATENATE(I235,". Type"))</f>
        <v>Text. Type</v>
      </c>
      <c r="O235" s="2" t="s">
        <v>1536</v>
      </c>
      <c r="P235" s="1" t="s">
        <v>1537</v>
      </c>
      <c r="Q235" s="3" t="s">
        <v>1538</v>
      </c>
    </row>
    <row r="236" spans="1:169" ht="25.5">
      <c r="A236" s="13" t="str">
        <f>SUBSTITUTE(SUBSTITUTE(CONCATENATE(IF(C236="","",CONCATENATE(C236,"")),"",D236)," ",""),"'","")</f>
        <v>ReceiptLine</v>
      </c>
      <c r="B236" s="43" t="s">
        <v>1539</v>
      </c>
      <c r="C236" s="42"/>
      <c r="D236" s="42" t="s">
        <v>1540</v>
      </c>
      <c r="E236" s="42"/>
      <c r="F236" s="42"/>
      <c r="G236" s="42"/>
      <c r="H236" s="42"/>
      <c r="I236" s="42"/>
      <c r="J236" s="42"/>
      <c r="K236" s="42"/>
      <c r="L236" s="42"/>
      <c r="M236" s="42"/>
      <c r="N236" s="42"/>
      <c r="O236" s="43"/>
      <c r="P236" s="42" t="s">
        <v>1541</v>
      </c>
      <c r="Q236" s="44" t="s">
        <v>1542</v>
      </c>
      <c r="R236" s="44"/>
      <c r="S236" s="45"/>
      <c r="T236" s="43"/>
      <c r="U236" s="42"/>
      <c r="V236" s="42"/>
      <c r="W236" s="42"/>
      <c r="X236" s="42"/>
      <c r="Y236" s="42"/>
      <c r="Z236" s="42"/>
      <c r="AA236" s="42"/>
      <c r="AB236" s="42"/>
      <c r="AC236" s="42"/>
      <c r="AD236" s="42"/>
      <c r="AE236" s="42"/>
      <c r="AF236" s="42"/>
      <c r="AG236" s="42"/>
      <c r="AH236" s="42"/>
      <c r="AI236" s="42"/>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c r="CW236" s="37"/>
      <c r="CX236" s="37"/>
      <c r="CY236" s="37"/>
      <c r="CZ236" s="37"/>
      <c r="DA236" s="37"/>
      <c r="DB236" s="37"/>
      <c r="DC236" s="37"/>
      <c r="DD236" s="37"/>
      <c r="DE236" s="37"/>
      <c r="DF236" s="37"/>
      <c r="DG236" s="37"/>
      <c r="DH236" s="37"/>
      <c r="DI236" s="37"/>
      <c r="DJ236" s="37"/>
      <c r="DK236" s="37"/>
      <c r="DL236" s="37"/>
      <c r="DM236" s="37"/>
      <c r="DN236" s="37"/>
      <c r="DO236" s="37"/>
      <c r="DP236" s="37"/>
      <c r="DQ236" s="37"/>
      <c r="DR236" s="37"/>
      <c r="DS236" s="37"/>
      <c r="DT236" s="37"/>
      <c r="DU236" s="37"/>
      <c r="DV236" s="37"/>
      <c r="DW236" s="37"/>
      <c r="DX236" s="37"/>
      <c r="DY236" s="37"/>
      <c r="DZ236" s="37"/>
      <c r="EA236" s="37"/>
      <c r="EB236" s="37"/>
      <c r="EC236" s="37"/>
      <c r="ED236" s="37"/>
      <c r="EE236" s="37"/>
      <c r="EF236" s="37"/>
      <c r="EG236" s="37"/>
      <c r="EH236" s="37"/>
      <c r="EI236" s="37"/>
      <c r="EJ236" s="37"/>
      <c r="EK236" s="37"/>
      <c r="EL236" s="37"/>
      <c r="EM236" s="37"/>
      <c r="EN236" s="37"/>
      <c r="EO236" s="37"/>
      <c r="EP236" s="37"/>
      <c r="EQ236" s="37"/>
      <c r="ER236" s="37"/>
      <c r="ES236" s="37"/>
      <c r="ET236" s="37"/>
      <c r="EU236" s="37"/>
      <c r="EV236" s="37"/>
      <c r="EW236" s="37"/>
      <c r="EX236" s="37"/>
      <c r="EY236" s="37"/>
      <c r="EZ236" s="37"/>
      <c r="FA236" s="37"/>
      <c r="FB236" s="37"/>
      <c r="FC236" s="37"/>
      <c r="FD236" s="37"/>
      <c r="FE236" s="37"/>
      <c r="FF236" s="37"/>
      <c r="FG236" s="37"/>
      <c r="FH236" s="37"/>
      <c r="FI236" s="37"/>
      <c r="FJ236" s="37"/>
      <c r="FK236" s="37"/>
      <c r="FL236" s="37"/>
      <c r="FM236" s="37"/>
    </row>
    <row r="237" spans="1:169" ht="12.75">
      <c r="A237" s="17" t="str">
        <f aca="true" t="shared" si="35" ref="A237:A247">SUBSTITUTE(SUBSTITUTE(CONCATENATE(IF(E237="Globally Unique","GU",E237),IF(G237&lt;&gt;I237,H237,F237),CONCATENATE(IF(I237="Identifier","ID",IF(I237="Text","",I237))))," ",""),"'","")</f>
        <v>ID</v>
      </c>
      <c r="B237" s="17" t="s">
        <v>1543</v>
      </c>
      <c r="D237" s="1" t="s">
        <v>1544</v>
      </c>
      <c r="G237" s="1" t="s">
        <v>1545</v>
      </c>
      <c r="H237" s="1" t="str">
        <f aca="true" t="shared" si="36" ref="H237:H247">IF(F237&lt;&gt;"",CONCATENATE(F237," ",G237),G237)</f>
        <v>Identifier</v>
      </c>
      <c r="I237" s="1" t="s">
        <v>1546</v>
      </c>
      <c r="K237" s="1" t="str">
        <f aca="true" t="shared" si="37" ref="K237:K247">IF(J237&lt;&gt;"",CONCATENATE(J237,"_ ",I237,". Type"),CONCATENATE(I237,". Type"))</f>
        <v>Identifier. Type</v>
      </c>
      <c r="O237" s="2">
        <v>1</v>
      </c>
      <c r="P237" s="1" t="s">
        <v>1547</v>
      </c>
      <c r="Q237" s="3" t="s">
        <v>1548</v>
      </c>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c r="CW237" s="37"/>
      <c r="CX237" s="37"/>
      <c r="CY237" s="37"/>
      <c r="CZ237" s="37"/>
      <c r="DA237" s="37"/>
      <c r="DB237" s="37"/>
      <c r="DC237" s="37"/>
      <c r="DD237" s="37"/>
      <c r="DE237" s="37"/>
      <c r="DF237" s="37"/>
      <c r="DG237" s="37"/>
      <c r="DH237" s="37"/>
      <c r="DI237" s="37"/>
      <c r="DJ237" s="37"/>
      <c r="DK237" s="37"/>
      <c r="DL237" s="37"/>
      <c r="DM237" s="37"/>
      <c r="DN237" s="37"/>
      <c r="DO237" s="37"/>
      <c r="DP237" s="37"/>
      <c r="DQ237" s="37"/>
      <c r="DR237" s="37"/>
      <c r="DS237" s="37"/>
      <c r="DT237" s="37"/>
      <c r="DU237" s="37"/>
      <c r="DV237" s="37"/>
      <c r="DW237" s="37"/>
      <c r="DX237" s="37"/>
      <c r="DY237" s="37"/>
      <c r="DZ237" s="37"/>
      <c r="EA237" s="37"/>
      <c r="EB237" s="37"/>
      <c r="EC237" s="37"/>
      <c r="ED237" s="37"/>
      <c r="EE237" s="37"/>
      <c r="EF237" s="37"/>
      <c r="EG237" s="37"/>
      <c r="EH237" s="37"/>
      <c r="EI237" s="37"/>
      <c r="EJ237" s="37"/>
      <c r="EK237" s="37"/>
      <c r="EL237" s="37"/>
      <c r="EM237" s="37"/>
      <c r="EN237" s="37"/>
      <c r="EO237" s="37"/>
      <c r="EP237" s="37"/>
      <c r="EQ237" s="37"/>
      <c r="ER237" s="37"/>
      <c r="ES237" s="37"/>
      <c r="ET237" s="37"/>
      <c r="EU237" s="37"/>
      <c r="EV237" s="37"/>
      <c r="EW237" s="37"/>
      <c r="EX237" s="37"/>
      <c r="EY237" s="37"/>
      <c r="EZ237" s="37"/>
      <c r="FA237" s="37"/>
      <c r="FB237" s="37"/>
      <c r="FC237" s="37"/>
      <c r="FD237" s="37"/>
      <c r="FE237" s="37"/>
      <c r="FF237" s="37"/>
      <c r="FG237" s="37"/>
      <c r="FH237" s="37"/>
      <c r="FI237" s="37"/>
      <c r="FJ237" s="37"/>
      <c r="FK237" s="37"/>
      <c r="FL237" s="37"/>
      <c r="FM237" s="37"/>
    </row>
    <row r="238" spans="1:169" ht="12.75">
      <c r="A238" s="17" t="str">
        <f t="shared" si="35"/>
        <v>LineStatusCode</v>
      </c>
      <c r="B238" s="17" t="s">
        <v>1549</v>
      </c>
      <c r="D238" s="1" t="s">
        <v>1550</v>
      </c>
      <c r="F238" s="1" t="s">
        <v>1551</v>
      </c>
      <c r="G238" s="1" t="s">
        <v>1552</v>
      </c>
      <c r="H238" s="1" t="str">
        <f t="shared" si="36"/>
        <v>Line Status</v>
      </c>
      <c r="I238" s="1" t="s">
        <v>1553</v>
      </c>
      <c r="J238" s="1" t="s">
        <v>1554</v>
      </c>
      <c r="K238" s="1" t="str">
        <f t="shared" si="37"/>
        <v>Line Status_ Code. Type</v>
      </c>
      <c r="O238" s="2" t="s">
        <v>1555</v>
      </c>
      <c r="P238" s="1" t="s">
        <v>1556</v>
      </c>
      <c r="Q238" s="3" t="s">
        <v>1557</v>
      </c>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c r="EE238" s="37"/>
      <c r="EF238" s="37"/>
      <c r="EG238" s="37"/>
      <c r="EH238" s="37"/>
      <c r="EI238" s="37"/>
      <c r="EJ238" s="37"/>
      <c r="EK238" s="37"/>
      <c r="EL238" s="37"/>
      <c r="EM238" s="37"/>
      <c r="EN238" s="37"/>
      <c r="EO238" s="37"/>
      <c r="EP238" s="37"/>
      <c r="EQ238" s="37"/>
      <c r="ER238" s="37"/>
      <c r="ES238" s="37"/>
      <c r="ET238" s="37"/>
      <c r="EU238" s="37"/>
      <c r="EV238" s="37"/>
      <c r="EW238" s="37"/>
      <c r="EX238" s="37"/>
      <c r="EY238" s="37"/>
      <c r="EZ238" s="37"/>
      <c r="FA238" s="37"/>
      <c r="FB238" s="37"/>
      <c r="FC238" s="37"/>
      <c r="FD238" s="37"/>
      <c r="FE238" s="37"/>
      <c r="FF238" s="37"/>
      <c r="FG238" s="37"/>
      <c r="FH238" s="37"/>
      <c r="FI238" s="37"/>
      <c r="FJ238" s="37"/>
      <c r="FK238" s="37"/>
      <c r="FL238" s="37"/>
      <c r="FM238" s="37"/>
    </row>
    <row r="239" spans="1:169" ht="12.75">
      <c r="A239" s="17" t="str">
        <f t="shared" si="35"/>
        <v>ReceivedQuantity</v>
      </c>
      <c r="B239" s="17" t="s">
        <v>1558</v>
      </c>
      <c r="D239" s="1" t="s">
        <v>1559</v>
      </c>
      <c r="E239" s="1" t="s">
        <v>1560</v>
      </c>
      <c r="G239" s="1" t="s">
        <v>1561</v>
      </c>
      <c r="H239" s="1" t="str">
        <f t="shared" si="36"/>
        <v>Quantity</v>
      </c>
      <c r="I239" s="1" t="s">
        <v>1562</v>
      </c>
      <c r="K239" s="1" t="str">
        <f t="shared" si="37"/>
        <v>Quantity. Type</v>
      </c>
      <c r="O239" s="2" t="s">
        <v>1563</v>
      </c>
      <c r="P239" s="1" t="s">
        <v>1564</v>
      </c>
      <c r="Q239" s="3" t="s">
        <v>1565</v>
      </c>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37"/>
      <c r="EJ239" s="37"/>
      <c r="EK239" s="37"/>
      <c r="EL239" s="37"/>
      <c r="EM239" s="37"/>
      <c r="EN239" s="37"/>
      <c r="EO239" s="37"/>
      <c r="EP239" s="37"/>
      <c r="EQ239" s="37"/>
      <c r="ER239" s="37"/>
      <c r="ES239" s="37"/>
      <c r="ET239" s="37"/>
      <c r="EU239" s="37"/>
      <c r="EV239" s="37"/>
      <c r="EW239" s="37"/>
      <c r="EX239" s="37"/>
      <c r="EY239" s="37"/>
      <c r="EZ239" s="37"/>
      <c r="FA239" s="37"/>
      <c r="FB239" s="37"/>
      <c r="FC239" s="37"/>
      <c r="FD239" s="37"/>
      <c r="FE239" s="37"/>
      <c r="FF239" s="37"/>
      <c r="FG239" s="37"/>
      <c r="FH239" s="37"/>
      <c r="FI239" s="37"/>
      <c r="FJ239" s="37"/>
      <c r="FK239" s="37"/>
      <c r="FL239" s="37"/>
      <c r="FM239" s="37"/>
    </row>
    <row r="240" spans="1:169" ht="25.5">
      <c r="A240" s="17" t="str">
        <f t="shared" si="35"/>
        <v>ShortQuantity</v>
      </c>
      <c r="B240" s="17" t="s">
        <v>1566</v>
      </c>
      <c r="D240" s="1" t="s">
        <v>1567</v>
      </c>
      <c r="E240" s="1" t="s">
        <v>1568</v>
      </c>
      <c r="G240" s="1" t="s">
        <v>1569</v>
      </c>
      <c r="H240" s="1" t="str">
        <f t="shared" si="36"/>
        <v>Quantity</v>
      </c>
      <c r="I240" s="1" t="s">
        <v>1570</v>
      </c>
      <c r="K240" s="1" t="str">
        <f t="shared" si="37"/>
        <v>Quantity. Type</v>
      </c>
      <c r="O240" s="2" t="s">
        <v>1571</v>
      </c>
      <c r="P240" s="1" t="s">
        <v>1572</v>
      </c>
      <c r="Q240" s="3" t="s">
        <v>1573</v>
      </c>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c r="CU240" s="37"/>
      <c r="CV240" s="37"/>
      <c r="CW240" s="37"/>
      <c r="CX240" s="37"/>
      <c r="CY240" s="37"/>
      <c r="CZ240" s="37"/>
      <c r="DA240" s="37"/>
      <c r="DB240" s="37"/>
      <c r="DC240" s="37"/>
      <c r="DD240" s="37"/>
      <c r="DE240" s="37"/>
      <c r="DF240" s="37"/>
      <c r="DG240" s="37"/>
      <c r="DH240" s="37"/>
      <c r="DI240" s="37"/>
      <c r="DJ240" s="37"/>
      <c r="DK240" s="37"/>
      <c r="DL240" s="37"/>
      <c r="DM240" s="37"/>
      <c r="DN240" s="37"/>
      <c r="DO240" s="37"/>
      <c r="DP240" s="37"/>
      <c r="DQ240" s="37"/>
      <c r="DR240" s="37"/>
      <c r="DS240" s="37"/>
      <c r="DT240" s="37"/>
      <c r="DU240" s="37"/>
      <c r="DV240" s="37"/>
      <c r="DW240" s="37"/>
      <c r="DX240" s="37"/>
      <c r="DY240" s="37"/>
      <c r="DZ240" s="37"/>
      <c r="EA240" s="37"/>
      <c r="EB240" s="37"/>
      <c r="EC240" s="37"/>
      <c r="ED240" s="37"/>
      <c r="EE240" s="37"/>
      <c r="EF240" s="37"/>
      <c r="EG240" s="37"/>
      <c r="EH240" s="37"/>
      <c r="EI240" s="37"/>
      <c r="EJ240" s="37"/>
      <c r="EK240" s="37"/>
      <c r="EL240" s="37"/>
      <c r="EM240" s="37"/>
      <c r="EN240" s="37"/>
      <c r="EO240" s="37"/>
      <c r="EP240" s="37"/>
      <c r="EQ240" s="37"/>
      <c r="ER240" s="37"/>
      <c r="ES240" s="37"/>
      <c r="ET240" s="37"/>
      <c r="EU240" s="37"/>
      <c r="EV240" s="37"/>
      <c r="EW240" s="37"/>
      <c r="EX240" s="37"/>
      <c r="EY240" s="37"/>
      <c r="EZ240" s="37"/>
      <c r="FA240" s="37"/>
      <c r="FB240" s="37"/>
      <c r="FC240" s="37"/>
      <c r="FD240" s="37"/>
      <c r="FE240" s="37"/>
      <c r="FF240" s="37"/>
      <c r="FG240" s="37"/>
      <c r="FH240" s="37"/>
      <c r="FI240" s="37"/>
      <c r="FJ240" s="37"/>
      <c r="FK240" s="37"/>
      <c r="FL240" s="37"/>
      <c r="FM240" s="37"/>
    </row>
    <row r="241" spans="1:169" ht="25.5">
      <c r="A241" s="17" t="str">
        <f t="shared" si="35"/>
        <v>ShortageActionCode</v>
      </c>
      <c r="B241" s="17" t="s">
        <v>1574</v>
      </c>
      <c r="D241" s="1" t="s">
        <v>1575</v>
      </c>
      <c r="E241" s="1" t="s">
        <v>1576</v>
      </c>
      <c r="G241" s="1" t="s">
        <v>1577</v>
      </c>
      <c r="H241" s="1" t="str">
        <f t="shared" si="36"/>
        <v>Action</v>
      </c>
      <c r="I241" s="1" t="s">
        <v>1578</v>
      </c>
      <c r="K241" s="1" t="str">
        <f t="shared" si="37"/>
        <v>Code. Type</v>
      </c>
      <c r="O241" s="2" t="s">
        <v>1579</v>
      </c>
      <c r="P241" s="1" t="s">
        <v>1580</v>
      </c>
      <c r="Q241" s="3" t="s">
        <v>1581</v>
      </c>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c r="CX241" s="37"/>
      <c r="CY241" s="37"/>
      <c r="CZ241" s="37"/>
      <c r="DA241" s="37"/>
      <c r="DB241" s="37"/>
      <c r="DC241" s="37"/>
      <c r="DD241" s="37"/>
      <c r="DE241" s="37"/>
      <c r="DF241" s="37"/>
      <c r="DG241" s="37"/>
      <c r="DH241" s="37"/>
      <c r="DI241" s="37"/>
      <c r="DJ241" s="37"/>
      <c r="DK241" s="37"/>
      <c r="DL241" s="37"/>
      <c r="DM241" s="37"/>
      <c r="DN241" s="37"/>
      <c r="DO241" s="37"/>
      <c r="DP241" s="37"/>
      <c r="DQ241" s="37"/>
      <c r="DR241" s="37"/>
      <c r="DS241" s="37"/>
      <c r="DT241" s="37"/>
      <c r="DU241" s="37"/>
      <c r="DV241" s="37"/>
      <c r="DW241" s="37"/>
      <c r="DX241" s="37"/>
      <c r="DY241" s="37"/>
      <c r="DZ241" s="37"/>
      <c r="EA241" s="37"/>
      <c r="EB241" s="37"/>
      <c r="EC241" s="37"/>
      <c r="ED241" s="37"/>
      <c r="EE241" s="37"/>
      <c r="EF241" s="37"/>
      <c r="EG241" s="37"/>
      <c r="EH241" s="37"/>
      <c r="EI241" s="37"/>
      <c r="EJ241" s="37"/>
      <c r="EK241" s="37"/>
      <c r="EL241" s="37"/>
      <c r="EM241" s="37"/>
      <c r="EN241" s="37"/>
      <c r="EO241" s="37"/>
      <c r="EP241" s="37"/>
      <c r="EQ241" s="37"/>
      <c r="ER241" s="37"/>
      <c r="ES241" s="37"/>
      <c r="ET241" s="37"/>
      <c r="EU241" s="37"/>
      <c r="EV241" s="37"/>
      <c r="EW241" s="37"/>
      <c r="EX241" s="37"/>
      <c r="EY241" s="37"/>
      <c r="EZ241" s="37"/>
      <c r="FA241" s="37"/>
      <c r="FB241" s="37"/>
      <c r="FC241" s="37"/>
      <c r="FD241" s="37"/>
      <c r="FE241" s="37"/>
      <c r="FF241" s="37"/>
      <c r="FG241" s="37"/>
      <c r="FH241" s="37"/>
      <c r="FI241" s="37"/>
      <c r="FJ241" s="37"/>
      <c r="FK241" s="37"/>
      <c r="FL241" s="37"/>
      <c r="FM241" s="37"/>
    </row>
    <row r="242" spans="1:17" ht="12.75">
      <c r="A242" s="17" t="str">
        <f t="shared" si="35"/>
        <v>RejectedQuantity</v>
      </c>
      <c r="B242" s="17" t="s">
        <v>1582</v>
      </c>
      <c r="D242" s="1" t="s">
        <v>1583</v>
      </c>
      <c r="E242" s="1" t="s">
        <v>1584</v>
      </c>
      <c r="G242" s="1" t="s">
        <v>1585</v>
      </c>
      <c r="H242" s="1" t="str">
        <f t="shared" si="36"/>
        <v>Quantity</v>
      </c>
      <c r="I242" s="1" t="s">
        <v>1586</v>
      </c>
      <c r="K242" s="1" t="str">
        <f t="shared" si="37"/>
        <v>Quantity. Type</v>
      </c>
      <c r="O242" s="2" t="s">
        <v>1587</v>
      </c>
      <c r="P242" s="1" t="s">
        <v>1588</v>
      </c>
      <c r="Q242" s="3" t="s">
        <v>1589</v>
      </c>
    </row>
    <row r="243" spans="1:17" ht="12.75">
      <c r="A243" s="17" t="str">
        <f t="shared" si="35"/>
        <v>RejectReasonCode</v>
      </c>
      <c r="B243" s="17" t="s">
        <v>1590</v>
      </c>
      <c r="D243" s="1" t="s">
        <v>1591</v>
      </c>
      <c r="E243" s="1" t="s">
        <v>1592</v>
      </c>
      <c r="G243" s="1" t="s">
        <v>1593</v>
      </c>
      <c r="H243" s="1" t="str">
        <f t="shared" si="36"/>
        <v>Reason</v>
      </c>
      <c r="I243" s="1" t="s">
        <v>1594</v>
      </c>
      <c r="K243" s="1" t="str">
        <f t="shared" si="37"/>
        <v>Code. Type</v>
      </c>
      <c r="O243" s="2" t="s">
        <v>1595</v>
      </c>
      <c r="P243" s="1" t="s">
        <v>1596</v>
      </c>
      <c r="Q243" s="3" t="s">
        <v>1597</v>
      </c>
    </row>
    <row r="244" spans="1:17" ht="25.5">
      <c r="A244" s="17" t="str">
        <f t="shared" si="35"/>
        <v>RejectActionCode</v>
      </c>
      <c r="B244" s="17" t="s">
        <v>1598</v>
      </c>
      <c r="D244" s="1" t="s">
        <v>1599</v>
      </c>
      <c r="E244" s="1" t="s">
        <v>1600</v>
      </c>
      <c r="G244" s="1" t="s">
        <v>1601</v>
      </c>
      <c r="H244" s="1" t="str">
        <f t="shared" si="36"/>
        <v>Action</v>
      </c>
      <c r="I244" s="1" t="s">
        <v>1602</v>
      </c>
      <c r="K244" s="1" t="str">
        <f t="shared" si="37"/>
        <v>Code. Type</v>
      </c>
      <c r="O244" s="2" t="s">
        <v>1603</v>
      </c>
      <c r="P244" s="1" t="s">
        <v>1604</v>
      </c>
      <c r="Q244" s="3" t="s">
        <v>1605</v>
      </c>
    </row>
    <row r="245" spans="1:169" ht="12.75">
      <c r="A245" s="17" t="str">
        <f t="shared" si="35"/>
        <v>ReceivedDate</v>
      </c>
      <c r="B245" s="17" t="s">
        <v>1606</v>
      </c>
      <c r="D245" s="1" t="s">
        <v>1607</v>
      </c>
      <c r="E245" s="1" t="s">
        <v>1608</v>
      </c>
      <c r="G245" s="1" t="s">
        <v>1609</v>
      </c>
      <c r="H245" s="1" t="str">
        <f t="shared" si="36"/>
        <v>Date</v>
      </c>
      <c r="I245" s="1" t="s">
        <v>1610</v>
      </c>
      <c r="K245" s="1" t="str">
        <f t="shared" si="37"/>
        <v>Date. Type</v>
      </c>
      <c r="O245" s="2" t="s">
        <v>1611</v>
      </c>
      <c r="P245" s="1" t="s">
        <v>1612</v>
      </c>
      <c r="Q245" s="3" t="s">
        <v>1613</v>
      </c>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c r="CU245" s="37"/>
      <c r="CV245" s="37"/>
      <c r="CW245" s="37"/>
      <c r="CX245" s="37"/>
      <c r="CY245" s="37"/>
      <c r="CZ245" s="37"/>
      <c r="DA245" s="37"/>
      <c r="DB245" s="37"/>
      <c r="DC245" s="37"/>
      <c r="DD245" s="37"/>
      <c r="DE245" s="37"/>
      <c r="DF245" s="37"/>
      <c r="DG245" s="37"/>
      <c r="DH245" s="37"/>
      <c r="DI245" s="37"/>
      <c r="DJ245" s="37"/>
      <c r="DK245" s="37"/>
      <c r="DL245" s="37"/>
      <c r="DM245" s="37"/>
      <c r="DN245" s="37"/>
      <c r="DO245" s="37"/>
      <c r="DP245" s="37"/>
      <c r="DQ245" s="37"/>
      <c r="DR245" s="37"/>
      <c r="DS245" s="37"/>
      <c r="DT245" s="37"/>
      <c r="DU245" s="37"/>
      <c r="DV245" s="37"/>
      <c r="DW245" s="37"/>
      <c r="DX245" s="37"/>
      <c r="DY245" s="37"/>
      <c r="DZ245" s="37"/>
      <c r="EA245" s="37"/>
      <c r="EB245" s="37"/>
      <c r="EC245" s="37"/>
      <c r="ED245" s="37"/>
      <c r="EE245" s="37"/>
      <c r="EF245" s="37"/>
      <c r="EG245" s="37"/>
      <c r="EH245" s="37"/>
      <c r="EI245" s="37"/>
      <c r="EJ245" s="37"/>
      <c r="EK245" s="37"/>
      <c r="EL245" s="37"/>
      <c r="EM245" s="37"/>
      <c r="EN245" s="37"/>
      <c r="EO245" s="37"/>
      <c r="EP245" s="37"/>
      <c r="EQ245" s="37"/>
      <c r="ER245" s="37"/>
      <c r="ES245" s="37"/>
      <c r="ET245" s="37"/>
      <c r="EU245" s="37"/>
      <c r="EV245" s="37"/>
      <c r="EW245" s="37"/>
      <c r="EX245" s="37"/>
      <c r="EY245" s="37"/>
      <c r="EZ245" s="37"/>
      <c r="FA245" s="37"/>
      <c r="FB245" s="37"/>
      <c r="FC245" s="37"/>
      <c r="FD245" s="37"/>
      <c r="FE245" s="37"/>
      <c r="FF245" s="37"/>
      <c r="FG245" s="37"/>
      <c r="FH245" s="37"/>
      <c r="FI245" s="37"/>
      <c r="FJ245" s="37"/>
      <c r="FK245" s="37"/>
      <c r="FL245" s="37"/>
      <c r="FM245" s="37"/>
    </row>
    <row r="246" spans="1:17" ht="12.75">
      <c r="A246" s="17" t="str">
        <f t="shared" si="35"/>
        <v>TimingComplaintCode</v>
      </c>
      <c r="B246" s="17" t="s">
        <v>1614</v>
      </c>
      <c r="D246" s="1" t="s">
        <v>1615</v>
      </c>
      <c r="E246" s="1" t="s">
        <v>1616</v>
      </c>
      <c r="G246" s="1" t="s">
        <v>1617</v>
      </c>
      <c r="H246" s="1" t="str">
        <f t="shared" si="36"/>
        <v>Complaint</v>
      </c>
      <c r="I246" s="1" t="s">
        <v>1618</v>
      </c>
      <c r="K246" s="1" t="str">
        <f t="shared" si="37"/>
        <v>Code. Type</v>
      </c>
      <c r="O246" s="2" t="s">
        <v>1619</v>
      </c>
      <c r="P246" s="1" t="s">
        <v>1620</v>
      </c>
      <c r="Q246" s="3" t="s">
        <v>1621</v>
      </c>
    </row>
    <row r="247" spans="1:17" ht="25.5">
      <c r="A247" s="17" t="str">
        <f t="shared" si="35"/>
        <v>Note</v>
      </c>
      <c r="B247" s="17" t="s">
        <v>1622</v>
      </c>
      <c r="D247" s="1" t="s">
        <v>1623</v>
      </c>
      <c r="G247" s="1" t="s">
        <v>1624</v>
      </c>
      <c r="H247" s="1" t="str">
        <f t="shared" si="36"/>
        <v>Note</v>
      </c>
      <c r="I247" s="1" t="s">
        <v>1625</v>
      </c>
      <c r="K247" s="1" t="str">
        <f t="shared" si="37"/>
        <v>Text. Type</v>
      </c>
      <c r="O247" s="2" t="s">
        <v>1626</v>
      </c>
      <c r="P247" s="1" t="s">
        <v>1627</v>
      </c>
      <c r="Q247" s="3" t="s">
        <v>1628</v>
      </c>
    </row>
    <row r="248" spans="1:35" ht="25.5">
      <c r="A248" s="21" t="str">
        <f>SUBSTITUTE(SUBSTITUTE(CONCATENATE(IF(E248="Globally Unique","GU",E248),F248,IF(H248&lt;&gt;I248,H248,""),CONCATENATE(IF(I248="Identifier","ID",IF(I248="Text","",I248))))," ",""),"'","")</f>
        <v>OrderLineReference</v>
      </c>
      <c r="B248" s="21" t="s">
        <v>1629</v>
      </c>
      <c r="C248" s="38"/>
      <c r="D248" s="38" t="s">
        <v>1630</v>
      </c>
      <c r="E248" s="38"/>
      <c r="F248" s="38"/>
      <c r="G248" s="38"/>
      <c r="H248" s="21" t="str">
        <f>M248</f>
        <v>Order Line Reference</v>
      </c>
      <c r="I248" s="21" t="str">
        <f>M248</f>
        <v>Order Line Reference</v>
      </c>
      <c r="J248" s="21"/>
      <c r="K248" s="21"/>
      <c r="L248" s="38"/>
      <c r="M248" s="39" t="s">
        <v>1631</v>
      </c>
      <c r="N248" s="38"/>
      <c r="O248" s="23" t="s">
        <v>1632</v>
      </c>
      <c r="P248" s="38" t="s">
        <v>1633</v>
      </c>
      <c r="Q248" s="40" t="s">
        <v>1634</v>
      </c>
      <c r="R248" s="40"/>
      <c r="S248" s="41"/>
      <c r="T248" s="22"/>
      <c r="U248" s="38"/>
      <c r="V248" s="38"/>
      <c r="W248" s="38"/>
      <c r="X248" s="38"/>
      <c r="Y248" s="38"/>
      <c r="Z248" s="38"/>
      <c r="AA248" s="38"/>
      <c r="AB248" s="38"/>
      <c r="AC248" s="38"/>
      <c r="AD248" s="38"/>
      <c r="AE248" s="38"/>
      <c r="AF248" s="38"/>
      <c r="AG248" s="38"/>
      <c r="AH248" s="38"/>
      <c r="AI248" s="38"/>
    </row>
    <row r="249" spans="1:35" ht="25.5">
      <c r="A249" s="21" t="str">
        <f>SUBSTITUTE(SUBSTITUTE(CONCATENATE(IF(E249="Globally Unique","GU",E249),F249,IF(H249&lt;&gt;I249,H249,""),CONCATENATE(IF(I249="Identifier","ID",IF(I249="Text","",I249))))," ",""),"'","")</f>
        <v>DespatchLineReference</v>
      </c>
      <c r="B249" s="21" t="s">
        <v>1635</v>
      </c>
      <c r="C249" s="38"/>
      <c r="D249" s="38" t="s">
        <v>1636</v>
      </c>
      <c r="E249" s="38" t="s">
        <v>1637</v>
      </c>
      <c r="F249" s="38"/>
      <c r="G249" s="38"/>
      <c r="H249" s="21" t="str">
        <f>M249</f>
        <v>Line Reference</v>
      </c>
      <c r="I249" s="21" t="str">
        <f>M249</f>
        <v>Line Reference</v>
      </c>
      <c r="J249" s="21"/>
      <c r="K249" s="21"/>
      <c r="L249" s="38"/>
      <c r="M249" s="39" t="s">
        <v>1638</v>
      </c>
      <c r="N249" s="38"/>
      <c r="O249" s="23" t="s">
        <v>1639</v>
      </c>
      <c r="P249" s="38" t="s">
        <v>1640</v>
      </c>
      <c r="Q249" s="40" t="s">
        <v>1641</v>
      </c>
      <c r="R249" s="40"/>
      <c r="S249" s="41"/>
      <c r="T249" s="22"/>
      <c r="U249" s="38"/>
      <c r="V249" s="38"/>
      <c r="W249" s="38"/>
      <c r="X249" s="38"/>
      <c r="Y249" s="38"/>
      <c r="Z249" s="38"/>
      <c r="AA249" s="38"/>
      <c r="AB249" s="38"/>
      <c r="AC249" s="38"/>
      <c r="AD249" s="38"/>
      <c r="AE249" s="38"/>
      <c r="AF249" s="38"/>
      <c r="AG249" s="38"/>
      <c r="AH249" s="38"/>
      <c r="AI249" s="38"/>
    </row>
    <row r="250" spans="1:35" ht="25.5">
      <c r="A250" s="21" t="str">
        <f>SUBSTITUTE(SUBSTITUTE(CONCATENATE(IF(E250="Globally Unique","GU",E250),F250,IF(H250&lt;&gt;I250,H250,""),CONCATENATE(IF(I250="Identifier","ID",IF(I250="Text","",I250))))," ",""),"'","")</f>
        <v>Delivery</v>
      </c>
      <c r="B250" s="21" t="s">
        <v>1642</v>
      </c>
      <c r="C250" s="38"/>
      <c r="D250" s="38" t="s">
        <v>1643</v>
      </c>
      <c r="E250" s="38"/>
      <c r="F250" s="38"/>
      <c r="G250" s="38"/>
      <c r="H250" s="21" t="str">
        <f>M250</f>
        <v>Delivery</v>
      </c>
      <c r="I250" s="21" t="str">
        <f>M250</f>
        <v>Delivery</v>
      </c>
      <c r="J250" s="21"/>
      <c r="K250" s="21"/>
      <c r="L250" s="38"/>
      <c r="M250" s="39" t="s">
        <v>1644</v>
      </c>
      <c r="N250" s="38"/>
      <c r="O250" s="23" t="s">
        <v>1645</v>
      </c>
      <c r="P250" s="38" t="s">
        <v>1646</v>
      </c>
      <c r="Q250" s="40" t="s">
        <v>1647</v>
      </c>
      <c r="R250" s="40"/>
      <c r="S250" s="41"/>
      <c r="T250" s="22"/>
      <c r="U250" s="38"/>
      <c r="V250" s="38"/>
      <c r="W250" s="38"/>
      <c r="X250" s="38"/>
      <c r="Y250" s="38"/>
      <c r="Z250" s="38"/>
      <c r="AA250" s="38"/>
      <c r="AB250" s="38"/>
      <c r="AC250" s="38"/>
      <c r="AD250" s="38"/>
      <c r="AE250" s="38"/>
      <c r="AF250" s="38"/>
      <c r="AG250" s="38"/>
      <c r="AH250" s="38"/>
      <c r="AI250" s="38"/>
    </row>
    <row r="251" spans="1:169" ht="25.5">
      <c r="A251" s="21" t="str">
        <f>SUBSTITUTE(SUBSTITUTE(CONCATENATE(IF(E251="Globally Unique","GU",E251),F251,IF(H251&lt;&gt;I251,H251,""),CONCATENATE(IF(I251="Identifier","ID",IF(I251="Text","",I251))))," ",""),"'","")</f>
        <v>TransportHandlingUnit</v>
      </c>
      <c r="B251" s="21" t="s">
        <v>1648</v>
      </c>
      <c r="C251" s="38"/>
      <c r="D251" s="38" t="s">
        <v>1649</v>
      </c>
      <c r="E251" s="38"/>
      <c r="F251" s="38"/>
      <c r="G251" s="38"/>
      <c r="H251" s="21" t="str">
        <f>M251</f>
        <v>Transport Handling Unit</v>
      </c>
      <c r="I251" s="21" t="str">
        <f>M251</f>
        <v>Transport Handling Unit</v>
      </c>
      <c r="J251" s="21"/>
      <c r="K251" s="21"/>
      <c r="L251" s="38"/>
      <c r="M251" s="39" t="s">
        <v>1650</v>
      </c>
      <c r="N251" s="38"/>
      <c r="O251" s="23" t="s">
        <v>1651</v>
      </c>
      <c r="P251" s="38" t="s">
        <v>1652</v>
      </c>
      <c r="Q251" s="40" t="s">
        <v>1653</v>
      </c>
      <c r="R251" s="40"/>
      <c r="S251" s="41"/>
      <c r="T251" s="22"/>
      <c r="U251" s="38"/>
      <c r="V251" s="38"/>
      <c r="W251" s="38"/>
      <c r="X251" s="38"/>
      <c r="Y251" s="38"/>
      <c r="Z251" s="38"/>
      <c r="AA251" s="38"/>
      <c r="AB251" s="38"/>
      <c r="AC251" s="38"/>
      <c r="AD251" s="38"/>
      <c r="AE251" s="38"/>
      <c r="AF251" s="38"/>
      <c r="AG251" s="38"/>
      <c r="AH251" s="38"/>
      <c r="AI251" s="38"/>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37"/>
      <c r="EJ251" s="37"/>
      <c r="EK251" s="37"/>
      <c r="EL251" s="37"/>
      <c r="EM251" s="37"/>
      <c r="EN251" s="37"/>
      <c r="EO251" s="37"/>
      <c r="EP251" s="37"/>
      <c r="EQ251" s="37"/>
      <c r="ER251" s="37"/>
      <c r="ES251" s="37"/>
      <c r="ET251" s="37"/>
      <c r="EU251" s="37"/>
      <c r="EV251" s="37"/>
      <c r="EW251" s="37"/>
      <c r="EX251" s="37"/>
      <c r="EY251" s="37"/>
      <c r="EZ251" s="37"/>
      <c r="FA251" s="37"/>
      <c r="FB251" s="37"/>
      <c r="FC251" s="37"/>
      <c r="FD251" s="37"/>
      <c r="FE251" s="37"/>
      <c r="FF251" s="37"/>
      <c r="FG251" s="37"/>
      <c r="FH251" s="37"/>
      <c r="FI251" s="37"/>
      <c r="FJ251" s="37"/>
      <c r="FK251" s="37"/>
      <c r="FL251" s="37"/>
      <c r="FM251" s="37"/>
    </row>
    <row r="252" spans="1:35" ht="25.5">
      <c r="A252" s="21" t="str">
        <f>SUBSTITUTE(SUBSTITUTE(CONCATENATE(IF(E252="Globally Unique","GU",E252),F252,IF(H252&lt;&gt;I252,H252,""),CONCATENATE(IF(I252="Identifier","ID",IF(I252="Text","",I252))))," ",""),"'","")</f>
        <v>OrderedItemIdentification</v>
      </c>
      <c r="B252" s="21" t="s">
        <v>1654</v>
      </c>
      <c r="C252" s="38"/>
      <c r="D252" s="38" t="s">
        <v>1655</v>
      </c>
      <c r="E252" s="38" t="s">
        <v>1656</v>
      </c>
      <c r="F252" s="38"/>
      <c r="G252" s="38"/>
      <c r="H252" s="21" t="str">
        <f>M252</f>
        <v>Item Identification</v>
      </c>
      <c r="I252" s="21" t="str">
        <f>M252</f>
        <v>Item Identification</v>
      </c>
      <c r="J252" s="21"/>
      <c r="K252" s="21"/>
      <c r="L252" s="38"/>
      <c r="M252" s="39" t="s">
        <v>1657</v>
      </c>
      <c r="N252" s="38"/>
      <c r="O252" s="23" t="s">
        <v>1658</v>
      </c>
      <c r="P252" s="38" t="s">
        <v>1659</v>
      </c>
      <c r="Q252" s="40" t="s">
        <v>1660</v>
      </c>
      <c r="R252" s="40"/>
      <c r="S252" s="41"/>
      <c r="T252" s="22"/>
      <c r="U252" s="38"/>
      <c r="V252" s="38"/>
      <c r="W252" s="38"/>
      <c r="X252" s="38"/>
      <c r="Y252" s="38"/>
      <c r="Z252" s="38"/>
      <c r="AA252" s="38"/>
      <c r="AB252" s="38"/>
      <c r="AC252" s="38"/>
      <c r="AD252" s="38"/>
      <c r="AE252" s="38"/>
      <c r="AF252" s="38"/>
      <c r="AG252" s="38"/>
      <c r="AH252" s="38"/>
      <c r="AI252" s="38"/>
    </row>
    <row r="253" spans="1:35" ht="12.75">
      <c r="A253" s="13" t="str">
        <f>SUBSTITUTE(SUBSTITUTE(CONCATENATE(IF(C253="","",CONCATENATE(C253,"")),"",D253)," ",""),"'","")</f>
        <v>SalesConditions</v>
      </c>
      <c r="B253" s="43" t="s">
        <v>1661</v>
      </c>
      <c r="C253" s="42"/>
      <c r="D253" s="42" t="s">
        <v>1662</v>
      </c>
      <c r="E253" s="42"/>
      <c r="F253" s="42"/>
      <c r="G253" s="42"/>
      <c r="H253" s="42"/>
      <c r="I253" s="42"/>
      <c r="J253" s="42"/>
      <c r="K253" s="42"/>
      <c r="L253" s="42"/>
      <c r="M253" s="42"/>
      <c r="N253" s="42"/>
      <c r="O253" s="43"/>
      <c r="P253" s="42" t="s">
        <v>1663</v>
      </c>
      <c r="Q253" s="44" t="s">
        <v>1664</v>
      </c>
      <c r="R253" s="44"/>
      <c r="S253" s="45"/>
      <c r="T253" s="43"/>
      <c r="U253" s="42"/>
      <c r="V253" s="42"/>
      <c r="W253" s="42"/>
      <c r="X253" s="42"/>
      <c r="Y253" s="42"/>
      <c r="Z253" s="42"/>
      <c r="AA253" s="42"/>
      <c r="AB253" s="42"/>
      <c r="AC253" s="42"/>
      <c r="AD253" s="42"/>
      <c r="AE253" s="42"/>
      <c r="AF253" s="42"/>
      <c r="AG253" s="42"/>
      <c r="AH253" s="42"/>
      <c r="AI253" s="42"/>
    </row>
    <row r="254" spans="1:18" ht="12.75">
      <c r="A254" s="17" t="str">
        <f>SUBSTITUTE(SUBSTITUTE(CONCATENATE(IF(E254="Globally Unique","GU",E254),IF(G254&lt;&gt;I254,H254,F254),CONCATENATE(IF(I254="Identifier","ID",IF(I254="Text","",I254))))," ",""),"'","")</f>
        <v>ID</v>
      </c>
      <c r="B254" s="17" t="s">
        <v>1665</v>
      </c>
      <c r="D254" s="1" t="s">
        <v>1666</v>
      </c>
      <c r="G254" s="1" t="s">
        <v>1667</v>
      </c>
      <c r="H254" s="1" t="str">
        <f>IF(F254&lt;&gt;"",CONCATENATE(F254," ",G254),G254)</f>
        <v>Identifier</v>
      </c>
      <c r="I254" s="1" t="s">
        <v>1668</v>
      </c>
      <c r="K254" s="1" t="str">
        <f>IF(J254&lt;&gt;"",CONCATENATE(J254,"_ ",I254,". Type"),CONCATENATE(I254,". Type"))</f>
        <v>Identifier. Type</v>
      </c>
      <c r="O254" s="2" t="s">
        <v>1669</v>
      </c>
      <c r="P254" s="1" t="s">
        <v>1670</v>
      </c>
      <c r="Q254" s="3" t="s">
        <v>1671</v>
      </c>
      <c r="R254" s="1" t="s">
        <v>1672</v>
      </c>
    </row>
    <row r="255" spans="1:169" ht="25.5">
      <c r="A255" s="17" t="str">
        <f>SUBSTITUTE(SUBSTITUTE(CONCATENATE(IF(E255="Globally Unique","GU",E255),IF(G255&lt;&gt;I255,H255,F255),CONCATENATE(IF(I255="Identifier","ID",IF(I255="Text","",I255))))," ",""),"'","")</f>
        <v>ActionCode</v>
      </c>
      <c r="B255" s="17" t="s">
        <v>1673</v>
      </c>
      <c r="D255" s="1" t="s">
        <v>1674</v>
      </c>
      <c r="G255" s="1" t="s">
        <v>1675</v>
      </c>
      <c r="H255" s="1" t="str">
        <f>IF(F255&lt;&gt;"",CONCATENATE(F255," ",G255),G255)</f>
        <v>Action</v>
      </c>
      <c r="I255" s="1" t="s">
        <v>1676</v>
      </c>
      <c r="K255" s="1" t="str">
        <f>IF(J255&lt;&gt;"",CONCATENATE(J255,"_ ",I255,". Type"),CONCATENATE(I255,". Type"))</f>
        <v>Code. Type</v>
      </c>
      <c r="O255" s="2" t="s">
        <v>1677</v>
      </c>
      <c r="P255" s="1" t="s">
        <v>1678</v>
      </c>
      <c r="Q255" s="3" t="s">
        <v>1679</v>
      </c>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37"/>
      <c r="EJ255" s="37"/>
      <c r="EK255" s="37"/>
      <c r="EL255" s="37"/>
      <c r="EM255" s="37"/>
      <c r="EN255" s="37"/>
      <c r="EO255" s="37"/>
      <c r="EP255" s="37"/>
      <c r="EQ255" s="37"/>
      <c r="ER255" s="37"/>
      <c r="ES255" s="37"/>
      <c r="ET255" s="37"/>
      <c r="EU255" s="37"/>
      <c r="EV255" s="37"/>
      <c r="EW255" s="37"/>
      <c r="EX255" s="37"/>
      <c r="EY255" s="37"/>
      <c r="EZ255" s="37"/>
      <c r="FA255" s="37"/>
      <c r="FB255" s="37"/>
      <c r="FC255" s="37"/>
      <c r="FD255" s="37"/>
      <c r="FE255" s="37"/>
      <c r="FF255" s="37"/>
      <c r="FG255" s="37"/>
      <c r="FH255" s="37"/>
      <c r="FI255" s="37"/>
      <c r="FJ255" s="37"/>
      <c r="FK255" s="37"/>
      <c r="FL255" s="37"/>
      <c r="FM255" s="37"/>
    </row>
    <row r="256" spans="1:169" ht="25.5">
      <c r="A256" s="17" t="str">
        <f>SUBSTITUTE(SUBSTITUTE(CONCATENATE(IF(E256="Globally Unique","GU",E256),IF(G256&lt;&gt;I256,H256,F256),CONCATENATE(IF(I256="Identifier","ID",IF(I256="Text","",I256))))," ",""),"'","")</f>
        <v>Description</v>
      </c>
      <c r="B256" s="17" t="s">
        <v>1680</v>
      </c>
      <c r="D256" s="1" t="s">
        <v>1681</v>
      </c>
      <c r="G256" s="1" t="s">
        <v>1682</v>
      </c>
      <c r="H256" s="1" t="str">
        <f>IF(F256&lt;&gt;"",CONCATENATE(F256," ",G256),G256)</f>
        <v>Description</v>
      </c>
      <c r="I256" s="1" t="s">
        <v>1683</v>
      </c>
      <c r="K256" s="1" t="str">
        <f>IF(J256&lt;&gt;"",CONCATENATE(J256,"_ ",I256,". Type"),CONCATENATE(I256,". Type"))</f>
        <v>Text. Type</v>
      </c>
      <c r="O256" s="2" t="s">
        <v>1684</v>
      </c>
      <c r="P256" s="1" t="s">
        <v>1685</v>
      </c>
      <c r="Q256" s="3" t="s">
        <v>1686</v>
      </c>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c r="CU256" s="37"/>
      <c r="CV256" s="37"/>
      <c r="CW256" s="37"/>
      <c r="CX256" s="37"/>
      <c r="CY256" s="37"/>
      <c r="CZ256" s="37"/>
      <c r="DA256" s="37"/>
      <c r="DB256" s="37"/>
      <c r="DC256" s="37"/>
      <c r="DD256" s="37"/>
      <c r="DE256" s="37"/>
      <c r="DF256" s="37"/>
      <c r="DG256" s="37"/>
      <c r="DH256" s="37"/>
      <c r="DI256" s="37"/>
      <c r="DJ256" s="37"/>
      <c r="DK256" s="37"/>
      <c r="DL256" s="37"/>
      <c r="DM256" s="37"/>
      <c r="DN256" s="37"/>
      <c r="DO256" s="37"/>
      <c r="DP256" s="37"/>
      <c r="DQ256" s="37"/>
      <c r="DR256" s="37"/>
      <c r="DS256" s="37"/>
      <c r="DT256" s="37"/>
      <c r="DU256" s="37"/>
      <c r="DV256" s="37"/>
      <c r="DW256" s="37"/>
      <c r="DX256" s="37"/>
      <c r="DY256" s="37"/>
      <c r="DZ256" s="37"/>
      <c r="EA256" s="37"/>
      <c r="EB256" s="37"/>
      <c r="EC256" s="37"/>
      <c r="ED256" s="37"/>
      <c r="EE256" s="37"/>
      <c r="EF256" s="37"/>
      <c r="EG256" s="37"/>
      <c r="EH256" s="37"/>
      <c r="EI256" s="37"/>
      <c r="EJ256" s="37"/>
      <c r="EK256" s="37"/>
      <c r="EL256" s="37"/>
      <c r="EM256" s="37"/>
      <c r="EN256" s="37"/>
      <c r="EO256" s="37"/>
      <c r="EP256" s="37"/>
      <c r="EQ256" s="37"/>
      <c r="ER256" s="37"/>
      <c r="ES256" s="37"/>
      <c r="ET256" s="37"/>
      <c r="EU256" s="37"/>
      <c r="EV256" s="37"/>
      <c r="EW256" s="37"/>
      <c r="EX256" s="37"/>
      <c r="EY256" s="37"/>
      <c r="EZ256" s="37"/>
      <c r="FA256" s="37"/>
      <c r="FB256" s="37"/>
      <c r="FC256" s="37"/>
      <c r="FD256" s="37"/>
      <c r="FE256" s="37"/>
      <c r="FF256" s="37"/>
      <c r="FG256" s="37"/>
      <c r="FH256" s="37"/>
      <c r="FI256" s="37"/>
      <c r="FJ256" s="37"/>
      <c r="FK256" s="37"/>
      <c r="FL256" s="37"/>
      <c r="FM256" s="37"/>
    </row>
    <row r="257" spans="1:169" ht="12.75">
      <c r="A257" s="13" t="str">
        <f>SUBSTITUTE(SUBSTITUTE(CONCATENATE(IF(C257="","",CONCATENATE(C257,"")),"",D257)," ",""),"'","")</f>
        <v>SecondaryHazard</v>
      </c>
      <c r="B257" s="43" t="s">
        <v>1687</v>
      </c>
      <c r="C257" s="42"/>
      <c r="D257" s="42" t="s">
        <v>1688</v>
      </c>
      <c r="E257" s="42"/>
      <c r="F257" s="42"/>
      <c r="G257" s="42"/>
      <c r="H257" s="42"/>
      <c r="I257" s="42"/>
      <c r="J257" s="42"/>
      <c r="K257" s="42"/>
      <c r="L257" s="42"/>
      <c r="M257" s="42"/>
      <c r="N257" s="42"/>
      <c r="O257" s="43"/>
      <c r="P257" s="42" t="s">
        <v>1689</v>
      </c>
      <c r="Q257" s="44" t="s">
        <v>1690</v>
      </c>
      <c r="R257" s="44"/>
      <c r="S257" s="45"/>
      <c r="T257" s="43"/>
      <c r="U257" s="42"/>
      <c r="V257" s="42"/>
      <c r="W257" s="42"/>
      <c r="X257" s="42"/>
      <c r="Y257" s="42"/>
      <c r="Z257" s="42"/>
      <c r="AA257" s="42"/>
      <c r="AB257" s="42"/>
      <c r="AC257" s="42"/>
      <c r="AD257" s="42"/>
      <c r="AE257" s="42"/>
      <c r="AF257" s="42"/>
      <c r="AG257" s="42"/>
      <c r="AH257" s="42"/>
      <c r="AI257" s="42"/>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c r="CW257" s="37"/>
      <c r="CX257" s="37"/>
      <c r="CY257" s="37"/>
      <c r="CZ257" s="37"/>
      <c r="DA257" s="37"/>
      <c r="DB257" s="37"/>
      <c r="DC257" s="37"/>
      <c r="DD257" s="37"/>
      <c r="DE257" s="37"/>
      <c r="DF257" s="37"/>
      <c r="DG257" s="37"/>
      <c r="DH257" s="37"/>
      <c r="DI257" s="37"/>
      <c r="DJ257" s="37"/>
      <c r="DK257" s="37"/>
      <c r="DL257" s="37"/>
      <c r="DM257" s="37"/>
      <c r="DN257" s="37"/>
      <c r="DO257" s="37"/>
      <c r="DP257" s="37"/>
      <c r="DQ257" s="37"/>
      <c r="DR257" s="37"/>
      <c r="DS257" s="37"/>
      <c r="DT257" s="37"/>
      <c r="DU257" s="37"/>
      <c r="DV257" s="37"/>
      <c r="DW257" s="37"/>
      <c r="DX257" s="37"/>
      <c r="DY257" s="37"/>
      <c r="DZ257" s="37"/>
      <c r="EA257" s="37"/>
      <c r="EB257" s="37"/>
      <c r="EC257" s="37"/>
      <c r="ED257" s="37"/>
      <c r="EE257" s="37"/>
      <c r="EF257" s="37"/>
      <c r="EG257" s="37"/>
      <c r="EH257" s="37"/>
      <c r="EI257" s="37"/>
      <c r="EJ257" s="37"/>
      <c r="EK257" s="37"/>
      <c r="EL257" s="37"/>
      <c r="EM257" s="37"/>
      <c r="EN257" s="37"/>
      <c r="EO257" s="37"/>
      <c r="EP257" s="37"/>
      <c r="EQ257" s="37"/>
      <c r="ER257" s="37"/>
      <c r="ES257" s="37"/>
      <c r="ET257" s="37"/>
      <c r="EU257" s="37"/>
      <c r="EV257" s="37"/>
      <c r="EW257" s="37"/>
      <c r="EX257" s="37"/>
      <c r="EY257" s="37"/>
      <c r="EZ257" s="37"/>
      <c r="FA257" s="37"/>
      <c r="FB257" s="37"/>
      <c r="FC257" s="37"/>
      <c r="FD257" s="37"/>
      <c r="FE257" s="37"/>
      <c r="FF257" s="37"/>
      <c r="FG257" s="37"/>
      <c r="FH257" s="37"/>
      <c r="FI257" s="37"/>
      <c r="FJ257" s="37"/>
      <c r="FK257" s="37"/>
      <c r="FL257" s="37"/>
      <c r="FM257" s="37"/>
    </row>
    <row r="258" spans="1:169" ht="12.75">
      <c r="A258" s="17" t="str">
        <f>SUBSTITUTE(SUBSTITUTE(CONCATENATE(IF(E258="Globally Unique","GU",E258),IF(G258&lt;&gt;I258,H258,F258),CONCATENATE(IF(I258="Identifier","ID",IF(I258="Text","",I258))))," ",""),"'","")</f>
        <v>ID</v>
      </c>
      <c r="B258" s="17" t="s">
        <v>1691</v>
      </c>
      <c r="D258" s="1" t="s">
        <v>1692</v>
      </c>
      <c r="G258" s="1" t="s">
        <v>1693</v>
      </c>
      <c r="H258" s="1" t="str">
        <f>IF(F258&lt;&gt;"",CONCATENATE(F258," ",G258),G258)</f>
        <v>Identifier</v>
      </c>
      <c r="I258" s="1" t="s">
        <v>1694</v>
      </c>
      <c r="K258" s="1" t="str">
        <f>IF(J258&lt;&gt;"",CONCATENATE(J258,"_ ",I258,". Type"),CONCATENATE(I258,". Type"))</f>
        <v>Identifier. Type</v>
      </c>
      <c r="O258" s="2" t="s">
        <v>1695</v>
      </c>
      <c r="P258" s="1" t="s">
        <v>1696</v>
      </c>
      <c r="Q258" s="3" t="s">
        <v>1697</v>
      </c>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c r="EE258" s="37"/>
      <c r="EF258" s="37"/>
      <c r="EG258" s="37"/>
      <c r="EH258" s="37"/>
      <c r="EI258" s="37"/>
      <c r="EJ258" s="37"/>
      <c r="EK258" s="37"/>
      <c r="EL258" s="37"/>
      <c r="EM258" s="37"/>
      <c r="EN258" s="37"/>
      <c r="EO258" s="37"/>
      <c r="EP258" s="37"/>
      <c r="EQ258" s="37"/>
      <c r="ER258" s="37"/>
      <c r="ES258" s="37"/>
      <c r="ET258" s="37"/>
      <c r="EU258" s="37"/>
      <c r="EV258" s="37"/>
      <c r="EW258" s="37"/>
      <c r="EX258" s="37"/>
      <c r="EY258" s="37"/>
      <c r="EZ258" s="37"/>
      <c r="FA258" s="37"/>
      <c r="FB258" s="37"/>
      <c r="FC258" s="37"/>
      <c r="FD258" s="37"/>
      <c r="FE258" s="37"/>
      <c r="FF258" s="37"/>
      <c r="FG258" s="37"/>
      <c r="FH258" s="37"/>
      <c r="FI258" s="37"/>
      <c r="FJ258" s="37"/>
      <c r="FK258" s="37"/>
      <c r="FL258" s="37"/>
      <c r="FM258" s="37"/>
    </row>
    <row r="259" spans="1:169" ht="38.25">
      <c r="A259" s="17" t="str">
        <f>SUBSTITUTE(SUBSTITUTE(CONCATENATE(IF(E259="Globally Unique","GU",E259),IF(G259&lt;&gt;I259,H259,F259),CONCATENATE(IF(I259="Identifier","ID",IF(I259="Text","",I259))))," ",""),"'","")</f>
        <v>PlacardNotation</v>
      </c>
      <c r="B259" s="17" t="s">
        <v>1698</v>
      </c>
      <c r="D259" s="1" t="s">
        <v>1699</v>
      </c>
      <c r="F259" s="1" t="s">
        <v>1700</v>
      </c>
      <c r="G259" s="1" t="s">
        <v>1701</v>
      </c>
      <c r="H259" s="1" t="str">
        <f>IF(F259&lt;&gt;"",CONCATENATE(F259," ",G259),G259)</f>
        <v>Placard Notation</v>
      </c>
      <c r="I259" s="1" t="s">
        <v>1702</v>
      </c>
      <c r="K259" s="1" t="str">
        <f>IF(J259&lt;&gt;"",CONCATENATE(J259,"_ ",I259,". Type"),CONCATENATE(I259,". Type"))</f>
        <v>Text. Type</v>
      </c>
      <c r="O259" s="2" t="s">
        <v>1703</v>
      </c>
      <c r="P259" s="1" t="s">
        <v>1704</v>
      </c>
      <c r="Q259" s="3" t="s">
        <v>1705</v>
      </c>
      <c r="R259" s="1" t="s">
        <v>1706</v>
      </c>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37"/>
      <c r="EJ259" s="37"/>
      <c r="EK259" s="37"/>
      <c r="EL259" s="37"/>
      <c r="EM259" s="37"/>
      <c r="EN259" s="37"/>
      <c r="EO259" s="37"/>
      <c r="EP259" s="37"/>
      <c r="EQ259" s="37"/>
      <c r="ER259" s="37"/>
      <c r="ES259" s="37"/>
      <c r="ET259" s="37"/>
      <c r="EU259" s="37"/>
      <c r="EV259" s="37"/>
      <c r="EW259" s="37"/>
      <c r="EX259" s="37"/>
      <c r="EY259" s="37"/>
      <c r="EZ259" s="37"/>
      <c r="FA259" s="37"/>
      <c r="FB259" s="37"/>
      <c r="FC259" s="37"/>
      <c r="FD259" s="37"/>
      <c r="FE259" s="37"/>
      <c r="FF259" s="37"/>
      <c r="FG259" s="37"/>
      <c r="FH259" s="37"/>
      <c r="FI259" s="37"/>
      <c r="FJ259" s="37"/>
      <c r="FK259" s="37"/>
      <c r="FL259" s="37"/>
      <c r="FM259" s="37"/>
    </row>
    <row r="260" spans="1:18" ht="38.25">
      <c r="A260" s="17" t="str">
        <f>SUBSTITUTE(SUBSTITUTE(CONCATENATE(IF(E260="Globally Unique","GU",E260),IF(G260&lt;&gt;I260,H260,F260),CONCATENATE(IF(I260="Identifier","ID",IF(I260="Text","",I260))))," ",""),"'","")</f>
        <v>PlacardEndorsement</v>
      </c>
      <c r="B260" s="17" t="s">
        <v>1707</v>
      </c>
      <c r="D260" s="1" t="s">
        <v>1708</v>
      </c>
      <c r="F260" s="1" t="s">
        <v>1709</v>
      </c>
      <c r="G260" s="1" t="s">
        <v>1710</v>
      </c>
      <c r="H260" s="1" t="str">
        <f>IF(F260&lt;&gt;"",CONCATENATE(F260," ",G260),G260)</f>
        <v>Placard Endorsement</v>
      </c>
      <c r="I260" s="1" t="s">
        <v>1711</v>
      </c>
      <c r="K260" s="1" t="str">
        <f>IF(J260&lt;&gt;"",CONCATENATE(J260,"_ ",I260,". Type"),CONCATENATE(I260,". Type"))</f>
        <v>Text. Type</v>
      </c>
      <c r="O260" s="2" t="s">
        <v>1712</v>
      </c>
      <c r="P260" s="1" t="s">
        <v>1713</v>
      </c>
      <c r="Q260" s="3" t="s">
        <v>1714</v>
      </c>
      <c r="R260" s="1" t="s">
        <v>1715</v>
      </c>
    </row>
    <row r="261" spans="1:17" ht="12.75">
      <c r="A261" s="17" t="str">
        <f>SUBSTITUTE(SUBSTITUTE(CONCATENATE(IF(E261="Globally Unique","GU",E261),IF(G261&lt;&gt;I261,H261,F261),CONCATENATE(IF(I261="Identifier","ID",IF(I261="Text","",I261))))," ",""),"'","")</f>
        <v>EmergencyProceduresCode</v>
      </c>
      <c r="B261" s="17" t="s">
        <v>1716</v>
      </c>
      <c r="D261" s="1" t="s">
        <v>1717</v>
      </c>
      <c r="E261" s="1" t="s">
        <v>1718</v>
      </c>
      <c r="G261" s="1" t="s">
        <v>1719</v>
      </c>
      <c r="H261" s="1" t="str">
        <f>IF(F261&lt;&gt;"",CONCATENATE(F261," ",G261),G261)</f>
        <v>Procedures</v>
      </c>
      <c r="I261" s="1" t="s">
        <v>1720</v>
      </c>
      <c r="K261" s="1" t="str">
        <f>IF(J261&lt;&gt;"",CONCATENATE(J261,"_ ",I261,". Type"),CONCATENATE(I261,". Type"))</f>
        <v>Code. Type</v>
      </c>
      <c r="N261" s="1" t="s">
        <v>1721</v>
      </c>
      <c r="O261" s="2" t="s">
        <v>1722</v>
      </c>
      <c r="P261" s="1" t="s">
        <v>1723</v>
      </c>
      <c r="Q261" s="3" t="s">
        <v>1724</v>
      </c>
    </row>
    <row r="262" spans="1:18" ht="25.5">
      <c r="A262" s="17" t="str">
        <f>SUBSTITUTE(SUBSTITUTE(CONCATENATE(IF(E262="Globally Unique","GU",E262),IF(G262&lt;&gt;I262,H262,F262),CONCATENATE(IF(I262="Identifier","ID",IF(I262="Text","",I262))))," ",""),"'","")</f>
        <v>Extension</v>
      </c>
      <c r="B262" s="17" t="s">
        <v>1725</v>
      </c>
      <c r="D262" s="1" t="s">
        <v>1726</v>
      </c>
      <c r="G262" s="1" t="s">
        <v>1727</v>
      </c>
      <c r="H262" s="1" t="str">
        <f>IF(F262&lt;&gt;"",CONCATENATE(F262," ",G262),G262)</f>
        <v>Extension</v>
      </c>
      <c r="I262" s="1" t="s">
        <v>1728</v>
      </c>
      <c r="K262" s="1" t="str">
        <f>IF(J262&lt;&gt;"",CONCATENATE(J262,"_ ",I262,". Type"),CONCATENATE(I262,". Type"))</f>
        <v>Text. Type</v>
      </c>
      <c r="O262" s="2" t="s">
        <v>1729</v>
      </c>
      <c r="P262" s="1" t="s">
        <v>1730</v>
      </c>
      <c r="Q262" s="46" t="s">
        <v>1731</v>
      </c>
      <c r="R262" s="1" t="s">
        <v>1732</v>
      </c>
    </row>
    <row r="263" spans="1:35" ht="12.75">
      <c r="A263" s="13" t="str">
        <f>SUBSTITUTE(SUBSTITUTE(CONCATENATE(IF(C263="","",CONCATENATE(C263,"")),"",D263)," ",""),"'","")</f>
        <v>SellerParty</v>
      </c>
      <c r="B263" s="43" t="s">
        <v>1733</v>
      </c>
      <c r="C263" s="42"/>
      <c r="D263" s="42" t="s">
        <v>1734</v>
      </c>
      <c r="E263" s="42"/>
      <c r="F263" s="42"/>
      <c r="G263" s="42"/>
      <c r="H263" s="42"/>
      <c r="I263" s="42"/>
      <c r="J263" s="42"/>
      <c r="K263" s="42"/>
      <c r="L263" s="42"/>
      <c r="M263" s="42"/>
      <c r="N263" s="42"/>
      <c r="O263" s="43"/>
      <c r="P263" s="42" t="s">
        <v>1735</v>
      </c>
      <c r="Q263" s="44" t="s">
        <v>1736</v>
      </c>
      <c r="R263" s="44"/>
      <c r="S263" s="45"/>
      <c r="T263" s="43"/>
      <c r="U263" s="42"/>
      <c r="V263" s="42"/>
      <c r="W263" s="42"/>
      <c r="X263" s="42"/>
      <c r="Y263" s="42"/>
      <c r="Z263" s="42"/>
      <c r="AA263" s="42"/>
      <c r="AB263" s="42"/>
      <c r="AC263" s="42"/>
      <c r="AD263" s="42"/>
      <c r="AE263" s="42"/>
      <c r="AF263" s="42"/>
      <c r="AG263" s="42"/>
      <c r="AH263" s="42"/>
      <c r="AI263" s="42"/>
    </row>
    <row r="264" spans="1:17" ht="25.5">
      <c r="A264" s="17" t="str">
        <f>SUBSTITUTE(SUBSTITUTE(CONCATENATE(IF(E264="Globally Unique","GU",E264),IF(G264&lt;&gt;I264,H264,F264),CONCATENATE(IF(I264="Identifier","ID",IF(I264="Text","",I264))))," ",""),"'","")</f>
        <v>BuyerAssignedAccountID</v>
      </c>
      <c r="B264" s="17" t="s">
        <v>1737</v>
      </c>
      <c r="D264" s="1" t="s">
        <v>1738</v>
      </c>
      <c r="E264" s="1" t="s">
        <v>1739</v>
      </c>
      <c r="G264" s="1" t="s">
        <v>1740</v>
      </c>
      <c r="H264" s="1" t="str">
        <f>IF(F264&lt;&gt;"",CONCATENATE(F264," ",G264),G264)</f>
        <v>Account</v>
      </c>
      <c r="I264" s="1" t="s">
        <v>1741</v>
      </c>
      <c r="K264" s="1" t="str">
        <f>IF(J264&lt;&gt;"",CONCATENATE(J264,"_ ",I264,". Type"),CONCATENATE(I264,". Type"))</f>
        <v>Identifier. Type</v>
      </c>
      <c r="O264" s="2" t="s">
        <v>1742</v>
      </c>
      <c r="P264" s="1" t="s">
        <v>1743</v>
      </c>
      <c r="Q264" s="3" t="s">
        <v>1744</v>
      </c>
    </row>
    <row r="265" spans="1:17" ht="25.5">
      <c r="A265" s="17" t="str">
        <f>SUBSTITUTE(SUBSTITUTE(CONCATENATE(IF(E265="Globally Unique","GU",E265),IF(G265&lt;&gt;I265,H265,F265),CONCATENATE(IF(I265="Identifier","ID",IF(I265="Text","",I265))))," ",""),"'","")</f>
        <v>SellerAssignedAccountID</v>
      </c>
      <c r="B265" s="17" t="s">
        <v>1745</v>
      </c>
      <c r="D265" s="1" t="s">
        <v>1746</v>
      </c>
      <c r="E265" s="1" t="s">
        <v>1747</v>
      </c>
      <c r="G265" s="1" t="s">
        <v>1748</v>
      </c>
      <c r="H265" s="1" t="str">
        <f>IF(F265&lt;&gt;"",CONCATENATE(F265," ",G265),G265)</f>
        <v>Account</v>
      </c>
      <c r="I265" s="1" t="s">
        <v>1749</v>
      </c>
      <c r="K265" s="1" t="str">
        <f>IF(J265&lt;&gt;"",CONCATENATE(J265,"_ ",I265,". Type"),CONCATENATE(I265,". Type"))</f>
        <v>Identifier. Type</v>
      </c>
      <c r="O265" s="2" t="s">
        <v>1750</v>
      </c>
      <c r="P265" s="1" t="s">
        <v>1751</v>
      </c>
      <c r="Q265" s="3" t="s">
        <v>1752</v>
      </c>
    </row>
    <row r="266" spans="1:17" ht="12.75">
      <c r="A266" s="17" t="str">
        <f>SUBSTITUTE(SUBSTITUTE(CONCATENATE(IF(E266="Globally Unique","GU",E266),IF(G266&lt;&gt;I266,H266,F266),CONCATENATE(IF(I266="Identifier","ID",IF(I266="Text","",I266))))," ",""),"'","")</f>
        <v>AdditionalAccountID</v>
      </c>
      <c r="B266" s="17" t="s">
        <v>1753</v>
      </c>
      <c r="D266" s="1" t="s">
        <v>1754</v>
      </c>
      <c r="E266" s="1" t="s">
        <v>1755</v>
      </c>
      <c r="G266" s="1" t="s">
        <v>1756</v>
      </c>
      <c r="H266" s="1" t="str">
        <f>IF(F266&lt;&gt;"",CONCATENATE(F266," ",G266),G266)</f>
        <v>Account</v>
      </c>
      <c r="I266" s="1" t="s">
        <v>1757</v>
      </c>
      <c r="K266" s="1" t="str">
        <f>IF(J266&lt;&gt;"",CONCATENATE(J266,"_ ",I266,". Type"),CONCATENATE(I266,". Type"))</f>
        <v>Identifier. Type</v>
      </c>
      <c r="O266" s="2" t="s">
        <v>1758</v>
      </c>
      <c r="P266" s="1" t="s">
        <v>1759</v>
      </c>
      <c r="Q266" s="3" t="s">
        <v>1760</v>
      </c>
    </row>
    <row r="267" spans="1:35" ht="25.5">
      <c r="A267" s="21" t="str">
        <f>SUBSTITUTE(SUBSTITUTE(CONCATENATE(IF(E267="Globally Unique","GU",E267),F267,IF(H267&lt;&gt;I267,H267,""),CONCATENATE(IF(I267="Identifier","ID",IF(I267="Text","",I267))))," ",""),"'","")</f>
        <v>Party</v>
      </c>
      <c r="B267" s="21" t="s">
        <v>1761</v>
      </c>
      <c r="C267" s="38"/>
      <c r="D267" s="38" t="s">
        <v>1762</v>
      </c>
      <c r="E267" s="38"/>
      <c r="F267" s="38"/>
      <c r="G267" s="38"/>
      <c r="H267" s="21" t="str">
        <f>M267</f>
        <v>Party</v>
      </c>
      <c r="I267" s="21" t="str">
        <f>M267</f>
        <v>Party</v>
      </c>
      <c r="J267" s="21"/>
      <c r="K267" s="21"/>
      <c r="L267" s="38"/>
      <c r="M267" s="39" t="s">
        <v>1763</v>
      </c>
      <c r="N267" s="38"/>
      <c r="O267" s="22" t="s">
        <v>1764</v>
      </c>
      <c r="P267" s="38" t="s">
        <v>1765</v>
      </c>
      <c r="Q267" s="28" t="s">
        <v>1766</v>
      </c>
      <c r="R267" s="40"/>
      <c r="S267" s="41"/>
      <c r="T267" s="22"/>
      <c r="U267" s="38"/>
      <c r="V267" s="38"/>
      <c r="W267" s="38"/>
      <c r="X267" s="38"/>
      <c r="Y267" s="38"/>
      <c r="Z267" s="38"/>
      <c r="AA267" s="38"/>
      <c r="AB267" s="38"/>
      <c r="AC267" s="38"/>
      <c r="AD267" s="38"/>
      <c r="AE267" s="38"/>
      <c r="AF267" s="38"/>
      <c r="AG267" s="38"/>
      <c r="AH267" s="38"/>
      <c r="AI267" s="38"/>
    </row>
    <row r="268" spans="1:35" ht="25.5">
      <c r="A268" s="21" t="str">
        <f>SUBSTITUTE(SUBSTITUTE(CONCATENATE(IF(E268="Globally Unique","GU",E268),F268,IF(H268&lt;&gt;I268,H268,""),CONCATENATE(IF(I268="Identifier","ID",IF(I268="Text","",I268))))," ",""),"'","")</f>
        <v>ShippingContact</v>
      </c>
      <c r="B268" s="21" t="s">
        <v>1767</v>
      </c>
      <c r="C268" s="38"/>
      <c r="D268" s="38" t="s">
        <v>1768</v>
      </c>
      <c r="E268" s="38" t="s">
        <v>1769</v>
      </c>
      <c r="F268" s="38"/>
      <c r="G268" s="38"/>
      <c r="H268" s="21" t="str">
        <f>M268</f>
        <v>Contact</v>
      </c>
      <c r="I268" s="21" t="str">
        <f>M268</f>
        <v>Contact</v>
      </c>
      <c r="J268" s="21"/>
      <c r="K268" s="21"/>
      <c r="L268" s="38"/>
      <c r="M268" s="39" t="s">
        <v>1770</v>
      </c>
      <c r="N268" s="38"/>
      <c r="O268" s="22" t="s">
        <v>1771</v>
      </c>
      <c r="P268" s="38" t="s">
        <v>1772</v>
      </c>
      <c r="Q268" s="40" t="s">
        <v>1773</v>
      </c>
      <c r="R268" s="40"/>
      <c r="S268" s="41"/>
      <c r="T268" s="22"/>
      <c r="U268" s="38"/>
      <c r="V268" s="38"/>
      <c r="W268" s="38"/>
      <c r="X268" s="38"/>
      <c r="Y268" s="38"/>
      <c r="Z268" s="38"/>
      <c r="AA268" s="38"/>
      <c r="AB268" s="38"/>
      <c r="AC268" s="38"/>
      <c r="AD268" s="38"/>
      <c r="AE268" s="38"/>
      <c r="AF268" s="38"/>
      <c r="AG268" s="38"/>
      <c r="AH268" s="38"/>
      <c r="AI268" s="38"/>
    </row>
    <row r="269" spans="1:35" ht="38.25">
      <c r="A269" s="21" t="str">
        <f>SUBSTITUTE(SUBSTITUTE(CONCATENATE(IF(E269="Globally Unique","GU",E269),F269,IF(H269&lt;&gt;I269,H269,""),CONCATENATE(IF(I269="Identifier","ID",IF(I269="Text","",I269))))," ",""),"'","")</f>
        <v>AccountsContact</v>
      </c>
      <c r="B269" s="21" t="s">
        <v>1774</v>
      </c>
      <c r="C269" s="38"/>
      <c r="D269" s="38" t="s">
        <v>1775</v>
      </c>
      <c r="E269" s="38" t="s">
        <v>1776</v>
      </c>
      <c r="F269" s="38"/>
      <c r="G269" s="38"/>
      <c r="H269" s="21" t="str">
        <f>M269</f>
        <v>Contact</v>
      </c>
      <c r="I269" s="21" t="str">
        <f>M269</f>
        <v>Contact</v>
      </c>
      <c r="J269" s="21"/>
      <c r="K269" s="21"/>
      <c r="L269" s="38"/>
      <c r="M269" s="39" t="s">
        <v>1777</v>
      </c>
      <c r="N269" s="38"/>
      <c r="O269" s="22" t="s">
        <v>1778</v>
      </c>
      <c r="P269" s="38" t="s">
        <v>1779</v>
      </c>
      <c r="Q269" s="40" t="s">
        <v>1780</v>
      </c>
      <c r="R269" s="40"/>
      <c r="S269" s="41"/>
      <c r="T269" s="22"/>
      <c r="U269" s="38"/>
      <c r="V269" s="38"/>
      <c r="W269" s="38"/>
      <c r="X269" s="38"/>
      <c r="Y269" s="38"/>
      <c r="Z269" s="38"/>
      <c r="AA269" s="38"/>
      <c r="AB269" s="38"/>
      <c r="AC269" s="38"/>
      <c r="AD269" s="38"/>
      <c r="AE269" s="38"/>
      <c r="AF269" s="38"/>
      <c r="AG269" s="38"/>
      <c r="AH269" s="38"/>
      <c r="AI269" s="38"/>
    </row>
    <row r="270" spans="1:169" ht="25.5">
      <c r="A270" s="21" t="str">
        <f>SUBSTITUTE(SUBSTITUTE(CONCATENATE(IF(E270="Globally Unique","GU",E270),F270,IF(H270&lt;&gt;I270,H270,""),CONCATENATE(IF(I270="Identifier","ID",IF(I270="Text","",I270))))," ",""),"'","")</f>
        <v>OrderContact</v>
      </c>
      <c r="B270" s="21" t="s">
        <v>1781</v>
      </c>
      <c r="C270" s="38"/>
      <c r="D270" s="38" t="s">
        <v>1782</v>
      </c>
      <c r="E270" s="38" t="s">
        <v>1783</v>
      </c>
      <c r="F270" s="38"/>
      <c r="G270" s="38"/>
      <c r="H270" s="21" t="str">
        <f>M270</f>
        <v>Contact</v>
      </c>
      <c r="I270" s="21" t="str">
        <f>M270</f>
        <v>Contact</v>
      </c>
      <c r="J270" s="21"/>
      <c r="K270" s="21"/>
      <c r="L270" s="38"/>
      <c r="M270" s="39" t="s">
        <v>1784</v>
      </c>
      <c r="N270" s="38"/>
      <c r="O270" s="22" t="s">
        <v>1785</v>
      </c>
      <c r="P270" s="38" t="s">
        <v>1786</v>
      </c>
      <c r="Q270" s="40" t="s">
        <v>1787</v>
      </c>
      <c r="R270" s="40"/>
      <c r="S270" s="41"/>
      <c r="T270" s="22"/>
      <c r="U270" s="38"/>
      <c r="V270" s="38"/>
      <c r="W270" s="38"/>
      <c r="X270" s="38"/>
      <c r="Y270" s="38"/>
      <c r="Z270" s="38"/>
      <c r="AA270" s="38"/>
      <c r="AB270" s="38"/>
      <c r="AC270" s="38"/>
      <c r="AD270" s="38"/>
      <c r="AE270" s="38"/>
      <c r="AF270" s="38"/>
      <c r="AG270" s="38"/>
      <c r="AH270" s="38"/>
      <c r="AI270" s="38"/>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c r="EE270" s="37"/>
      <c r="EF270" s="37"/>
      <c r="EG270" s="37"/>
      <c r="EH270" s="37"/>
      <c r="EI270" s="37"/>
      <c r="EJ270" s="37"/>
      <c r="EK270" s="37"/>
      <c r="EL270" s="37"/>
      <c r="EM270" s="37"/>
      <c r="EN270" s="37"/>
      <c r="EO270" s="37"/>
      <c r="EP270" s="37"/>
      <c r="EQ270" s="37"/>
      <c r="ER270" s="37"/>
      <c r="ES270" s="37"/>
      <c r="ET270" s="37"/>
      <c r="EU270" s="37"/>
      <c r="EV270" s="37"/>
      <c r="EW270" s="37"/>
      <c r="EX270" s="37"/>
      <c r="EY270" s="37"/>
      <c r="EZ270" s="37"/>
      <c r="FA270" s="37"/>
      <c r="FB270" s="37"/>
      <c r="FC270" s="37"/>
      <c r="FD270" s="37"/>
      <c r="FE270" s="37"/>
      <c r="FF270" s="37"/>
      <c r="FG270" s="37"/>
      <c r="FH270" s="37"/>
      <c r="FI270" s="37"/>
      <c r="FJ270" s="37"/>
      <c r="FK270" s="37"/>
      <c r="FL270" s="37"/>
      <c r="FM270" s="37"/>
    </row>
    <row r="271" spans="1:169" ht="12.75">
      <c r="A271" s="13" t="str">
        <f>SUBSTITUTE(SUBSTITUTE(CONCATENATE(IF(C271="","",CONCATENATE(C271,"")),"",D271)," ",""),"'","")</f>
        <v>Shipment</v>
      </c>
      <c r="B271" s="43" t="s">
        <v>1788</v>
      </c>
      <c r="C271" s="42"/>
      <c r="D271" s="42" t="s">
        <v>1789</v>
      </c>
      <c r="E271" s="42"/>
      <c r="F271" s="42"/>
      <c r="G271" s="42"/>
      <c r="H271" s="42"/>
      <c r="I271" s="42"/>
      <c r="J271" s="42"/>
      <c r="K271" s="42"/>
      <c r="L271" s="42"/>
      <c r="M271" s="42"/>
      <c r="N271" s="42" t="s">
        <v>1790</v>
      </c>
      <c r="O271" s="43"/>
      <c r="P271" s="42" t="s">
        <v>1791</v>
      </c>
      <c r="Q271" s="44" t="s">
        <v>1792</v>
      </c>
      <c r="R271" s="44"/>
      <c r="S271" s="45"/>
      <c r="T271" s="43"/>
      <c r="U271" s="42"/>
      <c r="V271" s="42"/>
      <c r="W271" s="42"/>
      <c r="X271" s="42"/>
      <c r="Y271" s="42"/>
      <c r="Z271" s="42"/>
      <c r="AA271" s="42"/>
      <c r="AB271" s="42"/>
      <c r="AC271" s="42"/>
      <c r="AD271" s="42"/>
      <c r="AE271" s="42"/>
      <c r="AF271" s="42"/>
      <c r="AG271" s="42"/>
      <c r="AH271" s="42"/>
      <c r="AI271" s="42"/>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37"/>
      <c r="EJ271" s="37"/>
      <c r="EK271" s="37"/>
      <c r="EL271" s="37"/>
      <c r="EM271" s="37"/>
      <c r="EN271" s="37"/>
      <c r="EO271" s="37"/>
      <c r="EP271" s="37"/>
      <c r="EQ271" s="37"/>
      <c r="ER271" s="37"/>
      <c r="ES271" s="37"/>
      <c r="ET271" s="37"/>
      <c r="EU271" s="37"/>
      <c r="EV271" s="37"/>
      <c r="EW271" s="37"/>
      <c r="EX271" s="37"/>
      <c r="EY271" s="37"/>
      <c r="EZ271" s="37"/>
      <c r="FA271" s="37"/>
      <c r="FB271" s="37"/>
      <c r="FC271" s="37"/>
      <c r="FD271" s="37"/>
      <c r="FE271" s="37"/>
      <c r="FF271" s="37"/>
      <c r="FG271" s="37"/>
      <c r="FH271" s="37"/>
      <c r="FI271" s="37"/>
      <c r="FJ271" s="37"/>
      <c r="FK271" s="37"/>
      <c r="FL271" s="37"/>
      <c r="FM271" s="37"/>
    </row>
    <row r="272" spans="1:169" ht="12.75">
      <c r="A272" s="17" t="str">
        <f aca="true" t="shared" si="38" ref="A272:A281">SUBSTITUTE(SUBSTITUTE(CONCATENATE(IF(E272="Globally Unique","GU",E272),IF(G272&lt;&gt;I272,H272,F272),CONCATENATE(IF(I272="Identifier","ID",IF(I272="Text","",I272))))," ",""),"'","")</f>
        <v>ID</v>
      </c>
      <c r="B272" s="17" t="s">
        <v>1793</v>
      </c>
      <c r="D272" s="1" t="s">
        <v>1794</v>
      </c>
      <c r="G272" s="1" t="s">
        <v>1795</v>
      </c>
      <c r="H272" s="1" t="str">
        <f aca="true" t="shared" si="39" ref="H272:H281">IF(F272&lt;&gt;"",CONCATENATE(F272," ",G272),G272)</f>
        <v>Identifier</v>
      </c>
      <c r="I272" s="1" t="s">
        <v>1796</v>
      </c>
      <c r="K272" s="1" t="str">
        <f aca="true" t="shared" si="40" ref="K272:K281">IF(J272&lt;&gt;"",CONCATENATE(J272,"_ ",I272,". Type"),CONCATENATE(I272,". Type"))</f>
        <v>Identifier. Type</v>
      </c>
      <c r="N272" s="1" t="s">
        <v>1797</v>
      </c>
      <c r="O272" s="2">
        <v>1</v>
      </c>
      <c r="P272" s="1" t="s">
        <v>1798</v>
      </c>
      <c r="Q272" s="3" t="s">
        <v>1799</v>
      </c>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c r="CU272" s="37"/>
      <c r="CV272" s="37"/>
      <c r="CW272" s="37"/>
      <c r="CX272" s="37"/>
      <c r="CY272" s="37"/>
      <c r="CZ272" s="37"/>
      <c r="DA272" s="37"/>
      <c r="DB272" s="37"/>
      <c r="DC272" s="37"/>
      <c r="DD272" s="37"/>
      <c r="DE272" s="37"/>
      <c r="DF272" s="37"/>
      <c r="DG272" s="37"/>
      <c r="DH272" s="37"/>
      <c r="DI272" s="37"/>
      <c r="DJ272" s="37"/>
      <c r="DK272" s="37"/>
      <c r="DL272" s="37"/>
      <c r="DM272" s="37"/>
      <c r="DN272" s="37"/>
      <c r="DO272" s="37"/>
      <c r="DP272" s="37"/>
      <c r="DQ272" s="37"/>
      <c r="DR272" s="37"/>
      <c r="DS272" s="37"/>
      <c r="DT272" s="37"/>
      <c r="DU272" s="37"/>
      <c r="DV272" s="37"/>
      <c r="DW272" s="37"/>
      <c r="DX272" s="37"/>
      <c r="DY272" s="37"/>
      <c r="DZ272" s="37"/>
      <c r="EA272" s="37"/>
      <c r="EB272" s="37"/>
      <c r="EC272" s="37"/>
      <c r="ED272" s="37"/>
      <c r="EE272" s="37"/>
      <c r="EF272" s="37"/>
      <c r="EG272" s="37"/>
      <c r="EH272" s="37"/>
      <c r="EI272" s="37"/>
      <c r="EJ272" s="37"/>
      <c r="EK272" s="37"/>
      <c r="EL272" s="37"/>
      <c r="EM272" s="37"/>
      <c r="EN272" s="37"/>
      <c r="EO272" s="37"/>
      <c r="EP272" s="37"/>
      <c r="EQ272" s="37"/>
      <c r="ER272" s="37"/>
      <c r="ES272" s="37"/>
      <c r="ET272" s="37"/>
      <c r="EU272" s="37"/>
      <c r="EV272" s="37"/>
      <c r="EW272" s="37"/>
      <c r="EX272" s="37"/>
      <c r="EY272" s="37"/>
      <c r="EZ272" s="37"/>
      <c r="FA272" s="37"/>
      <c r="FB272" s="37"/>
      <c r="FC272" s="37"/>
      <c r="FD272" s="37"/>
      <c r="FE272" s="37"/>
      <c r="FF272" s="37"/>
      <c r="FG272" s="37"/>
      <c r="FH272" s="37"/>
      <c r="FI272" s="37"/>
      <c r="FJ272" s="37"/>
      <c r="FK272" s="37"/>
      <c r="FL272" s="37"/>
      <c r="FM272" s="37"/>
    </row>
    <row r="273" spans="1:169" ht="12.75">
      <c r="A273" s="17" t="str">
        <f t="shared" si="38"/>
        <v>PriorityLevelCode</v>
      </c>
      <c r="B273" s="17" t="s">
        <v>1800</v>
      </c>
      <c r="D273" s="1" t="s">
        <v>1801</v>
      </c>
      <c r="F273" s="1" t="s">
        <v>1802</v>
      </c>
      <c r="G273" s="1" t="s">
        <v>1803</v>
      </c>
      <c r="H273" s="1" t="str">
        <f t="shared" si="39"/>
        <v>Priority Level</v>
      </c>
      <c r="I273" s="1" t="s">
        <v>1804</v>
      </c>
      <c r="K273" s="1" t="str">
        <f t="shared" si="40"/>
        <v>Code. Type</v>
      </c>
      <c r="N273" s="1" t="s">
        <v>1805</v>
      </c>
      <c r="O273" s="2" t="s">
        <v>1806</v>
      </c>
      <c r="P273" s="1" t="s">
        <v>1807</v>
      </c>
      <c r="Q273" s="3" t="s">
        <v>1808</v>
      </c>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37"/>
      <c r="CS273" s="37"/>
      <c r="CT273" s="37"/>
      <c r="CU273" s="37"/>
      <c r="CV273" s="37"/>
      <c r="CW273" s="37"/>
      <c r="CX273" s="37"/>
      <c r="CY273" s="37"/>
      <c r="CZ273" s="37"/>
      <c r="DA273" s="37"/>
      <c r="DB273" s="37"/>
      <c r="DC273" s="37"/>
      <c r="DD273" s="37"/>
      <c r="DE273" s="37"/>
      <c r="DF273" s="37"/>
      <c r="DG273" s="37"/>
      <c r="DH273" s="37"/>
      <c r="DI273" s="37"/>
      <c r="DJ273" s="37"/>
      <c r="DK273" s="37"/>
      <c r="DL273" s="37"/>
      <c r="DM273" s="37"/>
      <c r="DN273" s="37"/>
      <c r="DO273" s="37"/>
      <c r="DP273" s="37"/>
      <c r="DQ273" s="37"/>
      <c r="DR273" s="37"/>
      <c r="DS273" s="37"/>
      <c r="DT273" s="37"/>
      <c r="DU273" s="37"/>
      <c r="DV273" s="37"/>
      <c r="DW273" s="37"/>
      <c r="DX273" s="37"/>
      <c r="DY273" s="37"/>
      <c r="DZ273" s="37"/>
      <c r="EA273" s="37"/>
      <c r="EB273" s="37"/>
      <c r="EC273" s="37"/>
      <c r="ED273" s="37"/>
      <c r="EE273" s="37"/>
      <c r="EF273" s="37"/>
      <c r="EG273" s="37"/>
      <c r="EH273" s="37"/>
      <c r="EI273" s="37"/>
      <c r="EJ273" s="37"/>
      <c r="EK273" s="37"/>
      <c r="EL273" s="37"/>
      <c r="EM273" s="37"/>
      <c r="EN273" s="37"/>
      <c r="EO273" s="37"/>
      <c r="EP273" s="37"/>
      <c r="EQ273" s="37"/>
      <c r="ER273" s="37"/>
      <c r="ES273" s="37"/>
      <c r="ET273" s="37"/>
      <c r="EU273" s="37"/>
      <c r="EV273" s="37"/>
      <c r="EW273" s="37"/>
      <c r="EX273" s="37"/>
      <c r="EY273" s="37"/>
      <c r="EZ273" s="37"/>
      <c r="FA273" s="37"/>
      <c r="FB273" s="37"/>
      <c r="FC273" s="37"/>
      <c r="FD273" s="37"/>
      <c r="FE273" s="37"/>
      <c r="FF273" s="37"/>
      <c r="FG273" s="37"/>
      <c r="FH273" s="37"/>
      <c r="FI273" s="37"/>
      <c r="FJ273" s="37"/>
      <c r="FK273" s="37"/>
      <c r="FL273" s="37"/>
      <c r="FM273" s="37"/>
    </row>
    <row r="274" spans="1:169" ht="12.75">
      <c r="A274" s="17" t="str">
        <f t="shared" si="38"/>
        <v>HandlingCode</v>
      </c>
      <c r="B274" s="17" t="s">
        <v>1809</v>
      </c>
      <c r="D274" s="1" t="s">
        <v>1810</v>
      </c>
      <c r="E274" s="1" t="s">
        <v>1811</v>
      </c>
      <c r="G274" s="1" t="s">
        <v>1812</v>
      </c>
      <c r="H274" s="1" t="str">
        <f t="shared" si="39"/>
        <v>Code</v>
      </c>
      <c r="I274" s="1" t="s">
        <v>1813</v>
      </c>
      <c r="K274" s="1" t="str">
        <f t="shared" si="40"/>
        <v>Code. Type</v>
      </c>
      <c r="N274" s="1" t="s">
        <v>1814</v>
      </c>
      <c r="O274" s="2" t="s">
        <v>1815</v>
      </c>
      <c r="P274" s="1" t="s">
        <v>1816</v>
      </c>
      <c r="Q274" s="3" t="s">
        <v>1817</v>
      </c>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c r="EE274" s="37"/>
      <c r="EF274" s="37"/>
      <c r="EG274" s="37"/>
      <c r="EH274" s="37"/>
      <c r="EI274" s="37"/>
      <c r="EJ274" s="37"/>
      <c r="EK274" s="37"/>
      <c r="EL274" s="37"/>
      <c r="EM274" s="37"/>
      <c r="EN274" s="37"/>
      <c r="EO274" s="37"/>
      <c r="EP274" s="37"/>
      <c r="EQ274" s="37"/>
      <c r="ER274" s="37"/>
      <c r="ES274" s="37"/>
      <c r="ET274" s="37"/>
      <c r="EU274" s="37"/>
      <c r="EV274" s="37"/>
      <c r="EW274" s="37"/>
      <c r="EX274" s="37"/>
      <c r="EY274" s="37"/>
      <c r="EZ274" s="37"/>
      <c r="FA274" s="37"/>
      <c r="FB274" s="37"/>
      <c r="FC274" s="37"/>
      <c r="FD274" s="37"/>
      <c r="FE274" s="37"/>
      <c r="FF274" s="37"/>
      <c r="FG274" s="37"/>
      <c r="FH274" s="37"/>
      <c r="FI274" s="37"/>
      <c r="FJ274" s="37"/>
      <c r="FK274" s="37"/>
      <c r="FL274" s="37"/>
      <c r="FM274" s="37"/>
    </row>
    <row r="275" spans="1:17" ht="12.75">
      <c r="A275" s="17" t="str">
        <f t="shared" si="38"/>
        <v>HandlingInstructions</v>
      </c>
      <c r="B275" s="17" t="s">
        <v>1818</v>
      </c>
      <c r="D275" s="1" t="s">
        <v>1819</v>
      </c>
      <c r="E275" s="1" t="s">
        <v>1820</v>
      </c>
      <c r="G275" s="1" t="s">
        <v>1821</v>
      </c>
      <c r="H275" s="1" t="str">
        <f t="shared" si="39"/>
        <v>Instructions</v>
      </c>
      <c r="I275" s="1" t="s">
        <v>1822</v>
      </c>
      <c r="K275" s="1" t="str">
        <f t="shared" si="40"/>
        <v>Text. Type</v>
      </c>
      <c r="O275" s="2" t="s">
        <v>1823</v>
      </c>
      <c r="P275" s="1" t="s">
        <v>1824</v>
      </c>
      <c r="Q275" s="3" t="s">
        <v>1825</v>
      </c>
    </row>
    <row r="276" spans="1:17" ht="12.75">
      <c r="A276" s="17" t="str">
        <f t="shared" si="38"/>
        <v>Information</v>
      </c>
      <c r="B276" s="17" t="s">
        <v>1826</v>
      </c>
      <c r="D276" s="1" t="s">
        <v>1827</v>
      </c>
      <c r="G276" s="1" t="s">
        <v>1828</v>
      </c>
      <c r="H276" s="1" t="str">
        <f t="shared" si="39"/>
        <v>Information</v>
      </c>
      <c r="I276" s="1" t="s">
        <v>1829</v>
      </c>
      <c r="K276" s="1" t="str">
        <f t="shared" si="40"/>
        <v>Text. Type</v>
      </c>
      <c r="O276" s="2" t="s">
        <v>1830</v>
      </c>
      <c r="P276" s="1" t="s">
        <v>1831</v>
      </c>
      <c r="Q276" s="3" t="s">
        <v>1832</v>
      </c>
    </row>
    <row r="277" spans="1:17" ht="12.75">
      <c r="A277" s="17" t="str">
        <f t="shared" si="38"/>
        <v>GrossWeightMeasure</v>
      </c>
      <c r="B277" s="17" t="s">
        <v>1833</v>
      </c>
      <c r="D277" s="1" t="s">
        <v>1834</v>
      </c>
      <c r="E277" s="1" t="s">
        <v>1835</v>
      </c>
      <c r="G277" s="1" t="s">
        <v>1836</v>
      </c>
      <c r="H277" s="1" t="str">
        <f t="shared" si="39"/>
        <v>Weight</v>
      </c>
      <c r="I277" s="1" t="s">
        <v>1837</v>
      </c>
      <c r="K277" s="1" t="str">
        <f t="shared" si="40"/>
        <v>Measure. Type</v>
      </c>
      <c r="O277" s="2" t="s">
        <v>1838</v>
      </c>
      <c r="P277" s="1" t="s">
        <v>1839</v>
      </c>
      <c r="Q277" s="3" t="s">
        <v>1840</v>
      </c>
    </row>
    <row r="278" spans="1:17" ht="12.75">
      <c r="A278" s="17" t="str">
        <f t="shared" si="38"/>
        <v>NetWeightMeasure</v>
      </c>
      <c r="B278" s="17" t="s">
        <v>1841</v>
      </c>
      <c r="D278" s="1" t="s">
        <v>1842</v>
      </c>
      <c r="E278" s="1" t="s">
        <v>1843</v>
      </c>
      <c r="G278" s="1" t="s">
        <v>1844</v>
      </c>
      <c r="H278" s="1" t="str">
        <f t="shared" si="39"/>
        <v>Weight</v>
      </c>
      <c r="I278" s="1" t="s">
        <v>1845</v>
      </c>
      <c r="K278" s="1" t="str">
        <f t="shared" si="40"/>
        <v>Measure. Type</v>
      </c>
      <c r="O278" s="2" t="s">
        <v>1846</v>
      </c>
      <c r="P278" s="1" t="s">
        <v>1847</v>
      </c>
      <c r="Q278" s="3" t="s">
        <v>1848</v>
      </c>
    </row>
    <row r="279" spans="1:169" ht="12.75">
      <c r="A279" s="17" t="str">
        <f t="shared" si="38"/>
        <v>NetNetWeightMeasure</v>
      </c>
      <c r="B279" s="17" t="s">
        <v>1849</v>
      </c>
      <c r="D279" s="1" t="s">
        <v>1850</v>
      </c>
      <c r="E279" s="1" t="s">
        <v>1851</v>
      </c>
      <c r="G279" s="1" t="s">
        <v>1852</v>
      </c>
      <c r="H279" s="1" t="str">
        <f t="shared" si="39"/>
        <v>Weight</v>
      </c>
      <c r="I279" s="1" t="s">
        <v>1853</v>
      </c>
      <c r="K279" s="1" t="str">
        <f t="shared" si="40"/>
        <v>Measure. Type</v>
      </c>
      <c r="O279" s="2" t="s">
        <v>1854</v>
      </c>
      <c r="P279" s="1" t="s">
        <v>1855</v>
      </c>
      <c r="Q279" s="3" t="s">
        <v>1856</v>
      </c>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37"/>
      <c r="EJ279" s="37"/>
      <c r="EK279" s="37"/>
      <c r="EL279" s="37"/>
      <c r="EM279" s="37"/>
      <c r="EN279" s="37"/>
      <c r="EO279" s="37"/>
      <c r="EP279" s="37"/>
      <c r="EQ279" s="37"/>
      <c r="ER279" s="37"/>
      <c r="ES279" s="37"/>
      <c r="ET279" s="37"/>
      <c r="EU279" s="37"/>
      <c r="EV279" s="37"/>
      <c r="EW279" s="37"/>
      <c r="EX279" s="37"/>
      <c r="EY279" s="37"/>
      <c r="EZ279" s="37"/>
      <c r="FA279" s="37"/>
      <c r="FB279" s="37"/>
      <c r="FC279" s="37"/>
      <c r="FD279" s="37"/>
      <c r="FE279" s="37"/>
      <c r="FF279" s="37"/>
      <c r="FG279" s="37"/>
      <c r="FH279" s="37"/>
      <c r="FI279" s="37"/>
      <c r="FJ279" s="37"/>
      <c r="FK279" s="37"/>
      <c r="FL279" s="37"/>
      <c r="FM279" s="37"/>
    </row>
    <row r="280" spans="1:169" ht="12.75">
      <c r="A280" s="17" t="str">
        <f t="shared" si="38"/>
        <v>GrossVolumeMeasure</v>
      </c>
      <c r="B280" s="17" t="s">
        <v>1857</v>
      </c>
      <c r="D280" s="1" t="s">
        <v>1858</v>
      </c>
      <c r="E280" s="1" t="s">
        <v>1859</v>
      </c>
      <c r="G280" s="1" t="s">
        <v>1860</v>
      </c>
      <c r="H280" s="1" t="str">
        <f t="shared" si="39"/>
        <v>Volume</v>
      </c>
      <c r="I280" s="1" t="s">
        <v>1861</v>
      </c>
      <c r="K280" s="1" t="str">
        <f t="shared" si="40"/>
        <v>Measure. Type</v>
      </c>
      <c r="O280" s="2" t="s">
        <v>1862</v>
      </c>
      <c r="P280" s="1" t="s">
        <v>1863</v>
      </c>
      <c r="Q280" s="3" t="s">
        <v>1864</v>
      </c>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c r="CR280" s="37"/>
      <c r="CS280" s="37"/>
      <c r="CT280" s="37"/>
      <c r="CU280" s="37"/>
      <c r="CV280" s="37"/>
      <c r="CW280" s="37"/>
      <c r="CX280" s="37"/>
      <c r="CY280" s="37"/>
      <c r="CZ280" s="37"/>
      <c r="DA280" s="37"/>
      <c r="DB280" s="37"/>
      <c r="DC280" s="37"/>
      <c r="DD280" s="37"/>
      <c r="DE280" s="37"/>
      <c r="DF280" s="37"/>
      <c r="DG280" s="37"/>
      <c r="DH280" s="37"/>
      <c r="DI280" s="37"/>
      <c r="DJ280" s="37"/>
      <c r="DK280" s="37"/>
      <c r="DL280" s="37"/>
      <c r="DM280" s="37"/>
      <c r="DN280" s="37"/>
      <c r="DO280" s="37"/>
      <c r="DP280" s="37"/>
      <c r="DQ280" s="37"/>
      <c r="DR280" s="37"/>
      <c r="DS280" s="37"/>
      <c r="DT280" s="37"/>
      <c r="DU280" s="37"/>
      <c r="DV280" s="37"/>
      <c r="DW280" s="37"/>
      <c r="DX280" s="37"/>
      <c r="DY280" s="37"/>
      <c r="DZ280" s="37"/>
      <c r="EA280" s="37"/>
      <c r="EB280" s="37"/>
      <c r="EC280" s="37"/>
      <c r="ED280" s="37"/>
      <c r="EE280" s="37"/>
      <c r="EF280" s="37"/>
      <c r="EG280" s="37"/>
      <c r="EH280" s="37"/>
      <c r="EI280" s="37"/>
      <c r="EJ280" s="37"/>
      <c r="EK280" s="37"/>
      <c r="EL280" s="37"/>
      <c r="EM280" s="37"/>
      <c r="EN280" s="37"/>
      <c r="EO280" s="37"/>
      <c r="EP280" s="37"/>
      <c r="EQ280" s="37"/>
      <c r="ER280" s="37"/>
      <c r="ES280" s="37"/>
      <c r="ET280" s="37"/>
      <c r="EU280" s="37"/>
      <c r="EV280" s="37"/>
      <c r="EW280" s="37"/>
      <c r="EX280" s="37"/>
      <c r="EY280" s="37"/>
      <c r="EZ280" s="37"/>
      <c r="FA280" s="37"/>
      <c r="FB280" s="37"/>
      <c r="FC280" s="37"/>
      <c r="FD280" s="37"/>
      <c r="FE280" s="37"/>
      <c r="FF280" s="37"/>
      <c r="FG280" s="37"/>
      <c r="FH280" s="37"/>
      <c r="FI280" s="37"/>
      <c r="FJ280" s="37"/>
      <c r="FK280" s="37"/>
      <c r="FL280" s="37"/>
      <c r="FM280" s="37"/>
    </row>
    <row r="281" spans="1:17" ht="12.75">
      <c r="A281" s="17" t="str">
        <f t="shared" si="38"/>
        <v>NetVolumeMeasure</v>
      </c>
      <c r="B281" s="17" t="s">
        <v>1865</v>
      </c>
      <c r="D281" s="1" t="s">
        <v>1866</v>
      </c>
      <c r="E281" s="1" t="s">
        <v>1867</v>
      </c>
      <c r="G281" s="1" t="s">
        <v>1868</v>
      </c>
      <c r="H281" s="1" t="str">
        <f t="shared" si="39"/>
        <v>Volume</v>
      </c>
      <c r="I281" s="1" t="s">
        <v>1869</v>
      </c>
      <c r="K281" s="1" t="str">
        <f t="shared" si="40"/>
        <v>Measure. Type</v>
      </c>
      <c r="O281" s="2" t="s">
        <v>1870</v>
      </c>
      <c r="P281" s="1" t="s">
        <v>1871</v>
      </c>
      <c r="Q281" s="3" t="s">
        <v>1872</v>
      </c>
    </row>
    <row r="282" spans="1:35" ht="25.5">
      <c r="A282" s="21" t="str">
        <f>SUBSTITUTE(SUBSTITUTE(CONCATENATE(IF(E282="Globally Unique","GU",E282),F282,IF(H282&lt;&gt;I282,H282,""),CONCATENATE(IF(I282="Identifier","ID",IF(I282="Text","",I282))))," ",""),"'","")</f>
        <v>Delivery</v>
      </c>
      <c r="B282" s="21" t="s">
        <v>1873</v>
      </c>
      <c r="C282" s="38"/>
      <c r="D282" s="38" t="s">
        <v>1874</v>
      </c>
      <c r="E282" s="38"/>
      <c r="F282" s="38"/>
      <c r="G282" s="38"/>
      <c r="H282" s="21" t="str">
        <f>M282</f>
        <v>Delivery</v>
      </c>
      <c r="I282" s="21" t="str">
        <f>M282</f>
        <v>Delivery</v>
      </c>
      <c r="J282" s="21"/>
      <c r="K282" s="21"/>
      <c r="L282" s="38"/>
      <c r="M282" s="39" t="s">
        <v>1875</v>
      </c>
      <c r="N282" s="38"/>
      <c r="O282" s="22" t="s">
        <v>1876</v>
      </c>
      <c r="P282" s="38" t="s">
        <v>1877</v>
      </c>
      <c r="Q282" s="40" t="s">
        <v>1878</v>
      </c>
      <c r="R282" s="40"/>
      <c r="S282" s="41"/>
      <c r="T282" s="22"/>
      <c r="U282" s="38"/>
      <c r="V282" s="38"/>
      <c r="W282" s="38"/>
      <c r="X282" s="38"/>
      <c r="Y282" s="38"/>
      <c r="Z282" s="38"/>
      <c r="AA282" s="38"/>
      <c r="AB282" s="38"/>
      <c r="AC282" s="38"/>
      <c r="AD282" s="38"/>
      <c r="AE282" s="38"/>
      <c r="AF282" s="38"/>
      <c r="AG282" s="38"/>
      <c r="AH282" s="38"/>
      <c r="AI282" s="38"/>
    </row>
    <row r="283" spans="1:169" ht="25.5">
      <c r="A283" s="21" t="str">
        <f>SUBSTITUTE(SUBSTITUTE(CONCATENATE(IF(E283="Globally Unique","GU",E283),F283,IF(H283&lt;&gt;I283,H283,""),CONCATENATE(IF(I283="Identifier","ID",IF(I283="Text","",I283))))," ",""),"'","")</f>
        <v>TransportContract</v>
      </c>
      <c r="B283" s="21" t="s">
        <v>1879</v>
      </c>
      <c r="C283" s="38"/>
      <c r="D283" s="38" t="s">
        <v>1880</v>
      </c>
      <c r="E283" s="38" t="s">
        <v>1881</v>
      </c>
      <c r="F283" s="38"/>
      <c r="G283" s="38"/>
      <c r="H283" s="21" t="str">
        <f>M283</f>
        <v>Contract</v>
      </c>
      <c r="I283" s="21" t="str">
        <f>M283</f>
        <v>Contract</v>
      </c>
      <c r="J283" s="21"/>
      <c r="K283" s="21"/>
      <c r="L283" s="38"/>
      <c r="M283" s="39" t="s">
        <v>1882</v>
      </c>
      <c r="N283" s="38"/>
      <c r="O283" s="22" t="s">
        <v>1883</v>
      </c>
      <c r="P283" s="38" t="s">
        <v>1884</v>
      </c>
      <c r="Q283" s="40" t="s">
        <v>1885</v>
      </c>
      <c r="R283" s="40"/>
      <c r="S283" s="41"/>
      <c r="T283" s="22"/>
      <c r="U283" s="38"/>
      <c r="V283" s="38"/>
      <c r="W283" s="38"/>
      <c r="X283" s="38"/>
      <c r="Y283" s="38"/>
      <c r="Z283" s="38"/>
      <c r="AA283" s="38"/>
      <c r="AB283" s="38"/>
      <c r="AC283" s="38"/>
      <c r="AD283" s="38"/>
      <c r="AE283" s="38"/>
      <c r="AF283" s="38"/>
      <c r="AG283" s="38"/>
      <c r="AH283" s="38"/>
      <c r="AI283" s="38"/>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c r="CR283" s="37"/>
      <c r="CS283" s="37"/>
      <c r="CT283" s="37"/>
      <c r="CU283" s="37"/>
      <c r="CV283" s="37"/>
      <c r="CW283" s="37"/>
      <c r="CX283" s="37"/>
      <c r="CY283" s="37"/>
      <c r="CZ283" s="37"/>
      <c r="DA283" s="37"/>
      <c r="DB283" s="37"/>
      <c r="DC283" s="37"/>
      <c r="DD283" s="37"/>
      <c r="DE283" s="37"/>
      <c r="DF283" s="37"/>
      <c r="DG283" s="37"/>
      <c r="DH283" s="37"/>
      <c r="DI283" s="37"/>
      <c r="DJ283" s="37"/>
      <c r="DK283" s="37"/>
      <c r="DL283" s="37"/>
      <c r="DM283" s="37"/>
      <c r="DN283" s="37"/>
      <c r="DO283" s="37"/>
      <c r="DP283" s="37"/>
      <c r="DQ283" s="37"/>
      <c r="DR283" s="37"/>
      <c r="DS283" s="37"/>
      <c r="DT283" s="37"/>
      <c r="DU283" s="37"/>
      <c r="DV283" s="37"/>
      <c r="DW283" s="37"/>
      <c r="DX283" s="37"/>
      <c r="DY283" s="37"/>
      <c r="DZ283" s="37"/>
      <c r="EA283" s="37"/>
      <c r="EB283" s="37"/>
      <c r="EC283" s="37"/>
      <c r="ED283" s="37"/>
      <c r="EE283" s="37"/>
      <c r="EF283" s="37"/>
      <c r="EG283" s="37"/>
      <c r="EH283" s="37"/>
      <c r="EI283" s="37"/>
      <c r="EJ283" s="37"/>
      <c r="EK283" s="37"/>
      <c r="EL283" s="37"/>
      <c r="EM283" s="37"/>
      <c r="EN283" s="37"/>
      <c r="EO283" s="37"/>
      <c r="EP283" s="37"/>
      <c r="EQ283" s="37"/>
      <c r="ER283" s="37"/>
      <c r="ES283" s="37"/>
      <c r="ET283" s="37"/>
      <c r="EU283" s="37"/>
      <c r="EV283" s="37"/>
      <c r="EW283" s="37"/>
      <c r="EX283" s="37"/>
      <c r="EY283" s="37"/>
      <c r="EZ283" s="37"/>
      <c r="FA283" s="37"/>
      <c r="FB283" s="37"/>
      <c r="FC283" s="37"/>
      <c r="FD283" s="37"/>
      <c r="FE283" s="37"/>
      <c r="FF283" s="37"/>
      <c r="FG283" s="37"/>
      <c r="FH283" s="37"/>
      <c r="FI283" s="37"/>
      <c r="FJ283" s="37"/>
      <c r="FK283" s="37"/>
      <c r="FL283" s="37"/>
      <c r="FM283" s="37"/>
    </row>
    <row r="284" spans="1:169" ht="25.5">
      <c r="A284" s="21" t="str">
        <f>SUBSTITUTE(SUBSTITUTE(CONCATENATE(IF(E284="Globally Unique","GU",E284),F284,IF(H284&lt;&gt;I284,H284,""),CONCATENATE(IF(I284="Identifier","ID",IF(I284="Text","",I284))))," ",""),"'","")</f>
        <v>ShipmentStage</v>
      </c>
      <c r="B284" s="21" t="s">
        <v>1886</v>
      </c>
      <c r="C284" s="38"/>
      <c r="D284" s="38" t="s">
        <v>1887</v>
      </c>
      <c r="E284" s="38"/>
      <c r="F284" s="38"/>
      <c r="G284" s="38"/>
      <c r="H284" s="21" t="str">
        <f>M284</f>
        <v>Shipment Stage</v>
      </c>
      <c r="I284" s="21" t="str">
        <f>M284</f>
        <v>Shipment Stage</v>
      </c>
      <c r="J284" s="21"/>
      <c r="K284" s="21"/>
      <c r="L284" s="38"/>
      <c r="M284" s="39" t="s">
        <v>1888</v>
      </c>
      <c r="N284" s="38"/>
      <c r="O284" s="23" t="s">
        <v>1889</v>
      </c>
      <c r="P284" s="38" t="s">
        <v>1890</v>
      </c>
      <c r="Q284" s="40" t="s">
        <v>1891</v>
      </c>
      <c r="R284" s="40"/>
      <c r="S284" s="41"/>
      <c r="T284" s="22"/>
      <c r="U284" s="38"/>
      <c r="V284" s="38"/>
      <c r="W284" s="38"/>
      <c r="X284" s="38"/>
      <c r="Y284" s="38"/>
      <c r="Z284" s="38"/>
      <c r="AA284" s="38"/>
      <c r="AB284" s="38"/>
      <c r="AC284" s="38"/>
      <c r="AD284" s="38"/>
      <c r="AE284" s="38"/>
      <c r="AF284" s="38"/>
      <c r="AG284" s="38"/>
      <c r="AH284" s="38"/>
      <c r="AI284" s="38"/>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c r="CR284" s="37"/>
      <c r="CS284" s="37"/>
      <c r="CT284" s="37"/>
      <c r="CU284" s="37"/>
      <c r="CV284" s="37"/>
      <c r="CW284" s="37"/>
      <c r="CX284" s="37"/>
      <c r="CY284" s="37"/>
      <c r="CZ284" s="37"/>
      <c r="DA284" s="37"/>
      <c r="DB284" s="37"/>
      <c r="DC284" s="37"/>
      <c r="DD284" s="37"/>
      <c r="DE284" s="37"/>
      <c r="DF284" s="37"/>
      <c r="DG284" s="37"/>
      <c r="DH284" s="37"/>
      <c r="DI284" s="37"/>
      <c r="DJ284" s="37"/>
      <c r="DK284" s="37"/>
      <c r="DL284" s="37"/>
      <c r="DM284" s="37"/>
      <c r="DN284" s="37"/>
      <c r="DO284" s="37"/>
      <c r="DP284" s="37"/>
      <c r="DQ284" s="37"/>
      <c r="DR284" s="37"/>
      <c r="DS284" s="37"/>
      <c r="DT284" s="37"/>
      <c r="DU284" s="37"/>
      <c r="DV284" s="37"/>
      <c r="DW284" s="37"/>
      <c r="DX284" s="37"/>
      <c r="DY284" s="37"/>
      <c r="DZ284" s="37"/>
      <c r="EA284" s="37"/>
      <c r="EB284" s="37"/>
      <c r="EC284" s="37"/>
      <c r="ED284" s="37"/>
      <c r="EE284" s="37"/>
      <c r="EF284" s="37"/>
      <c r="EG284" s="37"/>
      <c r="EH284" s="37"/>
      <c r="EI284" s="37"/>
      <c r="EJ284" s="37"/>
      <c r="EK284" s="37"/>
      <c r="EL284" s="37"/>
      <c r="EM284" s="37"/>
      <c r="EN284" s="37"/>
      <c r="EO284" s="37"/>
      <c r="EP284" s="37"/>
      <c r="EQ284" s="37"/>
      <c r="ER284" s="37"/>
      <c r="ES284" s="37"/>
      <c r="ET284" s="37"/>
      <c r="EU284" s="37"/>
      <c r="EV284" s="37"/>
      <c r="EW284" s="37"/>
      <c r="EX284" s="37"/>
      <c r="EY284" s="37"/>
      <c r="EZ284" s="37"/>
      <c r="FA284" s="37"/>
      <c r="FB284" s="37"/>
      <c r="FC284" s="37"/>
      <c r="FD284" s="37"/>
      <c r="FE284" s="37"/>
      <c r="FF284" s="37"/>
      <c r="FG284" s="37"/>
      <c r="FH284" s="37"/>
      <c r="FI284" s="37"/>
      <c r="FJ284" s="37"/>
      <c r="FK284" s="37"/>
      <c r="FL284" s="37"/>
      <c r="FM284" s="37"/>
    </row>
    <row r="285" spans="1:35" ht="25.5">
      <c r="A285" s="21" t="str">
        <f>SUBSTITUTE(SUBSTITUTE(CONCATENATE(IF(E285="Globally Unique","GU",E285),F285,IF(H285&lt;&gt;I285,H285,""),CONCATENATE(IF(I285="Identifier","ID",IF(I285="Text","",I285))))," ",""),"'","")</f>
        <v>TransportEquipment</v>
      </c>
      <c r="B285" s="21" t="s">
        <v>1892</v>
      </c>
      <c r="C285" s="38"/>
      <c r="D285" s="38" t="s">
        <v>1893</v>
      </c>
      <c r="E285" s="38"/>
      <c r="F285" s="38"/>
      <c r="G285" s="38"/>
      <c r="H285" s="21" t="str">
        <f>M285</f>
        <v>Transport Equipment</v>
      </c>
      <c r="I285" s="21" t="str">
        <f>M285</f>
        <v>Transport Equipment</v>
      </c>
      <c r="J285" s="21"/>
      <c r="K285" s="21"/>
      <c r="L285" s="38"/>
      <c r="M285" s="39" t="s">
        <v>1894</v>
      </c>
      <c r="N285" s="38"/>
      <c r="O285" s="23" t="s">
        <v>1895</v>
      </c>
      <c r="P285" s="38" t="s">
        <v>1896</v>
      </c>
      <c r="Q285" s="40" t="s">
        <v>1897</v>
      </c>
      <c r="R285" s="40"/>
      <c r="S285" s="41"/>
      <c r="T285" s="22"/>
      <c r="U285" s="38"/>
      <c r="V285" s="38"/>
      <c r="W285" s="38"/>
      <c r="X285" s="38"/>
      <c r="Y285" s="38"/>
      <c r="Z285" s="38"/>
      <c r="AA285" s="38"/>
      <c r="AB285" s="38"/>
      <c r="AC285" s="38"/>
      <c r="AD285" s="38"/>
      <c r="AE285" s="38"/>
      <c r="AF285" s="38"/>
      <c r="AG285" s="38"/>
      <c r="AH285" s="38"/>
      <c r="AI285" s="38"/>
    </row>
    <row r="286" spans="1:35" ht="25.5">
      <c r="A286" s="13" t="str">
        <f>SUBSTITUTE(SUBSTITUTE(CONCATENATE(IF(C286="","",CONCATENATE(C286,"")),"",D286)," ",""),"'","")</f>
        <v>ShipmentStage</v>
      </c>
      <c r="B286" s="43" t="s">
        <v>1898</v>
      </c>
      <c r="C286" s="42"/>
      <c r="D286" s="42" t="s">
        <v>1899</v>
      </c>
      <c r="E286" s="42"/>
      <c r="F286" s="42"/>
      <c r="G286" s="42"/>
      <c r="H286" s="42"/>
      <c r="I286" s="42"/>
      <c r="J286" s="42"/>
      <c r="K286" s="42"/>
      <c r="L286" s="42"/>
      <c r="M286" s="42"/>
      <c r="N286" s="42"/>
      <c r="O286" s="43"/>
      <c r="P286" s="42" t="s">
        <v>1900</v>
      </c>
      <c r="Q286" s="44" t="s">
        <v>1901</v>
      </c>
      <c r="R286" s="44"/>
      <c r="S286" s="45"/>
      <c r="T286" s="43"/>
      <c r="U286" s="42"/>
      <c r="V286" s="42"/>
      <c r="W286" s="42"/>
      <c r="X286" s="42"/>
      <c r="Y286" s="42"/>
      <c r="Z286" s="42"/>
      <c r="AA286" s="42"/>
      <c r="AB286" s="42"/>
      <c r="AC286" s="42"/>
      <c r="AD286" s="42"/>
      <c r="AE286" s="42"/>
      <c r="AF286" s="42"/>
      <c r="AG286" s="42"/>
      <c r="AH286" s="42"/>
      <c r="AI286" s="42"/>
    </row>
    <row r="287" spans="1:18" ht="12.75">
      <c r="A287" s="17" t="str">
        <f>SUBSTITUTE(SUBSTITUTE(CONCATENATE(IF(E287="Globally Unique","GU",E287),IF(G287&lt;&gt;I287,H287,F287),CONCATENATE(IF(I287="Identifier","ID",IF(I287="Text","",I287))))," ",""),"'","")</f>
        <v>ID</v>
      </c>
      <c r="B287" s="17" t="s">
        <v>1902</v>
      </c>
      <c r="D287" s="1" t="s">
        <v>1903</v>
      </c>
      <c r="G287" s="1" t="s">
        <v>1904</v>
      </c>
      <c r="H287" s="1" t="str">
        <f>IF(F287&lt;&gt;"",CONCATENATE(F287," ",G287),G287)</f>
        <v>Identifier</v>
      </c>
      <c r="I287" s="1" t="s">
        <v>1905</v>
      </c>
      <c r="K287" s="1" t="str">
        <f>IF(J287&lt;&gt;"",CONCATENATE(J287,"_ ",I287,". Type"),CONCATENATE(I287,". Type"))</f>
        <v>Identifier. Type</v>
      </c>
      <c r="O287" s="2" t="s">
        <v>1906</v>
      </c>
      <c r="P287" s="1" t="s">
        <v>1907</v>
      </c>
      <c r="Q287" s="3" t="s">
        <v>1908</v>
      </c>
      <c r="R287" s="1" t="s">
        <v>1909</v>
      </c>
    </row>
    <row r="288" spans="1:169" ht="12.75">
      <c r="A288" s="17" t="str">
        <f>SUBSTITUTE(SUBSTITUTE(CONCATENATE(IF(E288="Globally Unique","GU",E288),IF(G288&lt;&gt;I288,H288,F288),CONCATENATE(IF(I288="Identifier","ID",IF(I288="Text","",I288))))," ",""),"'","")</f>
        <v>TransportModeCode</v>
      </c>
      <c r="B288" s="17" t="s">
        <v>1910</v>
      </c>
      <c r="D288" s="1" t="s">
        <v>1911</v>
      </c>
      <c r="F288" s="1" t="s">
        <v>1912</v>
      </c>
      <c r="G288" s="1" t="s">
        <v>1913</v>
      </c>
      <c r="H288" s="1" t="str">
        <f>IF(F288&lt;&gt;"",CONCATENATE(F288," ",G288),G288)</f>
        <v>Transport Mode</v>
      </c>
      <c r="I288" s="1" t="s">
        <v>1914</v>
      </c>
      <c r="K288" s="1" t="str">
        <f>IF(J288&lt;&gt;"",CONCATENATE(J288,"_ ",I288,". Type"),CONCATENATE(I288,". Type"))</f>
        <v>Code. Type</v>
      </c>
      <c r="O288" s="2" t="s">
        <v>1915</v>
      </c>
      <c r="P288" s="1" t="s">
        <v>1916</v>
      </c>
      <c r="Q288" s="3" t="s">
        <v>1917</v>
      </c>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c r="CR288" s="37"/>
      <c r="CS288" s="37"/>
      <c r="CT288" s="37"/>
      <c r="CU288" s="37"/>
      <c r="CV288" s="37"/>
      <c r="CW288" s="37"/>
      <c r="CX288" s="37"/>
      <c r="CY288" s="37"/>
      <c r="CZ288" s="37"/>
      <c r="DA288" s="37"/>
      <c r="DB288" s="37"/>
      <c r="DC288" s="37"/>
      <c r="DD288" s="37"/>
      <c r="DE288" s="37"/>
      <c r="DF288" s="37"/>
      <c r="DG288" s="37"/>
      <c r="DH288" s="37"/>
      <c r="DI288" s="37"/>
      <c r="DJ288" s="37"/>
      <c r="DK288" s="37"/>
      <c r="DL288" s="37"/>
      <c r="DM288" s="37"/>
      <c r="DN288" s="37"/>
      <c r="DO288" s="37"/>
      <c r="DP288" s="37"/>
      <c r="DQ288" s="37"/>
      <c r="DR288" s="37"/>
      <c r="DS288" s="37"/>
      <c r="DT288" s="37"/>
      <c r="DU288" s="37"/>
      <c r="DV288" s="37"/>
      <c r="DW288" s="37"/>
      <c r="DX288" s="37"/>
      <c r="DY288" s="37"/>
      <c r="DZ288" s="37"/>
      <c r="EA288" s="37"/>
      <c r="EB288" s="37"/>
      <c r="EC288" s="37"/>
      <c r="ED288" s="37"/>
      <c r="EE288" s="37"/>
      <c r="EF288" s="37"/>
      <c r="EG288" s="37"/>
      <c r="EH288" s="37"/>
      <c r="EI288" s="37"/>
      <c r="EJ288" s="37"/>
      <c r="EK288" s="37"/>
      <c r="EL288" s="37"/>
      <c r="EM288" s="37"/>
      <c r="EN288" s="37"/>
      <c r="EO288" s="37"/>
      <c r="EP288" s="37"/>
      <c r="EQ288" s="37"/>
      <c r="ER288" s="37"/>
      <c r="ES288" s="37"/>
      <c r="ET288" s="37"/>
      <c r="EU288" s="37"/>
      <c r="EV288" s="37"/>
      <c r="EW288" s="37"/>
      <c r="EX288" s="37"/>
      <c r="EY288" s="37"/>
      <c r="EZ288" s="37"/>
      <c r="FA288" s="37"/>
      <c r="FB288" s="37"/>
      <c r="FC288" s="37"/>
      <c r="FD288" s="37"/>
      <c r="FE288" s="37"/>
      <c r="FF288" s="37"/>
      <c r="FG288" s="37"/>
      <c r="FH288" s="37"/>
      <c r="FI288" s="37"/>
      <c r="FJ288" s="37"/>
      <c r="FK288" s="37"/>
      <c r="FL288" s="37"/>
      <c r="FM288" s="37"/>
    </row>
    <row r="289" spans="1:169" ht="12.75">
      <c r="A289" s="17" t="str">
        <f>SUBSTITUTE(SUBSTITUTE(CONCATENATE(IF(E289="Globally Unique","GU",E289),IF(G289&lt;&gt;I289,H289,F289),CONCATENATE(IF(I289="Identifier","ID",IF(I289="Text","",I289))))," ",""),"'","")</f>
        <v>TransportMeansTypeCode</v>
      </c>
      <c r="B289" s="17" t="s">
        <v>1918</v>
      </c>
      <c r="D289" s="1" t="s">
        <v>1919</v>
      </c>
      <c r="E289" s="1" t="s">
        <v>1920</v>
      </c>
      <c r="F289" s="1" t="s">
        <v>1921</v>
      </c>
      <c r="G289" s="1" t="s">
        <v>1922</v>
      </c>
      <c r="H289" s="1" t="str">
        <f>IF(F289&lt;&gt;"",CONCATENATE(F289," ",G289),G289)</f>
        <v>Means Type</v>
      </c>
      <c r="I289" s="1" t="s">
        <v>1923</v>
      </c>
      <c r="K289" s="1" t="str">
        <f>IF(J289&lt;&gt;"",CONCATENATE(J289,"_ ",I289,". Type"),CONCATENATE(I289,". Type"))</f>
        <v>Code. Type</v>
      </c>
      <c r="O289" s="2" t="s">
        <v>1924</v>
      </c>
      <c r="P289" s="1" t="s">
        <v>1925</v>
      </c>
      <c r="Q289" s="3" t="s">
        <v>1926</v>
      </c>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c r="CR289" s="37"/>
      <c r="CS289" s="37"/>
      <c r="CT289" s="37"/>
      <c r="CU289" s="37"/>
      <c r="CV289" s="37"/>
      <c r="CW289" s="37"/>
      <c r="CX289" s="37"/>
      <c r="CY289" s="37"/>
      <c r="CZ289" s="37"/>
      <c r="DA289" s="37"/>
      <c r="DB289" s="37"/>
      <c r="DC289" s="37"/>
      <c r="DD289" s="37"/>
      <c r="DE289" s="37"/>
      <c r="DF289" s="37"/>
      <c r="DG289" s="37"/>
      <c r="DH289" s="37"/>
      <c r="DI289" s="37"/>
      <c r="DJ289" s="37"/>
      <c r="DK289" s="37"/>
      <c r="DL289" s="37"/>
      <c r="DM289" s="37"/>
      <c r="DN289" s="37"/>
      <c r="DO289" s="37"/>
      <c r="DP289" s="37"/>
      <c r="DQ289" s="37"/>
      <c r="DR289" s="37"/>
      <c r="DS289" s="37"/>
      <c r="DT289" s="37"/>
      <c r="DU289" s="37"/>
      <c r="DV289" s="37"/>
      <c r="DW289" s="37"/>
      <c r="DX289" s="37"/>
      <c r="DY289" s="37"/>
      <c r="DZ289" s="37"/>
      <c r="EA289" s="37"/>
      <c r="EB289" s="37"/>
      <c r="EC289" s="37"/>
      <c r="ED289" s="37"/>
      <c r="EE289" s="37"/>
      <c r="EF289" s="37"/>
      <c r="EG289" s="37"/>
      <c r="EH289" s="37"/>
      <c r="EI289" s="37"/>
      <c r="EJ289" s="37"/>
      <c r="EK289" s="37"/>
      <c r="EL289" s="37"/>
      <c r="EM289" s="37"/>
      <c r="EN289" s="37"/>
      <c r="EO289" s="37"/>
      <c r="EP289" s="37"/>
      <c r="EQ289" s="37"/>
      <c r="ER289" s="37"/>
      <c r="ES289" s="37"/>
      <c r="ET289" s="37"/>
      <c r="EU289" s="37"/>
      <c r="EV289" s="37"/>
      <c r="EW289" s="37"/>
      <c r="EX289" s="37"/>
      <c r="EY289" s="37"/>
      <c r="EZ289" s="37"/>
      <c r="FA289" s="37"/>
      <c r="FB289" s="37"/>
      <c r="FC289" s="37"/>
      <c r="FD289" s="37"/>
      <c r="FE289" s="37"/>
      <c r="FF289" s="37"/>
      <c r="FG289" s="37"/>
      <c r="FH289" s="37"/>
      <c r="FI289" s="37"/>
      <c r="FJ289" s="37"/>
      <c r="FK289" s="37"/>
      <c r="FL289" s="37"/>
      <c r="FM289" s="37"/>
    </row>
    <row r="290" spans="1:17" ht="12.75">
      <c r="A290" s="17" t="str">
        <f>SUBSTITUTE(SUBSTITUTE(CONCATENATE(IF(E290="Globally Unique","GU",E290),IF(G290&lt;&gt;I290,H290,F290),CONCATENATE(IF(I290="Identifier","ID",IF(I290="Text","",I290))))," ",""),"'","")</f>
        <v>TransitDirectionCode</v>
      </c>
      <c r="B290" s="17" t="s">
        <v>1927</v>
      </c>
      <c r="D290" s="1" t="s">
        <v>1928</v>
      </c>
      <c r="F290" s="1" t="s">
        <v>1929</v>
      </c>
      <c r="G290" s="1" t="s">
        <v>1930</v>
      </c>
      <c r="H290" s="1" t="str">
        <f>IF(F290&lt;&gt;"",CONCATENATE(F290," ",G290),G290)</f>
        <v>Transit Direction</v>
      </c>
      <c r="I290" s="1" t="s">
        <v>1931</v>
      </c>
      <c r="K290" s="1" t="str">
        <f>IF(J290&lt;&gt;"",CONCATENATE(J290,"_ ",I290,". Type"),CONCATENATE(I290,". Type"))</f>
        <v>Code. Type</v>
      </c>
      <c r="O290" s="2" t="s">
        <v>1932</v>
      </c>
      <c r="P290" s="1" t="s">
        <v>1933</v>
      </c>
      <c r="Q290" s="3" t="s">
        <v>1934</v>
      </c>
    </row>
    <row r="291" spans="1:169" ht="25.5">
      <c r="A291" s="21" t="str">
        <f>SUBSTITUTE(SUBSTITUTE(CONCATENATE(IF(E291="Globally Unique","GU",E291),F291,IF(H291&lt;&gt;I291,H291,""),CONCATENATE(IF(I291="Identifier","ID",IF(I291="Text","",I291))))," ",""),"'","")</f>
        <v>TransitPeriod</v>
      </c>
      <c r="B291" s="21" t="s">
        <v>1935</v>
      </c>
      <c r="C291" s="38"/>
      <c r="D291" s="38" t="s">
        <v>1936</v>
      </c>
      <c r="E291" s="38" t="s">
        <v>1937</v>
      </c>
      <c r="F291" s="38"/>
      <c r="G291" s="38"/>
      <c r="H291" s="21" t="str">
        <f>M291</f>
        <v>Period</v>
      </c>
      <c r="I291" s="21" t="str">
        <f>M291</f>
        <v>Period</v>
      </c>
      <c r="J291" s="21"/>
      <c r="K291" s="21"/>
      <c r="L291" s="38"/>
      <c r="M291" s="39" t="s">
        <v>1938</v>
      </c>
      <c r="N291" s="38"/>
      <c r="O291" s="22" t="s">
        <v>1939</v>
      </c>
      <c r="P291" s="38" t="s">
        <v>1940</v>
      </c>
      <c r="Q291" s="40" t="s">
        <v>1941</v>
      </c>
      <c r="R291" s="40"/>
      <c r="S291" s="41"/>
      <c r="T291" s="22"/>
      <c r="U291" s="38"/>
      <c r="V291" s="38"/>
      <c r="W291" s="38"/>
      <c r="X291" s="38"/>
      <c r="Y291" s="38"/>
      <c r="Z291" s="38"/>
      <c r="AA291" s="38"/>
      <c r="AB291" s="38"/>
      <c r="AC291" s="38"/>
      <c r="AD291" s="38"/>
      <c r="AE291" s="38"/>
      <c r="AF291" s="38"/>
      <c r="AG291" s="38"/>
      <c r="AH291" s="38"/>
      <c r="AI291" s="38"/>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c r="CR291" s="37"/>
      <c r="CS291" s="37"/>
      <c r="CT291" s="37"/>
      <c r="CU291" s="37"/>
      <c r="CV291" s="37"/>
      <c r="CW291" s="37"/>
      <c r="CX291" s="37"/>
      <c r="CY291" s="37"/>
      <c r="CZ291" s="37"/>
      <c r="DA291" s="37"/>
      <c r="DB291" s="37"/>
      <c r="DC291" s="37"/>
      <c r="DD291" s="37"/>
      <c r="DE291" s="37"/>
      <c r="DF291" s="37"/>
      <c r="DG291" s="37"/>
      <c r="DH291" s="37"/>
      <c r="DI291" s="37"/>
      <c r="DJ291" s="37"/>
      <c r="DK291" s="37"/>
      <c r="DL291" s="37"/>
      <c r="DM291" s="37"/>
      <c r="DN291" s="37"/>
      <c r="DO291" s="37"/>
      <c r="DP291" s="37"/>
      <c r="DQ291" s="37"/>
      <c r="DR291" s="37"/>
      <c r="DS291" s="37"/>
      <c r="DT291" s="37"/>
      <c r="DU291" s="37"/>
      <c r="DV291" s="37"/>
      <c r="DW291" s="37"/>
      <c r="DX291" s="37"/>
      <c r="DY291" s="37"/>
      <c r="DZ291" s="37"/>
      <c r="EA291" s="37"/>
      <c r="EB291" s="37"/>
      <c r="EC291" s="37"/>
      <c r="ED291" s="37"/>
      <c r="EE291" s="37"/>
      <c r="EF291" s="37"/>
      <c r="EG291" s="37"/>
      <c r="EH291" s="37"/>
      <c r="EI291" s="37"/>
      <c r="EJ291" s="37"/>
      <c r="EK291" s="37"/>
      <c r="EL291" s="37"/>
      <c r="EM291" s="37"/>
      <c r="EN291" s="37"/>
      <c r="EO291" s="37"/>
      <c r="EP291" s="37"/>
      <c r="EQ291" s="37"/>
      <c r="ER291" s="37"/>
      <c r="ES291" s="37"/>
      <c r="ET291" s="37"/>
      <c r="EU291" s="37"/>
      <c r="EV291" s="37"/>
      <c r="EW291" s="37"/>
      <c r="EX291" s="37"/>
      <c r="EY291" s="37"/>
      <c r="EZ291" s="37"/>
      <c r="FA291" s="37"/>
      <c r="FB291" s="37"/>
      <c r="FC291" s="37"/>
      <c r="FD291" s="37"/>
      <c r="FE291" s="37"/>
      <c r="FF291" s="37"/>
      <c r="FG291" s="37"/>
      <c r="FH291" s="37"/>
      <c r="FI291" s="37"/>
      <c r="FJ291" s="37"/>
      <c r="FK291" s="37"/>
      <c r="FL291" s="37"/>
      <c r="FM291" s="37"/>
    </row>
    <row r="292" spans="1:169" ht="25.5">
      <c r="A292" s="21" t="str">
        <f>SUBSTITUTE(SUBSTITUTE(CONCATENATE(IF(E292="Globally Unique","GU",E292),F292,IF(H292&lt;&gt;I292,H292,""),CONCATENATE(IF(I292="Identifier","ID",IF(I292="Text","",I292))))," ",""),"'","")</f>
        <v>CarrierParty</v>
      </c>
      <c r="B292" s="21" t="s">
        <v>1942</v>
      </c>
      <c r="C292" s="38"/>
      <c r="D292" s="38" t="s">
        <v>1943</v>
      </c>
      <c r="E292" s="38" t="s">
        <v>1944</v>
      </c>
      <c r="F292" s="38"/>
      <c r="G292" s="38"/>
      <c r="H292" s="21" t="str">
        <f>M292</f>
        <v>Party</v>
      </c>
      <c r="I292" s="21" t="str">
        <f>M292</f>
        <v>Party</v>
      </c>
      <c r="J292" s="21"/>
      <c r="K292" s="21"/>
      <c r="L292" s="38"/>
      <c r="M292" s="39" t="s">
        <v>1945</v>
      </c>
      <c r="N292" s="38"/>
      <c r="O292" s="22" t="s">
        <v>1946</v>
      </c>
      <c r="P292" s="38" t="s">
        <v>1947</v>
      </c>
      <c r="Q292" s="40" t="s">
        <v>1948</v>
      </c>
      <c r="R292" s="40"/>
      <c r="S292" s="41"/>
      <c r="T292" s="22"/>
      <c r="U292" s="38"/>
      <c r="V292" s="38"/>
      <c r="W292" s="38"/>
      <c r="X292" s="38"/>
      <c r="Y292" s="38"/>
      <c r="Z292" s="38"/>
      <c r="AA292" s="38"/>
      <c r="AB292" s="38"/>
      <c r="AC292" s="38"/>
      <c r="AD292" s="38"/>
      <c r="AE292" s="38"/>
      <c r="AF292" s="38"/>
      <c r="AG292" s="38"/>
      <c r="AH292" s="38"/>
      <c r="AI292" s="38"/>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c r="CR292" s="37"/>
      <c r="CS292" s="37"/>
      <c r="CT292" s="37"/>
      <c r="CU292" s="37"/>
      <c r="CV292" s="37"/>
      <c r="CW292" s="37"/>
      <c r="CX292" s="37"/>
      <c r="CY292" s="37"/>
      <c r="CZ292" s="37"/>
      <c r="DA292" s="37"/>
      <c r="DB292" s="37"/>
      <c r="DC292" s="37"/>
      <c r="DD292" s="37"/>
      <c r="DE292" s="37"/>
      <c r="DF292" s="37"/>
      <c r="DG292" s="37"/>
      <c r="DH292" s="37"/>
      <c r="DI292" s="37"/>
      <c r="DJ292" s="37"/>
      <c r="DK292" s="37"/>
      <c r="DL292" s="37"/>
      <c r="DM292" s="37"/>
      <c r="DN292" s="37"/>
      <c r="DO292" s="37"/>
      <c r="DP292" s="37"/>
      <c r="DQ292" s="37"/>
      <c r="DR292" s="37"/>
      <c r="DS292" s="37"/>
      <c r="DT292" s="37"/>
      <c r="DU292" s="37"/>
      <c r="DV292" s="37"/>
      <c r="DW292" s="37"/>
      <c r="DX292" s="37"/>
      <c r="DY292" s="37"/>
      <c r="DZ292" s="37"/>
      <c r="EA292" s="37"/>
      <c r="EB292" s="37"/>
      <c r="EC292" s="37"/>
      <c r="ED292" s="37"/>
      <c r="EE292" s="37"/>
      <c r="EF292" s="37"/>
      <c r="EG292" s="37"/>
      <c r="EH292" s="37"/>
      <c r="EI292" s="37"/>
      <c r="EJ292" s="37"/>
      <c r="EK292" s="37"/>
      <c r="EL292" s="37"/>
      <c r="EM292" s="37"/>
      <c r="EN292" s="37"/>
      <c r="EO292" s="37"/>
      <c r="EP292" s="37"/>
      <c r="EQ292" s="37"/>
      <c r="ER292" s="37"/>
      <c r="ES292" s="37"/>
      <c r="ET292" s="37"/>
      <c r="EU292" s="37"/>
      <c r="EV292" s="37"/>
      <c r="EW292" s="37"/>
      <c r="EX292" s="37"/>
      <c r="EY292" s="37"/>
      <c r="EZ292" s="37"/>
      <c r="FA292" s="37"/>
      <c r="FB292" s="37"/>
      <c r="FC292" s="37"/>
      <c r="FD292" s="37"/>
      <c r="FE292" s="37"/>
      <c r="FF292" s="37"/>
      <c r="FG292" s="37"/>
      <c r="FH292" s="37"/>
      <c r="FI292" s="37"/>
      <c r="FJ292" s="37"/>
      <c r="FK292" s="37"/>
      <c r="FL292" s="37"/>
      <c r="FM292" s="37"/>
    </row>
    <row r="293" spans="1:169" ht="12.75">
      <c r="A293" s="13" t="str">
        <f>SUBSTITUTE(SUBSTITUTE(CONCATENATE(IF(C293="","",CONCATENATE(C293,"")),"",D293)," ",""),"'","")</f>
        <v>TaxCategory</v>
      </c>
      <c r="B293" s="43" t="s">
        <v>1949</v>
      </c>
      <c r="C293" s="42"/>
      <c r="D293" s="42" t="s">
        <v>1950</v>
      </c>
      <c r="E293" s="42"/>
      <c r="F293" s="42"/>
      <c r="G293" s="42"/>
      <c r="H293" s="42"/>
      <c r="I293" s="42"/>
      <c r="J293" s="42"/>
      <c r="K293" s="42"/>
      <c r="L293" s="42"/>
      <c r="M293" s="42"/>
      <c r="N293" s="42"/>
      <c r="O293" s="43"/>
      <c r="P293" s="42" t="s">
        <v>1951</v>
      </c>
      <c r="Q293" s="44" t="s">
        <v>1952</v>
      </c>
      <c r="R293" s="44"/>
      <c r="S293" s="45"/>
      <c r="T293" s="43"/>
      <c r="U293" s="42"/>
      <c r="V293" s="42"/>
      <c r="W293" s="42"/>
      <c r="X293" s="42"/>
      <c r="Y293" s="42"/>
      <c r="Z293" s="42"/>
      <c r="AA293" s="42"/>
      <c r="AB293" s="42"/>
      <c r="AC293" s="42"/>
      <c r="AD293" s="42"/>
      <c r="AE293" s="42"/>
      <c r="AF293" s="42"/>
      <c r="AG293" s="42"/>
      <c r="AH293" s="42"/>
      <c r="AI293" s="42"/>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c r="CR293" s="37"/>
      <c r="CS293" s="37"/>
      <c r="CT293" s="37"/>
      <c r="CU293" s="37"/>
      <c r="CV293" s="37"/>
      <c r="CW293" s="37"/>
      <c r="CX293" s="37"/>
      <c r="CY293" s="37"/>
      <c r="CZ293" s="37"/>
      <c r="DA293" s="37"/>
      <c r="DB293" s="37"/>
      <c r="DC293" s="37"/>
      <c r="DD293" s="37"/>
      <c r="DE293" s="37"/>
      <c r="DF293" s="37"/>
      <c r="DG293" s="37"/>
      <c r="DH293" s="37"/>
      <c r="DI293" s="37"/>
      <c r="DJ293" s="37"/>
      <c r="DK293" s="37"/>
      <c r="DL293" s="37"/>
      <c r="DM293" s="37"/>
      <c r="DN293" s="37"/>
      <c r="DO293" s="37"/>
      <c r="DP293" s="37"/>
      <c r="DQ293" s="37"/>
      <c r="DR293" s="37"/>
      <c r="DS293" s="37"/>
      <c r="DT293" s="37"/>
      <c r="DU293" s="37"/>
      <c r="DV293" s="37"/>
      <c r="DW293" s="37"/>
      <c r="DX293" s="37"/>
      <c r="DY293" s="37"/>
      <c r="DZ293" s="37"/>
      <c r="EA293" s="37"/>
      <c r="EB293" s="37"/>
      <c r="EC293" s="37"/>
      <c r="ED293" s="37"/>
      <c r="EE293" s="37"/>
      <c r="EF293" s="37"/>
      <c r="EG293" s="37"/>
      <c r="EH293" s="37"/>
      <c r="EI293" s="37"/>
      <c r="EJ293" s="37"/>
      <c r="EK293" s="37"/>
      <c r="EL293" s="37"/>
      <c r="EM293" s="37"/>
      <c r="EN293" s="37"/>
      <c r="EO293" s="37"/>
      <c r="EP293" s="37"/>
      <c r="EQ293" s="37"/>
      <c r="ER293" s="37"/>
      <c r="ES293" s="37"/>
      <c r="ET293" s="37"/>
      <c r="EU293" s="37"/>
      <c r="EV293" s="37"/>
      <c r="EW293" s="37"/>
      <c r="EX293" s="37"/>
      <c r="EY293" s="37"/>
      <c r="EZ293" s="37"/>
      <c r="FA293" s="37"/>
      <c r="FB293" s="37"/>
      <c r="FC293" s="37"/>
      <c r="FD293" s="37"/>
      <c r="FE293" s="37"/>
      <c r="FF293" s="37"/>
      <c r="FG293" s="37"/>
      <c r="FH293" s="37"/>
      <c r="FI293" s="37"/>
      <c r="FJ293" s="37"/>
      <c r="FK293" s="37"/>
      <c r="FL293" s="37"/>
      <c r="FM293" s="37"/>
    </row>
    <row r="294" spans="1:18" ht="25.5">
      <c r="A294" s="17" t="str">
        <f>SUBSTITUTE(SUBSTITUTE(CONCATENATE(IF(E294="Globally Unique","GU",E294),IF(G294&lt;&gt;I294,H294,F294),CONCATENATE(IF(I294="Identifier","ID",IF(I294="Text","",I294))))," ",""),"'","")</f>
        <v>ID</v>
      </c>
      <c r="B294" s="17" t="s">
        <v>1953</v>
      </c>
      <c r="D294" s="1" t="s">
        <v>1954</v>
      </c>
      <c r="G294" s="1" t="s">
        <v>1955</v>
      </c>
      <c r="H294" s="1" t="str">
        <f>IF(F294&lt;&gt;"",CONCATENATE(F294," ",G294),G294)</f>
        <v>Identifier</v>
      </c>
      <c r="I294" s="1" t="s">
        <v>1956</v>
      </c>
      <c r="K294" s="1" t="str">
        <f>IF(J294&lt;&gt;"",CONCATENATE(J294,"_ ",I294,". Type"),CONCATENATE(I294,". Type"))</f>
        <v>Identifier. Type</v>
      </c>
      <c r="O294" s="2">
        <v>1</v>
      </c>
      <c r="P294" s="1" t="s">
        <v>1957</v>
      </c>
      <c r="Q294" s="3" t="s">
        <v>1958</v>
      </c>
      <c r="R294" s="1" t="s">
        <v>1959</v>
      </c>
    </row>
    <row r="295" spans="1:17" ht="12.75">
      <c r="A295" s="17" t="str">
        <f>SUBSTITUTE(SUBSTITUTE(CONCATENATE(IF(E295="Globally Unique","GU",E295),IF(G295&lt;&gt;I295,H295,F295),CONCATENATE(IF(I295="Identifier","ID",IF(I295="Text","",I295))))," ",""),"'","")</f>
        <v>Percent</v>
      </c>
      <c r="B295" s="17" t="s">
        <v>1960</v>
      </c>
      <c r="D295" s="1" t="s">
        <v>1961</v>
      </c>
      <c r="G295" s="1" t="s">
        <v>1962</v>
      </c>
      <c r="H295" s="1" t="str">
        <f>IF(F295&lt;&gt;"",CONCATENATE(F295," ",G295),G295)</f>
        <v>Percent</v>
      </c>
      <c r="I295" s="1" t="s">
        <v>1963</v>
      </c>
      <c r="K295" s="1" t="str">
        <f>IF(J295&lt;&gt;"",CONCATENATE(J295,"_ ",I295,". Type"),CONCATENATE(I295,". Type"))</f>
        <v>Percent. Type</v>
      </c>
      <c r="O295" s="2" t="s">
        <v>1964</v>
      </c>
      <c r="P295" s="1" t="s">
        <v>1965</v>
      </c>
      <c r="Q295" s="3" t="s">
        <v>1966</v>
      </c>
    </row>
    <row r="296" spans="1:169" ht="12.75">
      <c r="A296" s="17" t="str">
        <f>SUBSTITUTE(SUBSTITUTE(CONCATENATE(IF(E296="Globally Unique","GU",E296),IF(G296&lt;&gt;I296,H296,F296),CONCATENATE(IF(I296="Identifier","ID",IF(I296="Text","",I296))))," ",""),"'","")</f>
        <v>ExemptionReason</v>
      </c>
      <c r="B296" s="17" t="s">
        <v>1967</v>
      </c>
      <c r="D296" s="1" t="s">
        <v>1968</v>
      </c>
      <c r="E296" s="1" t="s">
        <v>1969</v>
      </c>
      <c r="G296" s="1" t="s">
        <v>1970</v>
      </c>
      <c r="H296" s="1" t="str">
        <f>IF(F296&lt;&gt;"",CONCATENATE(F296," ",G296),G296)</f>
        <v>Reason</v>
      </c>
      <c r="I296" s="1" t="s">
        <v>1971</v>
      </c>
      <c r="K296" s="1" t="str">
        <f>IF(J296&lt;&gt;"",CONCATENATE(J296,"_ ",I296,". Type"),CONCATENATE(I296,". Type"))</f>
        <v>Text. Type</v>
      </c>
      <c r="O296" s="2" t="s">
        <v>1972</v>
      </c>
      <c r="P296" s="1" t="s">
        <v>1973</v>
      </c>
      <c r="Q296" s="3" t="s">
        <v>1974</v>
      </c>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7"/>
      <c r="CZ296" s="37"/>
      <c r="DA296" s="37"/>
      <c r="DB296" s="37"/>
      <c r="DC296" s="37"/>
      <c r="DD296" s="37"/>
      <c r="DE296" s="37"/>
      <c r="DF296" s="37"/>
      <c r="DG296" s="37"/>
      <c r="DH296" s="37"/>
      <c r="DI296" s="37"/>
      <c r="DJ296" s="37"/>
      <c r="DK296" s="37"/>
      <c r="DL296" s="37"/>
      <c r="DM296" s="37"/>
      <c r="DN296" s="37"/>
      <c r="DO296" s="37"/>
      <c r="DP296" s="37"/>
      <c r="DQ296" s="37"/>
      <c r="DR296" s="37"/>
      <c r="DS296" s="37"/>
      <c r="DT296" s="37"/>
      <c r="DU296" s="37"/>
      <c r="DV296" s="37"/>
      <c r="DW296" s="37"/>
      <c r="DX296" s="37"/>
      <c r="DY296" s="37"/>
      <c r="DZ296" s="37"/>
      <c r="EA296" s="37"/>
      <c r="EB296" s="37"/>
      <c r="EC296" s="37"/>
      <c r="ED296" s="37"/>
      <c r="EE296" s="37"/>
      <c r="EF296" s="37"/>
      <c r="EG296" s="37"/>
      <c r="EH296" s="37"/>
      <c r="EI296" s="37"/>
      <c r="EJ296" s="37"/>
      <c r="EK296" s="37"/>
      <c r="EL296" s="37"/>
      <c r="EM296" s="37"/>
      <c r="EN296" s="37"/>
      <c r="EO296" s="37"/>
      <c r="EP296" s="37"/>
      <c r="EQ296" s="37"/>
      <c r="ER296" s="37"/>
      <c r="ES296" s="37"/>
      <c r="ET296" s="37"/>
      <c r="EU296" s="37"/>
      <c r="EV296" s="37"/>
      <c r="EW296" s="37"/>
      <c r="EX296" s="37"/>
      <c r="EY296" s="37"/>
      <c r="EZ296" s="37"/>
      <c r="FA296" s="37"/>
      <c r="FB296" s="37"/>
      <c r="FC296" s="37"/>
      <c r="FD296" s="37"/>
      <c r="FE296" s="37"/>
      <c r="FF296" s="37"/>
      <c r="FG296" s="37"/>
      <c r="FH296" s="37"/>
      <c r="FI296" s="37"/>
      <c r="FJ296" s="37"/>
      <c r="FK296" s="37"/>
      <c r="FL296" s="37"/>
      <c r="FM296" s="37"/>
    </row>
    <row r="297" spans="1:169" ht="25.5">
      <c r="A297" s="21" t="str">
        <f>SUBSTITUTE(SUBSTITUTE(CONCATENATE(IF(E297="Globally Unique","GU",E297),F297,IF(H297&lt;&gt;I297,H297,""),CONCATENATE(IF(I297="Identifier","ID",IF(I297="Text","",I297))))," ",""),"'","")</f>
        <v>TaxScheme</v>
      </c>
      <c r="B297" s="21" t="s">
        <v>1975</v>
      </c>
      <c r="C297" s="38"/>
      <c r="D297" s="38" t="s">
        <v>1976</v>
      </c>
      <c r="E297" s="38"/>
      <c r="F297" s="38"/>
      <c r="G297" s="38"/>
      <c r="H297" s="21" t="str">
        <f>M297</f>
        <v>Tax Scheme</v>
      </c>
      <c r="I297" s="21" t="str">
        <f>M297</f>
        <v>Tax Scheme</v>
      </c>
      <c r="J297" s="21"/>
      <c r="K297" s="21"/>
      <c r="L297" s="38"/>
      <c r="M297" s="39" t="s">
        <v>1977</v>
      </c>
      <c r="N297" s="38"/>
      <c r="O297" s="22">
        <v>1</v>
      </c>
      <c r="P297" s="38" t="s">
        <v>1978</v>
      </c>
      <c r="Q297" s="40" t="s">
        <v>1979</v>
      </c>
      <c r="R297" s="40"/>
      <c r="S297" s="41"/>
      <c r="T297" s="22"/>
      <c r="U297" s="38"/>
      <c r="V297" s="38"/>
      <c r="W297" s="38"/>
      <c r="X297" s="38"/>
      <c r="Y297" s="38"/>
      <c r="Z297" s="38"/>
      <c r="AA297" s="38"/>
      <c r="AB297" s="38"/>
      <c r="AC297" s="38"/>
      <c r="AD297" s="38"/>
      <c r="AE297" s="38"/>
      <c r="AF297" s="38"/>
      <c r="AG297" s="38"/>
      <c r="AH297" s="38"/>
      <c r="AI297" s="38"/>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7"/>
      <c r="CZ297" s="37"/>
      <c r="DA297" s="37"/>
      <c r="DB297" s="37"/>
      <c r="DC297" s="37"/>
      <c r="DD297" s="37"/>
      <c r="DE297" s="37"/>
      <c r="DF297" s="37"/>
      <c r="DG297" s="37"/>
      <c r="DH297" s="37"/>
      <c r="DI297" s="37"/>
      <c r="DJ297" s="37"/>
      <c r="DK297" s="37"/>
      <c r="DL297" s="37"/>
      <c r="DM297" s="37"/>
      <c r="DN297" s="37"/>
      <c r="DO297" s="37"/>
      <c r="DP297" s="37"/>
      <c r="DQ297" s="37"/>
      <c r="DR297" s="37"/>
      <c r="DS297" s="37"/>
      <c r="DT297" s="37"/>
      <c r="DU297" s="37"/>
      <c r="DV297" s="37"/>
      <c r="DW297" s="37"/>
      <c r="DX297" s="37"/>
      <c r="DY297" s="37"/>
      <c r="DZ297" s="37"/>
      <c r="EA297" s="37"/>
      <c r="EB297" s="37"/>
      <c r="EC297" s="37"/>
      <c r="ED297" s="37"/>
      <c r="EE297" s="37"/>
      <c r="EF297" s="37"/>
      <c r="EG297" s="37"/>
      <c r="EH297" s="37"/>
      <c r="EI297" s="37"/>
      <c r="EJ297" s="37"/>
      <c r="EK297" s="37"/>
      <c r="EL297" s="37"/>
      <c r="EM297" s="37"/>
      <c r="EN297" s="37"/>
      <c r="EO297" s="37"/>
      <c r="EP297" s="37"/>
      <c r="EQ297" s="37"/>
      <c r="ER297" s="37"/>
      <c r="ES297" s="37"/>
      <c r="ET297" s="37"/>
      <c r="EU297" s="37"/>
      <c r="EV297" s="37"/>
      <c r="EW297" s="37"/>
      <c r="EX297" s="37"/>
      <c r="EY297" s="37"/>
      <c r="EZ297" s="37"/>
      <c r="FA297" s="37"/>
      <c r="FB297" s="37"/>
      <c r="FC297" s="37"/>
      <c r="FD297" s="37"/>
      <c r="FE297" s="37"/>
      <c r="FF297" s="37"/>
      <c r="FG297" s="37"/>
      <c r="FH297" s="37"/>
      <c r="FI297" s="37"/>
      <c r="FJ297" s="37"/>
      <c r="FK297" s="37"/>
      <c r="FL297" s="37"/>
      <c r="FM297" s="37"/>
    </row>
    <row r="298" spans="1:35" ht="12.75">
      <c r="A298" s="13" t="str">
        <f>SUBSTITUTE(SUBSTITUTE(CONCATENATE(IF(C298="","",CONCATENATE(C298,"")),"",D298)," ",""),"'","")</f>
        <v>TaxScheme</v>
      </c>
      <c r="B298" s="43" t="s">
        <v>1980</v>
      </c>
      <c r="C298" s="42"/>
      <c r="D298" s="42" t="s">
        <v>1981</v>
      </c>
      <c r="E298" s="42"/>
      <c r="F298" s="42"/>
      <c r="G298" s="42"/>
      <c r="H298" s="42"/>
      <c r="I298" s="42"/>
      <c r="J298" s="42"/>
      <c r="K298" s="42"/>
      <c r="L298" s="42"/>
      <c r="M298" s="42"/>
      <c r="N298" s="42"/>
      <c r="O298" s="43"/>
      <c r="P298" s="42" t="s">
        <v>1982</v>
      </c>
      <c r="Q298" s="44" t="s">
        <v>1983</v>
      </c>
      <c r="R298" s="44"/>
      <c r="S298" s="45"/>
      <c r="T298" s="43"/>
      <c r="U298" s="42"/>
      <c r="V298" s="42"/>
      <c r="W298" s="42"/>
      <c r="X298" s="42"/>
      <c r="Y298" s="42"/>
      <c r="Z298" s="42"/>
      <c r="AA298" s="42"/>
      <c r="AB298" s="42"/>
      <c r="AC298" s="42"/>
      <c r="AD298" s="42"/>
      <c r="AE298" s="42"/>
      <c r="AF298" s="42"/>
      <c r="AG298" s="42"/>
      <c r="AH298" s="42"/>
      <c r="AI298" s="42"/>
    </row>
    <row r="299" spans="1:18" ht="12.75">
      <c r="A299" s="17" t="str">
        <f>SUBSTITUTE(SUBSTITUTE(CONCATENATE(IF(E299="Globally Unique","GU",E299),IF(G299&lt;&gt;I299,H299,F299),CONCATENATE(IF(I299="Identifier","ID",IF(I299="Text","",I299))))," ",""),"'","")</f>
        <v>ID</v>
      </c>
      <c r="B299" s="17" t="s">
        <v>1984</v>
      </c>
      <c r="D299" s="1" t="s">
        <v>1985</v>
      </c>
      <c r="G299" s="1" t="s">
        <v>1986</v>
      </c>
      <c r="H299" s="1" t="str">
        <f>IF(F299&lt;&gt;"",CONCATENATE(F299," ",G299),G299)</f>
        <v>Identifier</v>
      </c>
      <c r="I299" s="1" t="s">
        <v>1987</v>
      </c>
      <c r="K299" s="1" t="str">
        <f>IF(J299&lt;&gt;"",CONCATENATE(J299,"_ ",I299,". Type"),CONCATENATE(I299,". Type"))</f>
        <v>Identifier. Type</v>
      </c>
      <c r="O299" s="2" t="s">
        <v>1988</v>
      </c>
      <c r="P299" s="1" t="s">
        <v>1989</v>
      </c>
      <c r="Q299" s="3" t="s">
        <v>1990</v>
      </c>
      <c r="R299" s="1" t="s">
        <v>1991</v>
      </c>
    </row>
    <row r="300" spans="1:17" ht="12.75">
      <c r="A300" s="17" t="str">
        <f>SUBSTITUTE(SUBSTITUTE(CONCATENATE(IF(E300="Globally Unique","GU",E300),IF(G300&lt;&gt;I300,H300,F300),CONCATENATE(IF(I300="Identifier","ID",IF(I300="Text","",I300))))," ",""),"'","")</f>
        <v>TaxTypeCode</v>
      </c>
      <c r="B300" s="17" t="s">
        <v>1992</v>
      </c>
      <c r="D300" s="1" t="s">
        <v>1993</v>
      </c>
      <c r="F300" s="1" t="s">
        <v>1994</v>
      </c>
      <c r="G300" s="1" t="s">
        <v>1995</v>
      </c>
      <c r="H300" s="1" t="str">
        <f>IF(F300&lt;&gt;"",CONCATENATE(F300," ",G300),G300)</f>
        <v>Tax Type</v>
      </c>
      <c r="I300" s="1" t="s">
        <v>1996</v>
      </c>
      <c r="K300" s="1" t="str">
        <f>IF(J300&lt;&gt;"",CONCATENATE(J300,"_ ",I300,". Type"),CONCATENATE(I300,". Type"))</f>
        <v>Code. Type</v>
      </c>
      <c r="O300" s="2" t="s">
        <v>1997</v>
      </c>
      <c r="P300" s="1" t="s">
        <v>1998</v>
      </c>
      <c r="Q300" s="3" t="s">
        <v>1999</v>
      </c>
    </row>
    <row r="301" spans="1:169" ht="25.5">
      <c r="A301" s="17" t="str">
        <f>SUBSTITUTE(SUBSTITUTE(CONCATENATE(IF(E301="Globally Unique","GU",E301),IF(G301&lt;&gt;I301,H301,F301),CONCATENATE(IF(I301="Identifier","ID",IF(I301="Text","",I301))))," ",""),"'","")</f>
        <v>CurrencyCode</v>
      </c>
      <c r="B301" s="17" t="s">
        <v>2000</v>
      </c>
      <c r="D301" s="1" t="s">
        <v>2001</v>
      </c>
      <c r="G301" s="1" t="s">
        <v>2002</v>
      </c>
      <c r="H301" s="1" t="str">
        <f>IF(F301&lt;&gt;"",CONCATENATE(F301," ",G301),G301)</f>
        <v>Currency</v>
      </c>
      <c r="I301" s="1" t="s">
        <v>2003</v>
      </c>
      <c r="J301" s="1" t="s">
        <v>2004</v>
      </c>
      <c r="K301" s="1" t="str">
        <f>IF(J301&lt;&gt;"",CONCATENATE(J301,"_ ",I301,". Type"),CONCATENATE(I301,". Type"))</f>
        <v>Currency_ Code. Type</v>
      </c>
      <c r="O301" s="2" t="s">
        <v>2005</v>
      </c>
      <c r="P301" s="1" t="s">
        <v>2006</v>
      </c>
      <c r="Q301" s="3" t="s">
        <v>2007</v>
      </c>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A301" s="37"/>
      <c r="EB301" s="37"/>
      <c r="EC301" s="37"/>
      <c r="ED301" s="37"/>
      <c r="EE301" s="37"/>
      <c r="EF301" s="37"/>
      <c r="EG301" s="37"/>
      <c r="EH301" s="37"/>
      <c r="EI301" s="37"/>
      <c r="EJ301" s="37"/>
      <c r="EK301" s="37"/>
      <c r="EL301" s="37"/>
      <c r="EM301" s="37"/>
      <c r="EN301" s="37"/>
      <c r="EO301" s="37"/>
      <c r="EP301" s="37"/>
      <c r="EQ301" s="37"/>
      <c r="ER301" s="37"/>
      <c r="ES301" s="37"/>
      <c r="ET301" s="37"/>
      <c r="EU301" s="37"/>
      <c r="EV301" s="37"/>
      <c r="EW301" s="37"/>
      <c r="EX301" s="37"/>
      <c r="EY301" s="37"/>
      <c r="EZ301" s="37"/>
      <c r="FA301" s="37"/>
      <c r="FB301" s="37"/>
      <c r="FC301" s="37"/>
      <c r="FD301" s="37"/>
      <c r="FE301" s="37"/>
      <c r="FF301" s="37"/>
      <c r="FG301" s="37"/>
      <c r="FH301" s="37"/>
      <c r="FI301" s="37"/>
      <c r="FJ301" s="37"/>
      <c r="FK301" s="37"/>
      <c r="FL301" s="37"/>
      <c r="FM301" s="37"/>
    </row>
    <row r="302" spans="1:35" ht="25.5">
      <c r="A302" s="21" t="str">
        <f>SUBSTITUTE(SUBSTITUTE(CONCATENATE(IF(E302="Globally Unique","GU",E302),F302,IF(H302&lt;&gt;I302,H302,""),CONCATENATE(IF(I302="Identifier","ID",IF(I302="Text","",I302))))," ",""),"'","")</f>
        <v>JurisdictionAddress</v>
      </c>
      <c r="B302" s="21" t="s">
        <v>2008</v>
      </c>
      <c r="C302" s="38"/>
      <c r="D302" s="38" t="s">
        <v>2009</v>
      </c>
      <c r="E302" s="38" t="s">
        <v>2010</v>
      </c>
      <c r="F302" s="38"/>
      <c r="G302" s="38"/>
      <c r="H302" s="21" t="str">
        <f>M302</f>
        <v>Address</v>
      </c>
      <c r="I302" s="21" t="str">
        <f>M302</f>
        <v>Address</v>
      </c>
      <c r="J302" s="21"/>
      <c r="K302" s="21"/>
      <c r="L302" s="38"/>
      <c r="M302" s="39" t="s">
        <v>2011</v>
      </c>
      <c r="N302" s="38"/>
      <c r="O302" s="22" t="s">
        <v>2012</v>
      </c>
      <c r="P302" s="38" t="s">
        <v>2013</v>
      </c>
      <c r="Q302" s="40" t="s">
        <v>2014</v>
      </c>
      <c r="R302" s="40"/>
      <c r="S302" s="41"/>
      <c r="T302" s="22"/>
      <c r="U302" s="38"/>
      <c r="V302" s="38"/>
      <c r="W302" s="38"/>
      <c r="X302" s="38"/>
      <c r="Y302" s="38"/>
      <c r="Z302" s="38"/>
      <c r="AA302" s="38"/>
      <c r="AB302" s="38"/>
      <c r="AC302" s="38"/>
      <c r="AD302" s="38"/>
      <c r="AE302" s="38"/>
      <c r="AF302" s="38"/>
      <c r="AG302" s="38"/>
      <c r="AH302" s="38"/>
      <c r="AI302" s="38"/>
    </row>
    <row r="303" spans="1:35" ht="25.5">
      <c r="A303" s="13" t="str">
        <f>SUBSTITUTE(SUBSTITUTE(CONCATENATE(IF(C303="","",CONCATENATE(C303,"")),"",D303)," ",""),"'","")</f>
        <v>TaxTotal</v>
      </c>
      <c r="B303" s="43" t="s">
        <v>2015</v>
      </c>
      <c r="C303" s="42"/>
      <c r="D303" s="42" t="s">
        <v>2016</v>
      </c>
      <c r="E303" s="42"/>
      <c r="F303" s="42"/>
      <c r="G303" s="42"/>
      <c r="H303" s="42"/>
      <c r="I303" s="42"/>
      <c r="J303" s="42"/>
      <c r="K303" s="42"/>
      <c r="L303" s="42"/>
      <c r="M303" s="42"/>
      <c r="N303" s="42"/>
      <c r="O303" s="43"/>
      <c r="P303" s="42" t="s">
        <v>2017</v>
      </c>
      <c r="Q303" s="44" t="s">
        <v>2018</v>
      </c>
      <c r="R303" s="44"/>
      <c r="S303" s="45"/>
      <c r="T303" s="43"/>
      <c r="U303" s="42"/>
      <c r="V303" s="42"/>
      <c r="W303" s="42"/>
      <c r="X303" s="42"/>
      <c r="Y303" s="42"/>
      <c r="Z303" s="42"/>
      <c r="AA303" s="42"/>
      <c r="AB303" s="42"/>
      <c r="AC303" s="42"/>
      <c r="AD303" s="42"/>
      <c r="AE303" s="42"/>
      <c r="AF303" s="42"/>
      <c r="AG303" s="42"/>
      <c r="AH303" s="42"/>
      <c r="AI303" s="42"/>
    </row>
    <row r="304" spans="1:17" ht="25.5">
      <c r="A304" s="17" t="str">
        <f>SUBSTITUTE(SUBSTITUTE(CONCATENATE(IF(E304="Globally Unique","GU",E304),IF(G304&lt;&gt;I304,H304,F304),CONCATENATE(IF(I304="Identifier","ID",IF(I304="Text","",I304))))," ",""),"'","")</f>
        <v>TotalTaxAmount</v>
      </c>
      <c r="B304" s="17" t="s">
        <v>2019</v>
      </c>
      <c r="D304" s="1" t="s">
        <v>2020</v>
      </c>
      <c r="E304" s="1" t="s">
        <v>2021</v>
      </c>
      <c r="F304" s="1" t="s">
        <v>2022</v>
      </c>
      <c r="G304" s="1" t="s">
        <v>2023</v>
      </c>
      <c r="H304" s="1" t="str">
        <f>IF(F304&lt;&gt;"",CONCATENATE(F304," ",G304),G304)</f>
        <v>Tax Amount</v>
      </c>
      <c r="I304" s="1" t="s">
        <v>2024</v>
      </c>
      <c r="J304" s="1" t="s">
        <v>2025</v>
      </c>
      <c r="K304" s="1" t="str">
        <f>IF(J304&lt;&gt;"",CONCATENATE(J304,"_ ",I304,". Type"),CONCATENATE(I304,". Type"))</f>
        <v>UBL_ Amount. Type</v>
      </c>
      <c r="O304" s="2">
        <v>1</v>
      </c>
      <c r="P304" s="1" t="s">
        <v>2026</v>
      </c>
      <c r="Q304" s="3" t="s">
        <v>2027</v>
      </c>
    </row>
    <row r="305" spans="1:35" ht="25.5">
      <c r="A305" s="21" t="str">
        <f>SUBSTITUTE(SUBSTITUTE(CONCATENATE(IF(E305="Globally Unique","GU",E305),F305,IF(H305&lt;&gt;I305,H305,""),CONCATENATE(IF(I305="Identifier","ID",IF(I305="Text","",I305))))," ",""),"'","")</f>
        <v>TaxSubTotal</v>
      </c>
      <c r="B305" s="21" t="s">
        <v>2028</v>
      </c>
      <c r="C305" s="38"/>
      <c r="D305" s="38" t="s">
        <v>2029</v>
      </c>
      <c r="E305" s="38"/>
      <c r="F305" s="38"/>
      <c r="G305" s="38"/>
      <c r="H305" s="21" t="str">
        <f>M305</f>
        <v>Tax Sub Total</v>
      </c>
      <c r="I305" s="21" t="str">
        <f>M305</f>
        <v>Tax Sub Total</v>
      </c>
      <c r="J305" s="21"/>
      <c r="K305" s="21"/>
      <c r="L305" s="38"/>
      <c r="M305" s="39" t="s">
        <v>2030</v>
      </c>
      <c r="N305" s="38"/>
      <c r="O305" s="23" t="s">
        <v>2031</v>
      </c>
      <c r="P305" s="38" t="s">
        <v>2032</v>
      </c>
      <c r="Q305" s="40" t="s">
        <v>2033</v>
      </c>
      <c r="R305" s="40"/>
      <c r="S305" s="41"/>
      <c r="T305" s="22"/>
      <c r="U305" s="38"/>
      <c r="V305" s="38"/>
      <c r="W305" s="38"/>
      <c r="X305" s="38"/>
      <c r="Y305" s="38"/>
      <c r="Z305" s="38"/>
      <c r="AA305" s="38"/>
      <c r="AB305" s="38"/>
      <c r="AC305" s="38"/>
      <c r="AD305" s="38"/>
      <c r="AE305" s="38"/>
      <c r="AF305" s="38"/>
      <c r="AG305" s="38"/>
      <c r="AH305" s="38"/>
      <c r="AI305" s="38"/>
    </row>
    <row r="306" spans="1:35" ht="25.5">
      <c r="A306" s="13" t="str">
        <f>SUBSTITUTE(SUBSTITUTE(CONCATENATE(IF(C306="","",CONCATENATE(C306,"")),"",D306)," ",""),"'","")</f>
        <v>TaxSubTotal</v>
      </c>
      <c r="B306" s="43" t="s">
        <v>2034</v>
      </c>
      <c r="C306" s="42"/>
      <c r="D306" s="42" t="s">
        <v>2035</v>
      </c>
      <c r="E306" s="42"/>
      <c r="F306" s="42"/>
      <c r="G306" s="42"/>
      <c r="H306" s="42"/>
      <c r="I306" s="42"/>
      <c r="J306" s="42"/>
      <c r="K306" s="42"/>
      <c r="L306" s="42"/>
      <c r="M306" s="42"/>
      <c r="N306" s="42"/>
      <c r="O306" s="43"/>
      <c r="P306" s="42" t="s">
        <v>2036</v>
      </c>
      <c r="Q306" s="44" t="s">
        <v>2037</v>
      </c>
      <c r="R306" s="44"/>
      <c r="S306" s="45"/>
      <c r="T306" s="43"/>
      <c r="U306" s="42"/>
      <c r="V306" s="42"/>
      <c r="W306" s="42"/>
      <c r="X306" s="42"/>
      <c r="Y306" s="42"/>
      <c r="Z306" s="42"/>
      <c r="AA306" s="42"/>
      <c r="AB306" s="42"/>
      <c r="AC306" s="42"/>
      <c r="AD306" s="42"/>
      <c r="AE306" s="42"/>
      <c r="AF306" s="42"/>
      <c r="AG306" s="42"/>
      <c r="AH306" s="42"/>
      <c r="AI306" s="42"/>
    </row>
    <row r="307" spans="1:17" ht="12.75">
      <c r="A307" s="17" t="str">
        <f>SUBSTITUTE(SUBSTITUTE(CONCATENATE(IF(E307="Globally Unique","GU",E307),IF(G307&lt;&gt;I307,H307,F307),CONCATENATE(IF(I307="Identifier","ID",IF(I307="Text","",I307))))," ",""),"'","")</f>
        <v>TaxableAmount</v>
      </c>
      <c r="B307" s="17" t="s">
        <v>2038</v>
      </c>
      <c r="D307" s="1" t="s">
        <v>2039</v>
      </c>
      <c r="E307" s="1" t="s">
        <v>2040</v>
      </c>
      <c r="G307" s="1" t="s">
        <v>2041</v>
      </c>
      <c r="H307" s="1" t="str">
        <f>IF(F307&lt;&gt;"",CONCATENATE(F307," ",G307),G307)</f>
        <v>Amount</v>
      </c>
      <c r="I307" s="1" t="s">
        <v>2042</v>
      </c>
      <c r="J307" s="1" t="s">
        <v>2043</v>
      </c>
      <c r="K307" s="1" t="str">
        <f>IF(J307&lt;&gt;"",CONCATENATE(J307,"_ ",I307,". Type"),CONCATENATE(I307,". Type"))</f>
        <v>UBL_ Amount. Type</v>
      </c>
      <c r="O307" s="2" t="s">
        <v>2044</v>
      </c>
      <c r="P307" s="1" t="s">
        <v>2045</v>
      </c>
      <c r="Q307" s="3" t="s">
        <v>2046</v>
      </c>
    </row>
    <row r="308" spans="1:17" ht="25.5">
      <c r="A308" s="17" t="str">
        <f>SUBSTITUTE(SUBSTITUTE(CONCATENATE(IF(E308="Globally Unique","GU",E308),IF(G308&lt;&gt;I308,H308,F308),CONCATENATE(IF(I308="Identifier","ID",IF(I308="Text","",I308))))," ",""),"'","")</f>
        <v>TaxAmount</v>
      </c>
      <c r="B308" s="17" t="s">
        <v>2047</v>
      </c>
      <c r="D308" s="1" t="s">
        <v>2048</v>
      </c>
      <c r="F308" s="1" t="s">
        <v>2049</v>
      </c>
      <c r="G308" s="1" t="s">
        <v>2050</v>
      </c>
      <c r="H308" s="1" t="str">
        <f>IF(F308&lt;&gt;"",CONCATENATE(F308," ",G308),G308)</f>
        <v>Tax Amount</v>
      </c>
      <c r="I308" s="1" t="s">
        <v>2051</v>
      </c>
      <c r="J308" s="1" t="s">
        <v>2052</v>
      </c>
      <c r="K308" s="1" t="str">
        <f>IF(J308&lt;&gt;"",CONCATENATE(J308,"_ ",I308,". Type"),CONCATENATE(I308,". Type"))</f>
        <v>UBL_ Amount. Type</v>
      </c>
      <c r="O308" s="2">
        <v>1</v>
      </c>
      <c r="P308" s="1" t="s">
        <v>2053</v>
      </c>
      <c r="Q308" s="3" t="s">
        <v>2054</v>
      </c>
    </row>
    <row r="309" spans="1:35" ht="25.5">
      <c r="A309" s="21" t="str">
        <f>SUBSTITUTE(SUBSTITUTE(CONCATENATE(IF(E309="Globally Unique","GU",E309),F309,IF(H309&lt;&gt;I309,H309,""),CONCATENATE(IF(I309="Identifier","ID",IF(I309="Text","",I309))))," ",""),"'","")</f>
        <v>TaxCategory</v>
      </c>
      <c r="B309" s="21" t="s">
        <v>2055</v>
      </c>
      <c r="C309" s="38"/>
      <c r="D309" s="38" t="s">
        <v>2056</v>
      </c>
      <c r="E309" s="38"/>
      <c r="F309" s="38"/>
      <c r="G309" s="38"/>
      <c r="H309" s="21" t="str">
        <f>M309</f>
        <v>Tax Category</v>
      </c>
      <c r="I309" s="21" t="str">
        <f>M309</f>
        <v>Tax Category</v>
      </c>
      <c r="J309" s="21"/>
      <c r="K309" s="21"/>
      <c r="L309" s="38"/>
      <c r="M309" s="39" t="s">
        <v>2057</v>
      </c>
      <c r="N309" s="38"/>
      <c r="O309" s="22">
        <v>1</v>
      </c>
      <c r="P309" s="38" t="s">
        <v>2058</v>
      </c>
      <c r="Q309" s="40" t="s">
        <v>2059</v>
      </c>
      <c r="R309" s="40"/>
      <c r="S309" s="41"/>
      <c r="T309" s="22"/>
      <c r="U309" s="38"/>
      <c r="V309" s="38"/>
      <c r="W309" s="38"/>
      <c r="X309" s="38"/>
      <c r="Y309" s="38"/>
      <c r="Z309" s="38"/>
      <c r="AA309" s="38"/>
      <c r="AB309" s="38"/>
      <c r="AC309" s="38"/>
      <c r="AD309" s="38"/>
      <c r="AE309" s="38"/>
      <c r="AF309" s="38"/>
      <c r="AG309" s="38"/>
      <c r="AH309" s="38"/>
      <c r="AI309" s="38"/>
    </row>
    <row r="310" spans="1:35" ht="38.25">
      <c r="A310" s="13" t="str">
        <f>SUBSTITUTE(SUBSTITUTE(CONCATENATE(IF(C310="","",CONCATENATE(C310,"")),"",D310)," ",""),"'","")</f>
        <v>TransportEquipment</v>
      </c>
      <c r="B310" s="43" t="s">
        <v>2060</v>
      </c>
      <c r="C310" s="42"/>
      <c r="D310" s="42" t="s">
        <v>2061</v>
      </c>
      <c r="E310" s="42"/>
      <c r="F310" s="42"/>
      <c r="G310" s="42"/>
      <c r="H310" s="42"/>
      <c r="I310" s="42"/>
      <c r="J310" s="42"/>
      <c r="K310" s="42"/>
      <c r="L310" s="42"/>
      <c r="M310" s="42"/>
      <c r="N310" s="42"/>
      <c r="O310" s="43"/>
      <c r="P310" s="42" t="s">
        <v>2062</v>
      </c>
      <c r="Q310" s="44" t="s">
        <v>2063</v>
      </c>
      <c r="R310" s="44" t="s">
        <v>2064</v>
      </c>
      <c r="S310" s="45"/>
      <c r="T310" s="43"/>
      <c r="U310" s="42"/>
      <c r="V310" s="42"/>
      <c r="W310" s="42"/>
      <c r="X310" s="42"/>
      <c r="Y310" s="42"/>
      <c r="Z310" s="42"/>
      <c r="AA310" s="42"/>
      <c r="AB310" s="42"/>
      <c r="AC310" s="42"/>
      <c r="AD310" s="42"/>
      <c r="AE310" s="42"/>
      <c r="AF310" s="42"/>
      <c r="AG310" s="42"/>
      <c r="AH310" s="42"/>
      <c r="AI310" s="42"/>
    </row>
    <row r="311" spans="1:18" ht="12.75">
      <c r="A311" s="17" t="str">
        <f aca="true" t="shared" si="41" ref="A311:A318">SUBSTITUTE(SUBSTITUTE(CONCATENATE(IF(E311="Globally Unique","GU",E311),IF(G311&lt;&gt;I311,H311,F311),CONCATENATE(IF(I311="Identifier","ID",IF(I311="Text","",I311))))," ",""),"'","")</f>
        <v>ID</v>
      </c>
      <c r="B311" s="17" t="s">
        <v>2065</v>
      </c>
      <c r="D311" s="1" t="s">
        <v>2066</v>
      </c>
      <c r="G311" s="1" t="s">
        <v>2067</v>
      </c>
      <c r="H311" s="1" t="str">
        <f aca="true" t="shared" si="42" ref="H311:H318">IF(F311&lt;&gt;"",CONCATENATE(F311," ",G311),G311)</f>
        <v>Identifier</v>
      </c>
      <c r="I311" s="1" t="s">
        <v>2068</v>
      </c>
      <c r="K311" s="1" t="str">
        <f aca="true" t="shared" si="43" ref="K311:K318">IF(J311&lt;&gt;"",CONCATENATE(J311,"_ ",I311,". Type"),CONCATENATE(I311,". Type"))</f>
        <v>Identifier. Type</v>
      </c>
      <c r="O311" s="2" t="s">
        <v>2069</v>
      </c>
      <c r="P311" s="1" t="s">
        <v>2070</v>
      </c>
      <c r="Q311" s="3" t="s">
        <v>2071</v>
      </c>
      <c r="R311" s="1" t="s">
        <v>2072</v>
      </c>
    </row>
    <row r="312" spans="1:17" ht="12.75">
      <c r="A312" s="17" t="str">
        <f t="shared" si="41"/>
        <v>ProviderTypeCode</v>
      </c>
      <c r="B312" s="17" t="s">
        <v>2073</v>
      </c>
      <c r="D312" s="1" t="s">
        <v>2074</v>
      </c>
      <c r="F312" s="1" t="s">
        <v>2075</v>
      </c>
      <c r="G312" s="1" t="s">
        <v>2076</v>
      </c>
      <c r="H312" s="1" t="str">
        <f t="shared" si="42"/>
        <v>Provider Type</v>
      </c>
      <c r="I312" s="1" t="s">
        <v>2077</v>
      </c>
      <c r="K312" s="1" t="str">
        <f t="shared" si="43"/>
        <v>Code. Type</v>
      </c>
      <c r="O312" s="2" t="s">
        <v>2078</v>
      </c>
      <c r="P312" s="1" t="s">
        <v>2079</v>
      </c>
      <c r="Q312" s="3" t="s">
        <v>2080</v>
      </c>
    </row>
    <row r="313" spans="1:169" ht="12.75">
      <c r="A313" s="17" t="str">
        <f t="shared" si="41"/>
        <v>OwnerTypeCode</v>
      </c>
      <c r="B313" s="17" t="s">
        <v>2081</v>
      </c>
      <c r="D313" s="1" t="s">
        <v>2082</v>
      </c>
      <c r="F313" s="1" t="s">
        <v>2083</v>
      </c>
      <c r="G313" s="1" t="s">
        <v>2084</v>
      </c>
      <c r="H313" s="1" t="str">
        <f t="shared" si="42"/>
        <v>Owner Type</v>
      </c>
      <c r="I313" s="1" t="s">
        <v>2085</v>
      </c>
      <c r="K313" s="1" t="str">
        <f t="shared" si="43"/>
        <v>Code. Type</v>
      </c>
      <c r="O313" s="2" t="s">
        <v>2086</v>
      </c>
      <c r="P313" s="1" t="s">
        <v>2087</v>
      </c>
      <c r="Q313" s="3" t="s">
        <v>2088</v>
      </c>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c r="EE313" s="37"/>
      <c r="EF313" s="37"/>
      <c r="EG313" s="37"/>
      <c r="EH313" s="37"/>
      <c r="EI313" s="37"/>
      <c r="EJ313" s="37"/>
      <c r="EK313" s="37"/>
      <c r="EL313" s="37"/>
      <c r="EM313" s="37"/>
      <c r="EN313" s="37"/>
      <c r="EO313" s="37"/>
      <c r="EP313" s="37"/>
      <c r="EQ313" s="37"/>
      <c r="ER313" s="37"/>
      <c r="ES313" s="37"/>
      <c r="ET313" s="37"/>
      <c r="EU313" s="37"/>
      <c r="EV313" s="37"/>
      <c r="EW313" s="37"/>
      <c r="EX313" s="37"/>
      <c r="EY313" s="37"/>
      <c r="EZ313" s="37"/>
      <c r="FA313" s="37"/>
      <c r="FB313" s="37"/>
      <c r="FC313" s="37"/>
      <c r="FD313" s="37"/>
      <c r="FE313" s="37"/>
      <c r="FF313" s="37"/>
      <c r="FG313" s="37"/>
      <c r="FH313" s="37"/>
      <c r="FI313" s="37"/>
      <c r="FJ313" s="37"/>
      <c r="FK313" s="37"/>
      <c r="FL313" s="37"/>
      <c r="FM313" s="37"/>
    </row>
    <row r="314" spans="1:17" ht="12.75">
      <c r="A314" s="17" t="str">
        <f t="shared" si="41"/>
        <v>SizeTypeCode</v>
      </c>
      <c r="B314" s="17" t="s">
        <v>2089</v>
      </c>
      <c r="D314" s="1" t="s">
        <v>2090</v>
      </c>
      <c r="G314" s="1" t="s">
        <v>2091</v>
      </c>
      <c r="H314" s="1" t="str">
        <f t="shared" si="42"/>
        <v>Size Type</v>
      </c>
      <c r="I314" s="1" t="s">
        <v>2092</v>
      </c>
      <c r="K314" s="1" t="str">
        <f t="shared" si="43"/>
        <v>Code. Type</v>
      </c>
      <c r="O314" s="2" t="s">
        <v>2093</v>
      </c>
      <c r="P314" s="1" t="s">
        <v>2094</v>
      </c>
      <c r="Q314" s="3" t="s">
        <v>2095</v>
      </c>
    </row>
    <row r="315" spans="1:17" ht="12.75">
      <c r="A315" s="17" t="str">
        <f t="shared" si="41"/>
        <v>DispositionCode</v>
      </c>
      <c r="B315" s="17" t="s">
        <v>2096</v>
      </c>
      <c r="D315" s="1" t="s">
        <v>2097</v>
      </c>
      <c r="G315" s="1" t="s">
        <v>2098</v>
      </c>
      <c r="H315" s="1" t="str">
        <f t="shared" si="42"/>
        <v>Disposition</v>
      </c>
      <c r="I315" s="1" t="s">
        <v>2099</v>
      </c>
      <c r="K315" s="1" t="str">
        <f t="shared" si="43"/>
        <v>Code. Type</v>
      </c>
      <c r="N315" s="1" t="s">
        <v>2100</v>
      </c>
      <c r="O315" s="2" t="s">
        <v>2101</v>
      </c>
      <c r="P315" s="1" t="s">
        <v>2102</v>
      </c>
      <c r="Q315" s="3" t="s">
        <v>2103</v>
      </c>
    </row>
    <row r="316" spans="1:169" ht="12.75">
      <c r="A316" s="17" t="str">
        <f t="shared" si="41"/>
        <v>FullnessIndicationCode</v>
      </c>
      <c r="B316" s="17" t="s">
        <v>2104</v>
      </c>
      <c r="D316" s="1" t="s">
        <v>2105</v>
      </c>
      <c r="F316" s="1" t="s">
        <v>2106</v>
      </c>
      <c r="G316" s="1" t="s">
        <v>2107</v>
      </c>
      <c r="H316" s="1" t="str">
        <f t="shared" si="42"/>
        <v>Fullness Indication</v>
      </c>
      <c r="I316" s="1" t="s">
        <v>2108</v>
      </c>
      <c r="K316" s="1" t="str">
        <f t="shared" si="43"/>
        <v>Code. Type</v>
      </c>
      <c r="O316" s="2" t="s">
        <v>2109</v>
      </c>
      <c r="P316" s="1" t="s">
        <v>2110</v>
      </c>
      <c r="Q316" s="3" t="s">
        <v>2111</v>
      </c>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37"/>
      <c r="CS316" s="37"/>
      <c r="CT316" s="37"/>
      <c r="CU316" s="37"/>
      <c r="CV316" s="37"/>
      <c r="CW316" s="37"/>
      <c r="CX316" s="37"/>
      <c r="CY316" s="37"/>
      <c r="CZ316" s="37"/>
      <c r="DA316" s="37"/>
      <c r="DB316" s="37"/>
      <c r="DC316" s="37"/>
      <c r="DD316" s="37"/>
      <c r="DE316" s="37"/>
      <c r="DF316" s="37"/>
      <c r="DG316" s="37"/>
      <c r="DH316" s="37"/>
      <c r="DI316" s="37"/>
      <c r="DJ316" s="37"/>
      <c r="DK316" s="37"/>
      <c r="DL316" s="37"/>
      <c r="DM316" s="37"/>
      <c r="DN316" s="37"/>
      <c r="DO316" s="37"/>
      <c r="DP316" s="37"/>
      <c r="DQ316" s="37"/>
      <c r="DR316" s="37"/>
      <c r="DS316" s="37"/>
      <c r="DT316" s="37"/>
      <c r="DU316" s="37"/>
      <c r="DV316" s="37"/>
      <c r="DW316" s="37"/>
      <c r="DX316" s="37"/>
      <c r="DY316" s="37"/>
      <c r="DZ316" s="37"/>
      <c r="EA316" s="37"/>
      <c r="EB316" s="37"/>
      <c r="EC316" s="37"/>
      <c r="ED316" s="37"/>
      <c r="EE316" s="37"/>
      <c r="EF316" s="37"/>
      <c r="EG316" s="37"/>
      <c r="EH316" s="37"/>
      <c r="EI316" s="37"/>
      <c r="EJ316" s="37"/>
      <c r="EK316" s="37"/>
      <c r="EL316" s="37"/>
      <c r="EM316" s="37"/>
      <c r="EN316" s="37"/>
      <c r="EO316" s="37"/>
      <c r="EP316" s="37"/>
      <c r="EQ316" s="37"/>
      <c r="ER316" s="37"/>
      <c r="ES316" s="37"/>
      <c r="ET316" s="37"/>
      <c r="EU316" s="37"/>
      <c r="EV316" s="37"/>
      <c r="EW316" s="37"/>
      <c r="EX316" s="37"/>
      <c r="EY316" s="37"/>
      <c r="EZ316" s="37"/>
      <c r="FA316" s="37"/>
      <c r="FB316" s="37"/>
      <c r="FC316" s="37"/>
      <c r="FD316" s="37"/>
      <c r="FE316" s="37"/>
      <c r="FF316" s="37"/>
      <c r="FG316" s="37"/>
      <c r="FH316" s="37"/>
      <c r="FI316" s="37"/>
      <c r="FJ316" s="37"/>
      <c r="FK316" s="37"/>
      <c r="FL316" s="37"/>
      <c r="FM316" s="37"/>
    </row>
    <row r="317" spans="1:169" ht="12.75">
      <c r="A317" s="17" t="str">
        <f t="shared" si="41"/>
        <v>RefrigerationOnIndicator</v>
      </c>
      <c r="B317" s="17" t="s">
        <v>2112</v>
      </c>
      <c r="D317" s="1" t="s">
        <v>2113</v>
      </c>
      <c r="F317" s="1" t="s">
        <v>2114</v>
      </c>
      <c r="G317" s="1" t="s">
        <v>2115</v>
      </c>
      <c r="H317" s="1" t="str">
        <f t="shared" si="42"/>
        <v>Refrigeration On Indicator</v>
      </c>
      <c r="I317" s="1" t="s">
        <v>2116</v>
      </c>
      <c r="K317" s="1" t="str">
        <f t="shared" si="43"/>
        <v>Indicator. Type</v>
      </c>
      <c r="O317" s="2" t="s">
        <v>2117</v>
      </c>
      <c r="P317" s="1" t="s">
        <v>2118</v>
      </c>
      <c r="Q317" s="3" t="s">
        <v>2119</v>
      </c>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c r="EE317" s="37"/>
      <c r="EF317" s="37"/>
      <c r="EG317" s="37"/>
      <c r="EH317" s="37"/>
      <c r="EI317" s="37"/>
      <c r="EJ317" s="37"/>
      <c r="EK317" s="37"/>
      <c r="EL317" s="37"/>
      <c r="EM317" s="37"/>
      <c r="EN317" s="37"/>
      <c r="EO317" s="37"/>
      <c r="EP317" s="37"/>
      <c r="EQ317" s="37"/>
      <c r="ER317" s="37"/>
      <c r="ES317" s="37"/>
      <c r="ET317" s="37"/>
      <c r="EU317" s="37"/>
      <c r="EV317" s="37"/>
      <c r="EW317" s="37"/>
      <c r="EX317" s="37"/>
      <c r="EY317" s="37"/>
      <c r="EZ317" s="37"/>
      <c r="FA317" s="37"/>
      <c r="FB317" s="37"/>
      <c r="FC317" s="37"/>
      <c r="FD317" s="37"/>
      <c r="FE317" s="37"/>
      <c r="FF317" s="37"/>
      <c r="FG317" s="37"/>
      <c r="FH317" s="37"/>
      <c r="FI317" s="37"/>
      <c r="FJ317" s="37"/>
      <c r="FK317" s="37"/>
      <c r="FL317" s="37"/>
      <c r="FM317" s="37"/>
    </row>
    <row r="318" spans="1:169" ht="12.75">
      <c r="A318" s="17" t="str">
        <f t="shared" si="41"/>
        <v>Information</v>
      </c>
      <c r="B318" s="17" t="s">
        <v>2120</v>
      </c>
      <c r="D318" s="1" t="s">
        <v>2121</v>
      </c>
      <c r="G318" s="1" t="s">
        <v>2122</v>
      </c>
      <c r="H318" s="1" t="str">
        <f t="shared" si="42"/>
        <v>Information</v>
      </c>
      <c r="I318" s="1" t="s">
        <v>2123</v>
      </c>
      <c r="K318" s="1" t="str">
        <f t="shared" si="43"/>
        <v>Text. Type</v>
      </c>
      <c r="O318" s="2" t="s">
        <v>2124</v>
      </c>
      <c r="P318" s="1" t="s">
        <v>2125</v>
      </c>
      <c r="Q318" s="3" t="s">
        <v>2126</v>
      </c>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37"/>
      <c r="EJ318" s="37"/>
      <c r="EK318" s="37"/>
      <c r="EL318" s="37"/>
      <c r="EM318" s="37"/>
      <c r="EN318" s="37"/>
      <c r="EO318" s="37"/>
      <c r="EP318" s="37"/>
      <c r="EQ318" s="37"/>
      <c r="ER318" s="37"/>
      <c r="ES318" s="37"/>
      <c r="ET318" s="37"/>
      <c r="EU318" s="37"/>
      <c r="EV318" s="37"/>
      <c r="EW318" s="37"/>
      <c r="EX318" s="37"/>
      <c r="EY318" s="37"/>
      <c r="EZ318" s="37"/>
      <c r="FA318" s="37"/>
      <c r="FB318" s="37"/>
      <c r="FC318" s="37"/>
      <c r="FD318" s="37"/>
      <c r="FE318" s="37"/>
      <c r="FF318" s="37"/>
      <c r="FG318" s="37"/>
      <c r="FH318" s="37"/>
      <c r="FI318" s="37"/>
      <c r="FJ318" s="37"/>
      <c r="FK318" s="37"/>
      <c r="FL318" s="37"/>
      <c r="FM318" s="37"/>
    </row>
    <row r="319" spans="1:169" ht="25.5">
      <c r="A319" s="21" t="str">
        <f>SUBSTITUTE(SUBSTITUTE(CONCATENATE(IF(E319="Globally Unique","GU",E319),F319,IF(H319&lt;&gt;I319,H319,""),CONCATENATE(IF(I319="Identifier","ID",IF(I319="Text","",I319))))," ",""),"'","")</f>
        <v>Dimension</v>
      </c>
      <c r="B319" s="21" t="s">
        <v>2127</v>
      </c>
      <c r="C319" s="38"/>
      <c r="D319" s="38" t="s">
        <v>2128</v>
      </c>
      <c r="E319" s="38"/>
      <c r="F319" s="38"/>
      <c r="G319" s="38"/>
      <c r="H319" s="21" t="str">
        <f>M319</f>
        <v>Dimension</v>
      </c>
      <c r="I319" s="21" t="str">
        <f>M319</f>
        <v>Dimension</v>
      </c>
      <c r="J319" s="21"/>
      <c r="K319" s="21"/>
      <c r="L319" s="38"/>
      <c r="M319" s="39" t="s">
        <v>2129</v>
      </c>
      <c r="N319" s="38"/>
      <c r="O319" s="23" t="s">
        <v>2130</v>
      </c>
      <c r="P319" s="38" t="s">
        <v>2131</v>
      </c>
      <c r="Q319" s="40" t="s">
        <v>2132</v>
      </c>
      <c r="R319" s="40"/>
      <c r="S319" s="41"/>
      <c r="T319" s="22"/>
      <c r="U319" s="38"/>
      <c r="V319" s="38"/>
      <c r="W319" s="38"/>
      <c r="X319" s="38"/>
      <c r="Y319" s="38"/>
      <c r="Z319" s="38"/>
      <c r="AA319" s="38"/>
      <c r="AB319" s="38"/>
      <c r="AC319" s="38"/>
      <c r="AD319" s="38"/>
      <c r="AE319" s="38"/>
      <c r="AF319" s="38"/>
      <c r="AG319" s="38"/>
      <c r="AH319" s="38"/>
      <c r="AI319" s="38"/>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37"/>
      <c r="CS319" s="37"/>
      <c r="CT319" s="37"/>
      <c r="CU319" s="37"/>
      <c r="CV319" s="37"/>
      <c r="CW319" s="37"/>
      <c r="CX319" s="37"/>
      <c r="CY319" s="37"/>
      <c r="CZ319" s="37"/>
      <c r="DA319" s="37"/>
      <c r="DB319" s="37"/>
      <c r="DC319" s="37"/>
      <c r="DD319" s="37"/>
      <c r="DE319" s="37"/>
      <c r="DF319" s="37"/>
      <c r="DG319" s="37"/>
      <c r="DH319" s="37"/>
      <c r="DI319" s="37"/>
      <c r="DJ319" s="37"/>
      <c r="DK319" s="37"/>
      <c r="DL319" s="37"/>
      <c r="DM319" s="37"/>
      <c r="DN319" s="37"/>
      <c r="DO319" s="37"/>
      <c r="DP319" s="37"/>
      <c r="DQ319" s="37"/>
      <c r="DR319" s="37"/>
      <c r="DS319" s="37"/>
      <c r="DT319" s="37"/>
      <c r="DU319" s="37"/>
      <c r="DV319" s="37"/>
      <c r="DW319" s="37"/>
      <c r="DX319" s="37"/>
      <c r="DY319" s="37"/>
      <c r="DZ319" s="37"/>
      <c r="EA319" s="37"/>
      <c r="EB319" s="37"/>
      <c r="EC319" s="37"/>
      <c r="ED319" s="37"/>
      <c r="EE319" s="37"/>
      <c r="EF319" s="37"/>
      <c r="EG319" s="37"/>
      <c r="EH319" s="37"/>
      <c r="EI319" s="37"/>
      <c r="EJ319" s="37"/>
      <c r="EK319" s="37"/>
      <c r="EL319" s="37"/>
      <c r="EM319" s="37"/>
      <c r="EN319" s="37"/>
      <c r="EO319" s="37"/>
      <c r="EP319" s="37"/>
      <c r="EQ319" s="37"/>
      <c r="ER319" s="37"/>
      <c r="ES319" s="37"/>
      <c r="ET319" s="37"/>
      <c r="EU319" s="37"/>
      <c r="EV319" s="37"/>
      <c r="EW319" s="37"/>
      <c r="EX319" s="37"/>
      <c r="EY319" s="37"/>
      <c r="EZ319" s="37"/>
      <c r="FA319" s="37"/>
      <c r="FB319" s="37"/>
      <c r="FC319" s="37"/>
      <c r="FD319" s="37"/>
      <c r="FE319" s="37"/>
      <c r="FF319" s="37"/>
      <c r="FG319" s="37"/>
      <c r="FH319" s="37"/>
      <c r="FI319" s="37"/>
      <c r="FJ319" s="37"/>
      <c r="FK319" s="37"/>
      <c r="FL319" s="37"/>
      <c r="FM319" s="37"/>
    </row>
    <row r="320" spans="1:35" ht="38.25">
      <c r="A320" s="21" t="str">
        <f>SUBSTITUTE(SUBSTITUTE(CONCATENATE(IF(E320="Globally Unique","GU",E320),F320,IF(H320&lt;&gt;I320,H320,""),CONCATENATE(IF(I320="Identifier","ID",IF(I320="Text","",I320))))," ",""),"'","")</f>
        <v>TransportEquipmentSeal</v>
      </c>
      <c r="B320" s="21" t="s">
        <v>2133</v>
      </c>
      <c r="C320" s="38"/>
      <c r="D320" s="38" t="s">
        <v>2134</v>
      </c>
      <c r="E320" s="38"/>
      <c r="F320" s="38"/>
      <c r="G320" s="38"/>
      <c r="H320" s="21" t="str">
        <f>M320</f>
        <v>Transport Equipment Seal</v>
      </c>
      <c r="I320" s="21" t="str">
        <f>M320</f>
        <v>Transport Equipment Seal</v>
      </c>
      <c r="J320" s="21"/>
      <c r="K320" s="21"/>
      <c r="L320" s="38"/>
      <c r="M320" s="39" t="s">
        <v>2135</v>
      </c>
      <c r="N320" s="38"/>
      <c r="O320" s="23" t="s">
        <v>2136</v>
      </c>
      <c r="P320" s="38" t="s">
        <v>2137</v>
      </c>
      <c r="Q320" s="40" t="s">
        <v>2138</v>
      </c>
      <c r="R320" s="40"/>
      <c r="S320" s="41"/>
      <c r="T320" s="22"/>
      <c r="U320" s="38"/>
      <c r="V320" s="38"/>
      <c r="W320" s="38"/>
      <c r="X320" s="38"/>
      <c r="Y320" s="38"/>
      <c r="Z320" s="38"/>
      <c r="AA320" s="38"/>
      <c r="AB320" s="38"/>
      <c r="AC320" s="38"/>
      <c r="AD320" s="38"/>
      <c r="AE320" s="38"/>
      <c r="AF320" s="38"/>
      <c r="AG320" s="38"/>
      <c r="AH320" s="38"/>
      <c r="AI320" s="38"/>
    </row>
    <row r="321" spans="1:35" ht="25.5">
      <c r="A321" s="13" t="str">
        <f>SUBSTITUTE(SUBSTITUTE(CONCATENATE(IF(C321="","",CONCATENATE(C321,"")),"",D321)," ",""),"'","")</f>
        <v>TransportEquipmentSeal</v>
      </c>
      <c r="B321" s="43" t="s">
        <v>2139</v>
      </c>
      <c r="C321" s="42"/>
      <c r="D321" s="42" t="s">
        <v>2140</v>
      </c>
      <c r="E321" s="42"/>
      <c r="F321" s="42"/>
      <c r="G321" s="42"/>
      <c r="H321" s="42"/>
      <c r="I321" s="42"/>
      <c r="J321" s="42"/>
      <c r="K321" s="42"/>
      <c r="L321" s="42"/>
      <c r="M321" s="42"/>
      <c r="N321" s="42" t="s">
        <v>2141</v>
      </c>
      <c r="O321" s="43"/>
      <c r="P321" s="42" t="s">
        <v>2142</v>
      </c>
      <c r="Q321" s="44" t="s">
        <v>2143</v>
      </c>
      <c r="R321" s="44" t="s">
        <v>2144</v>
      </c>
      <c r="S321" s="45"/>
      <c r="T321" s="43"/>
      <c r="U321" s="42"/>
      <c r="V321" s="42"/>
      <c r="W321" s="42"/>
      <c r="X321" s="42"/>
      <c r="Y321" s="42"/>
      <c r="Z321" s="42"/>
      <c r="AA321" s="42"/>
      <c r="AB321" s="42"/>
      <c r="AC321" s="42"/>
      <c r="AD321" s="42"/>
      <c r="AE321" s="42"/>
      <c r="AF321" s="42"/>
      <c r="AG321" s="42"/>
      <c r="AH321" s="42"/>
      <c r="AI321" s="42"/>
    </row>
    <row r="322" spans="1:18" ht="12.75">
      <c r="A322" s="17" t="str">
        <f>SUBSTITUTE(SUBSTITUTE(CONCATENATE(IF(E322="Globally Unique","GU",E322),IF(G322&lt;&gt;I322,H322,F322),CONCATENATE(IF(I322="Identifier","ID",IF(I322="Text","",I322))))," ",""),"'","")</f>
        <v>ID</v>
      </c>
      <c r="B322" s="17" t="s">
        <v>2145</v>
      </c>
      <c r="D322" s="1" t="s">
        <v>2146</v>
      </c>
      <c r="G322" s="1" t="s">
        <v>2147</v>
      </c>
      <c r="H322" s="1" t="str">
        <f>IF(F322&lt;&gt;"",CONCATENATE(F322," ",G322),G322)</f>
        <v>Identifier</v>
      </c>
      <c r="I322" s="1" t="s">
        <v>2148</v>
      </c>
      <c r="K322" s="1" t="str">
        <f>IF(J322&lt;&gt;"",CONCATENATE(J322,"_ ",I322,". Type"),CONCATENATE(I322,". Type"))</f>
        <v>Identifier. Type</v>
      </c>
      <c r="O322" s="2">
        <v>1</v>
      </c>
      <c r="P322" s="1" t="s">
        <v>2149</v>
      </c>
      <c r="Q322" s="3" t="s">
        <v>2150</v>
      </c>
      <c r="R322" s="1" t="s">
        <v>2151</v>
      </c>
    </row>
    <row r="323" spans="1:17" ht="12.75">
      <c r="A323" s="17" t="str">
        <f>SUBSTITUTE(SUBSTITUTE(CONCATENATE(IF(E323="Globally Unique","GU",E323),IF(G323&lt;&gt;I323,H323,F323),CONCATENATE(IF(I323="Identifier","ID",IF(I323="Text","",I323))))," ",""),"'","")</f>
        <v>IssuerTypeCode</v>
      </c>
      <c r="B323" s="17" t="s">
        <v>2152</v>
      </c>
      <c r="D323" s="1" t="s">
        <v>2153</v>
      </c>
      <c r="F323" s="1" t="s">
        <v>2154</v>
      </c>
      <c r="G323" s="1" t="s">
        <v>2155</v>
      </c>
      <c r="H323" s="1" t="str">
        <f>IF(F323&lt;&gt;"",CONCATENATE(F323," ",G323),G323)</f>
        <v>Issuer Type</v>
      </c>
      <c r="I323" s="1" t="s">
        <v>2156</v>
      </c>
      <c r="K323" s="1" t="str">
        <f>IF(J323&lt;&gt;"",CONCATENATE(J323,"_ ",I323,". Type"),CONCATENATE(I323,". Type"))</f>
        <v>Code. Type</v>
      </c>
      <c r="O323" s="2" t="s">
        <v>2157</v>
      </c>
      <c r="P323" s="1" t="s">
        <v>2158</v>
      </c>
      <c r="Q323" s="3" t="s">
        <v>2159</v>
      </c>
    </row>
    <row r="324" spans="1:17" ht="12.75">
      <c r="A324" s="17" t="str">
        <f>SUBSTITUTE(SUBSTITUTE(CONCATENATE(IF(E324="Globally Unique","GU",E324),IF(G324&lt;&gt;I324,H324,F324),CONCATENATE(IF(I324="Identifier","ID",IF(I324="Text","",I324))))," ",""),"'","")</f>
        <v>Condition</v>
      </c>
      <c r="B324" s="17" t="s">
        <v>2160</v>
      </c>
      <c r="D324" s="1" t="s">
        <v>2161</v>
      </c>
      <c r="G324" s="1" t="s">
        <v>2162</v>
      </c>
      <c r="H324" s="1" t="str">
        <f>IF(F324&lt;&gt;"",CONCATENATE(F324," ",G324),G324)</f>
        <v>Condition</v>
      </c>
      <c r="I324" s="1" t="s">
        <v>2163</v>
      </c>
      <c r="K324" s="1" t="str">
        <f>IF(J324&lt;&gt;"",CONCATENATE(J324,"_ ",I324,". Type"),CONCATENATE(I324,". Type"))</f>
        <v>Text. Type</v>
      </c>
      <c r="O324" s="2" t="s">
        <v>2164</v>
      </c>
      <c r="P324" s="1" t="s">
        <v>2165</v>
      </c>
      <c r="Q324" s="3" t="s">
        <v>2166</v>
      </c>
    </row>
    <row r="325" spans="1:17" ht="12.75">
      <c r="A325" s="17" t="str">
        <f>SUBSTITUTE(SUBSTITUTE(CONCATENATE(IF(E325="Globally Unique","GU",E325),IF(G325&lt;&gt;I325,H325,F325),CONCATENATE(IF(I325="Identifier","ID",IF(I325="Text","",I325))))," ",""),"'","")</f>
        <v>SealStatusCode</v>
      </c>
      <c r="B325" s="17" t="s">
        <v>2167</v>
      </c>
      <c r="D325" s="1" t="s">
        <v>2168</v>
      </c>
      <c r="F325" s="1" t="s">
        <v>2169</v>
      </c>
      <c r="G325" s="1" t="s">
        <v>2170</v>
      </c>
      <c r="H325" s="1" t="str">
        <f>IF(F325&lt;&gt;"",CONCATENATE(F325," ",G325),G325)</f>
        <v>Seal Status</v>
      </c>
      <c r="I325" s="1" t="s">
        <v>2171</v>
      </c>
      <c r="K325" s="1" t="str">
        <f>IF(J325&lt;&gt;"",CONCATENATE(J325,"_ ",I325,". Type"),CONCATENATE(I325,". Type"))</f>
        <v>Code. Type</v>
      </c>
      <c r="O325" s="2" t="s">
        <v>2172</v>
      </c>
      <c r="P325" s="1" t="s">
        <v>2173</v>
      </c>
      <c r="Q325" s="3" t="s">
        <v>2174</v>
      </c>
    </row>
    <row r="326" spans="1:35" ht="38.25">
      <c r="A326" s="13" t="str">
        <f>SUBSTITUTE(SUBSTITUTE(CONCATENATE(IF(C326="","",CONCATENATE(C326,"")),"",D326)," ",""),"'","")</f>
        <v>TransportHandlingUnit</v>
      </c>
      <c r="B326" s="43" t="s">
        <v>2175</v>
      </c>
      <c r="C326" s="42"/>
      <c r="D326" s="42" t="s">
        <v>2176</v>
      </c>
      <c r="E326" s="42"/>
      <c r="F326" s="42"/>
      <c r="G326" s="42"/>
      <c r="H326" s="42"/>
      <c r="I326" s="42"/>
      <c r="J326" s="42"/>
      <c r="K326" s="42"/>
      <c r="L326" s="42"/>
      <c r="M326" s="42"/>
      <c r="N326" s="42" t="s">
        <v>2177</v>
      </c>
      <c r="O326" s="43"/>
      <c r="P326" s="42" t="s">
        <v>2178</v>
      </c>
      <c r="Q326" s="44" t="s">
        <v>2179</v>
      </c>
      <c r="R326" s="44"/>
      <c r="S326" s="45"/>
      <c r="T326" s="43"/>
      <c r="U326" s="42"/>
      <c r="V326" s="42"/>
      <c r="W326" s="42"/>
      <c r="X326" s="42"/>
      <c r="Y326" s="42"/>
      <c r="Z326" s="42"/>
      <c r="AA326" s="42"/>
      <c r="AB326" s="42"/>
      <c r="AC326" s="42"/>
      <c r="AD326" s="42"/>
      <c r="AE326" s="42"/>
      <c r="AF326" s="42"/>
      <c r="AG326" s="42"/>
      <c r="AH326" s="42"/>
      <c r="AI326" s="42"/>
    </row>
    <row r="327" spans="1:17" ht="12.75">
      <c r="A327" s="17" t="str">
        <f>SUBSTITUTE(SUBSTITUTE(CONCATENATE(IF(E327="Globally Unique","GU",E327),IF(G327&lt;&gt;I327,H327,F327),CONCATENATE(IF(I327="Identifier","ID",IF(I327="Text","",I327))))," ",""),"'","")</f>
        <v>ID</v>
      </c>
      <c r="B327" s="17" t="s">
        <v>2180</v>
      </c>
      <c r="D327" s="1" t="s">
        <v>2181</v>
      </c>
      <c r="G327" s="1" t="s">
        <v>2182</v>
      </c>
      <c r="H327" s="1" t="str">
        <f>IF(F327&lt;&gt;"",CONCATENATE(F327," ",G327),G327)</f>
        <v>Identifier</v>
      </c>
      <c r="I327" s="1" t="s">
        <v>2183</v>
      </c>
      <c r="K327" s="1" t="str">
        <f>IF(J327&lt;&gt;"",CONCATENATE(J327,"_ ",I327,". Type"),CONCATENATE(I327,". Type"))</f>
        <v>Identifier. Type</v>
      </c>
      <c r="O327" s="2" t="s">
        <v>2184</v>
      </c>
      <c r="P327" s="1" t="s">
        <v>2185</v>
      </c>
      <c r="Q327" s="3" t="s">
        <v>2186</v>
      </c>
    </row>
    <row r="328" spans="1:169" ht="12.75">
      <c r="A328" s="17" t="str">
        <f>SUBSTITUTE(SUBSTITUTE(CONCATENATE(IF(E328="Globally Unique","GU",E328),IF(G328&lt;&gt;I328,H328,F328),CONCATENATE(IF(I328="Identifier","ID",IF(I328="Text","",I328))))," ",""),"'","")</f>
        <v>UnitTypeCode</v>
      </c>
      <c r="B328" s="17" t="s">
        <v>2187</v>
      </c>
      <c r="D328" s="1" t="s">
        <v>2188</v>
      </c>
      <c r="F328" s="1" t="s">
        <v>2189</v>
      </c>
      <c r="G328" s="1" t="s">
        <v>2190</v>
      </c>
      <c r="H328" s="1" t="str">
        <f>IF(F328&lt;&gt;"",CONCATENATE(F328," ",G328),G328)</f>
        <v>Unit Type</v>
      </c>
      <c r="I328" s="1" t="s">
        <v>2191</v>
      </c>
      <c r="K328" s="1" t="str">
        <f>IF(J328&lt;&gt;"",CONCATENATE(J328,"_ ",I328,". Type"),CONCATENATE(I328,". Type"))</f>
        <v>Code. Type</v>
      </c>
      <c r="O328" s="2" t="s">
        <v>2192</v>
      </c>
      <c r="P328" s="1" t="s">
        <v>2193</v>
      </c>
      <c r="Q328" s="3" t="s">
        <v>2194</v>
      </c>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37"/>
      <c r="CS328" s="37"/>
      <c r="CT328" s="37"/>
      <c r="CU328" s="37"/>
      <c r="CV328" s="37"/>
      <c r="CW328" s="37"/>
      <c r="CX328" s="37"/>
      <c r="CY328" s="37"/>
      <c r="CZ328" s="37"/>
      <c r="DA328" s="37"/>
      <c r="DB328" s="37"/>
      <c r="DC328" s="37"/>
      <c r="DD328" s="37"/>
      <c r="DE328" s="37"/>
      <c r="DF328" s="37"/>
      <c r="DG328" s="37"/>
      <c r="DH328" s="37"/>
      <c r="DI328" s="37"/>
      <c r="DJ328" s="37"/>
      <c r="DK328" s="37"/>
      <c r="DL328" s="37"/>
      <c r="DM328" s="37"/>
      <c r="DN328" s="37"/>
      <c r="DO328" s="37"/>
      <c r="DP328" s="37"/>
      <c r="DQ328" s="37"/>
      <c r="DR328" s="37"/>
      <c r="DS328" s="37"/>
      <c r="DT328" s="37"/>
      <c r="DU328" s="37"/>
      <c r="DV328" s="37"/>
      <c r="DW328" s="37"/>
      <c r="DX328" s="37"/>
      <c r="DY328" s="37"/>
      <c r="DZ328" s="37"/>
      <c r="EA328" s="37"/>
      <c r="EB328" s="37"/>
      <c r="EC328" s="37"/>
      <c r="ED328" s="37"/>
      <c r="EE328" s="37"/>
      <c r="EF328" s="37"/>
      <c r="EG328" s="37"/>
      <c r="EH328" s="37"/>
      <c r="EI328" s="37"/>
      <c r="EJ328" s="37"/>
      <c r="EK328" s="37"/>
      <c r="EL328" s="37"/>
      <c r="EM328" s="37"/>
      <c r="EN328" s="37"/>
      <c r="EO328" s="37"/>
      <c r="EP328" s="37"/>
      <c r="EQ328" s="37"/>
      <c r="ER328" s="37"/>
      <c r="ES328" s="37"/>
      <c r="ET328" s="37"/>
      <c r="EU328" s="37"/>
      <c r="EV328" s="37"/>
      <c r="EW328" s="37"/>
      <c r="EX328" s="37"/>
      <c r="EY328" s="37"/>
      <c r="EZ328" s="37"/>
      <c r="FA328" s="37"/>
      <c r="FB328" s="37"/>
      <c r="FC328" s="37"/>
      <c r="FD328" s="37"/>
      <c r="FE328" s="37"/>
      <c r="FF328" s="37"/>
      <c r="FG328" s="37"/>
      <c r="FH328" s="37"/>
      <c r="FI328" s="37"/>
      <c r="FJ328" s="37"/>
      <c r="FK328" s="37"/>
      <c r="FL328" s="37"/>
      <c r="FM328" s="37"/>
    </row>
    <row r="329" spans="1:169" ht="25.5">
      <c r="A329" s="21" t="str">
        <f>SUBSTITUTE(SUBSTITUTE(CONCATENATE(IF(E329="Globally Unique","GU",E329),F329,IF(H329&lt;&gt;I329,H329,""),CONCATENATE(IF(I329="Identifier","ID",IF(I329="Text","",I329))))," ",""),"'","")</f>
        <v>HandlingUnitDespatchLine</v>
      </c>
      <c r="B329" s="21" t="s">
        <v>2195</v>
      </c>
      <c r="C329" s="38"/>
      <c r="D329" s="38" t="s">
        <v>2196</v>
      </c>
      <c r="E329" s="38"/>
      <c r="F329" s="38" t="s">
        <v>2197</v>
      </c>
      <c r="G329" s="38"/>
      <c r="H329" s="21" t="str">
        <f>M329</f>
        <v>Despatch Line</v>
      </c>
      <c r="I329" s="21" t="str">
        <f>M329</f>
        <v>Despatch Line</v>
      </c>
      <c r="J329" s="21"/>
      <c r="K329" s="21"/>
      <c r="L329" s="38"/>
      <c r="M329" s="39" t="s">
        <v>2198</v>
      </c>
      <c r="N329" s="38"/>
      <c r="O329" s="23" t="s">
        <v>2199</v>
      </c>
      <c r="P329" s="38" t="s">
        <v>2200</v>
      </c>
      <c r="Q329" s="40" t="s">
        <v>2201</v>
      </c>
      <c r="R329" s="40"/>
      <c r="S329" s="41"/>
      <c r="T329" s="22"/>
      <c r="U329" s="38"/>
      <c r="V329" s="38"/>
      <c r="W329" s="38"/>
      <c r="X329" s="38"/>
      <c r="Y329" s="38"/>
      <c r="Z329" s="38"/>
      <c r="AA329" s="38"/>
      <c r="AB329" s="38"/>
      <c r="AC329" s="38"/>
      <c r="AD329" s="38"/>
      <c r="AE329" s="38"/>
      <c r="AF329" s="38"/>
      <c r="AG329" s="38"/>
      <c r="AH329" s="38"/>
      <c r="AI329" s="38"/>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c r="EE329" s="37"/>
      <c r="EF329" s="37"/>
      <c r="EG329" s="37"/>
      <c r="EH329" s="37"/>
      <c r="EI329" s="37"/>
      <c r="EJ329" s="37"/>
      <c r="EK329" s="37"/>
      <c r="EL329" s="37"/>
      <c r="EM329" s="37"/>
      <c r="EN329" s="37"/>
      <c r="EO329" s="37"/>
      <c r="EP329" s="37"/>
      <c r="EQ329" s="37"/>
      <c r="ER329" s="37"/>
      <c r="ES329" s="37"/>
      <c r="ET329" s="37"/>
      <c r="EU329" s="37"/>
      <c r="EV329" s="37"/>
      <c r="EW329" s="37"/>
      <c r="EX329" s="37"/>
      <c r="EY329" s="37"/>
      <c r="EZ329" s="37"/>
      <c r="FA329" s="37"/>
      <c r="FB329" s="37"/>
      <c r="FC329" s="37"/>
      <c r="FD329" s="37"/>
      <c r="FE329" s="37"/>
      <c r="FF329" s="37"/>
      <c r="FG329" s="37"/>
      <c r="FH329" s="37"/>
      <c r="FI329" s="37"/>
      <c r="FJ329" s="37"/>
      <c r="FK329" s="37"/>
      <c r="FL329" s="37"/>
      <c r="FM329" s="37"/>
    </row>
    <row r="330" spans="1:169" ht="25.5">
      <c r="A330" s="21" t="str">
        <f>SUBSTITUTE(SUBSTITUTE(CONCATENATE(IF(E330="Globally Unique","GU",E330),F330,IF(H330&lt;&gt;I330,H330,""),CONCATENATE(IF(I330="Identifier","ID",IF(I330="Text","",I330))))," ",""),"'","")</f>
        <v>ActualPackage</v>
      </c>
      <c r="B330" s="21" t="s">
        <v>2202</v>
      </c>
      <c r="C330" s="38"/>
      <c r="D330" s="38" t="s">
        <v>2203</v>
      </c>
      <c r="E330" s="38" t="s">
        <v>2204</v>
      </c>
      <c r="F330" s="38"/>
      <c r="G330" s="38"/>
      <c r="H330" s="21" t="str">
        <f>M330</f>
        <v>Package</v>
      </c>
      <c r="I330" s="21" t="str">
        <f>M330</f>
        <v>Package</v>
      </c>
      <c r="J330" s="21"/>
      <c r="K330" s="21"/>
      <c r="L330" s="38"/>
      <c r="M330" s="39" t="s">
        <v>2205</v>
      </c>
      <c r="N330" s="38"/>
      <c r="O330" s="23" t="s">
        <v>2206</v>
      </c>
      <c r="P330" s="38" t="s">
        <v>2207</v>
      </c>
      <c r="Q330" s="40" t="s">
        <v>2208</v>
      </c>
      <c r="R330" s="40"/>
      <c r="S330" s="41"/>
      <c r="T330" s="22"/>
      <c r="U330" s="38"/>
      <c r="V330" s="38"/>
      <c r="W330" s="38"/>
      <c r="X330" s="38"/>
      <c r="Y330" s="38"/>
      <c r="Z330" s="38"/>
      <c r="AA330" s="38"/>
      <c r="AB330" s="38"/>
      <c r="AC330" s="38"/>
      <c r="AD330" s="38"/>
      <c r="AE330" s="38"/>
      <c r="AF330" s="38"/>
      <c r="AG330" s="38"/>
      <c r="AH330" s="38"/>
      <c r="AI330" s="38"/>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37"/>
      <c r="EJ330" s="37"/>
      <c r="EK330" s="37"/>
      <c r="EL330" s="37"/>
      <c r="EM330" s="37"/>
      <c r="EN330" s="37"/>
      <c r="EO330" s="37"/>
      <c r="EP330" s="37"/>
      <c r="EQ330" s="37"/>
      <c r="ER330" s="37"/>
      <c r="ES330" s="37"/>
      <c r="ET330" s="37"/>
      <c r="EU330" s="37"/>
      <c r="EV330" s="37"/>
      <c r="EW330" s="37"/>
      <c r="EX330" s="37"/>
      <c r="EY330" s="37"/>
      <c r="EZ330" s="37"/>
      <c r="FA330" s="37"/>
      <c r="FB330" s="37"/>
      <c r="FC330" s="37"/>
      <c r="FD330" s="37"/>
      <c r="FE330" s="37"/>
      <c r="FF330" s="37"/>
      <c r="FG330" s="37"/>
      <c r="FH330" s="37"/>
      <c r="FI330" s="37"/>
      <c r="FJ330" s="37"/>
      <c r="FK330" s="37"/>
      <c r="FL330" s="37"/>
      <c r="FM330" s="37"/>
    </row>
    <row r="331" spans="1:169" ht="25.5">
      <c r="A331" s="21" t="str">
        <f>SUBSTITUTE(SUBSTITUTE(CONCATENATE(IF(E331="Globally Unique","GU",E331),F331,IF(H331&lt;&gt;I331,H331,""),CONCATENATE(IF(I331="Identifier","ID",IF(I331="Text","",I331))))," ",""),"'","")</f>
        <v>ReceivedHandlingUnitReceiptLine</v>
      </c>
      <c r="B331" s="21" t="s">
        <v>2209</v>
      </c>
      <c r="C331" s="38"/>
      <c r="D331" s="38" t="s">
        <v>2210</v>
      </c>
      <c r="E331" s="38" t="s">
        <v>2211</v>
      </c>
      <c r="F331" s="38" t="s">
        <v>2212</v>
      </c>
      <c r="G331" s="38"/>
      <c r="H331" s="21" t="str">
        <f>M331</f>
        <v>Receipt Line</v>
      </c>
      <c r="I331" s="21" t="str">
        <f>M331</f>
        <v>Receipt Line</v>
      </c>
      <c r="J331" s="21"/>
      <c r="K331" s="21"/>
      <c r="L331" s="38"/>
      <c r="M331" s="39" t="s">
        <v>2213</v>
      </c>
      <c r="N331" s="38"/>
      <c r="O331" s="23" t="s">
        <v>2214</v>
      </c>
      <c r="P331" s="38" t="s">
        <v>2215</v>
      </c>
      <c r="Q331" s="47" t="s">
        <v>2216</v>
      </c>
      <c r="R331" s="40"/>
      <c r="S331" s="41"/>
      <c r="T331" s="22"/>
      <c r="U331" s="38"/>
      <c r="V331" s="38"/>
      <c r="W331" s="38"/>
      <c r="X331" s="38"/>
      <c r="Y331" s="38"/>
      <c r="Z331" s="38"/>
      <c r="AA331" s="38"/>
      <c r="AB331" s="38"/>
      <c r="AC331" s="38"/>
      <c r="AD331" s="38"/>
      <c r="AE331" s="38"/>
      <c r="AF331" s="38"/>
      <c r="AG331" s="38"/>
      <c r="AH331" s="38"/>
      <c r="AI331" s="38"/>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37"/>
      <c r="CS331" s="37"/>
      <c r="CT331" s="37"/>
      <c r="CU331" s="37"/>
      <c r="CV331" s="37"/>
      <c r="CW331" s="37"/>
      <c r="CX331" s="37"/>
      <c r="CY331" s="37"/>
      <c r="CZ331" s="37"/>
      <c r="DA331" s="37"/>
      <c r="DB331" s="37"/>
      <c r="DC331" s="37"/>
      <c r="DD331" s="37"/>
      <c r="DE331" s="37"/>
      <c r="DF331" s="37"/>
      <c r="DG331" s="37"/>
      <c r="DH331" s="37"/>
      <c r="DI331" s="37"/>
      <c r="DJ331" s="37"/>
      <c r="DK331" s="37"/>
      <c r="DL331" s="37"/>
      <c r="DM331" s="37"/>
      <c r="DN331" s="37"/>
      <c r="DO331" s="37"/>
      <c r="DP331" s="37"/>
      <c r="DQ331" s="37"/>
      <c r="DR331" s="37"/>
      <c r="DS331" s="37"/>
      <c r="DT331" s="37"/>
      <c r="DU331" s="37"/>
      <c r="DV331" s="37"/>
      <c r="DW331" s="37"/>
      <c r="DX331" s="37"/>
      <c r="DY331" s="37"/>
      <c r="DZ331" s="37"/>
      <c r="EA331" s="37"/>
      <c r="EB331" s="37"/>
      <c r="EC331" s="37"/>
      <c r="ED331" s="37"/>
      <c r="EE331" s="37"/>
      <c r="EF331" s="37"/>
      <c r="EG331" s="37"/>
      <c r="EH331" s="37"/>
      <c r="EI331" s="37"/>
      <c r="EJ331" s="37"/>
      <c r="EK331" s="37"/>
      <c r="EL331" s="37"/>
      <c r="EM331" s="37"/>
      <c r="EN331" s="37"/>
      <c r="EO331" s="37"/>
      <c r="EP331" s="37"/>
      <c r="EQ331" s="37"/>
      <c r="ER331" s="37"/>
      <c r="ES331" s="37"/>
      <c r="ET331" s="37"/>
      <c r="EU331" s="37"/>
      <c r="EV331" s="37"/>
      <c r="EW331" s="37"/>
      <c r="EX331" s="37"/>
      <c r="EY331" s="37"/>
      <c r="EZ331" s="37"/>
      <c r="FA331" s="37"/>
      <c r="FB331" s="37"/>
      <c r="FC331" s="37"/>
      <c r="FD331" s="37"/>
      <c r="FE331" s="37"/>
      <c r="FF331" s="37"/>
      <c r="FG331" s="37"/>
      <c r="FH331" s="37"/>
      <c r="FI331" s="37"/>
      <c r="FJ331" s="37"/>
      <c r="FK331" s="37"/>
      <c r="FL331" s="37"/>
      <c r="FM331" s="37"/>
    </row>
    <row r="332" spans="1:35" ht="12.75">
      <c r="A332" s="48"/>
      <c r="B332" s="48"/>
      <c r="C332" s="48"/>
      <c r="D332" s="48"/>
      <c r="E332" s="48"/>
      <c r="F332" s="48"/>
      <c r="G332" s="48"/>
      <c r="H332" s="48"/>
      <c r="I332" s="48"/>
      <c r="J332" s="48"/>
      <c r="K332" s="48"/>
      <c r="L332" s="48"/>
      <c r="M332" s="48"/>
      <c r="N332" s="49"/>
      <c r="O332" s="50"/>
      <c r="P332" s="49" t="s">
        <v>2217</v>
      </c>
      <c r="Q332" s="51"/>
      <c r="R332" s="51"/>
      <c r="S332" s="52"/>
      <c r="T332" s="51"/>
      <c r="U332" s="48"/>
      <c r="V332" s="48"/>
      <c r="W332" s="48"/>
      <c r="X332" s="48"/>
      <c r="Y332" s="48"/>
      <c r="Z332" s="48"/>
      <c r="AA332" s="48"/>
      <c r="AB332" s="48"/>
      <c r="AC332" s="48"/>
      <c r="AD332" s="48"/>
      <c r="AE332" s="48"/>
      <c r="AF332" s="48"/>
      <c r="AG332" s="48"/>
      <c r="AH332" s="48"/>
      <c r="AI332" s="48"/>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433"/>
  <sheetViews>
    <sheetView workbookViewId="0" topLeftCell="H1">
      <selection activeCell="I23" sqref="I2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53" t="s">
        <v>2218</v>
      </c>
      <c r="B1" s="53" t="s">
        <v>2219</v>
      </c>
      <c r="C1" s="53" t="s">
        <v>2220</v>
      </c>
      <c r="D1" s="53" t="s">
        <v>2221</v>
      </c>
      <c r="E1" s="53" t="s">
        <v>2222</v>
      </c>
      <c r="F1" s="53" t="s">
        <v>2223</v>
      </c>
      <c r="G1" s="53" t="s">
        <v>2224</v>
      </c>
      <c r="H1" s="53" t="s">
        <v>2225</v>
      </c>
      <c r="I1" s="53" t="s">
        <v>2226</v>
      </c>
      <c r="J1" s="53" t="s">
        <v>2227</v>
      </c>
      <c r="K1" s="53" t="s">
        <v>2228</v>
      </c>
      <c r="L1" s="53" t="s">
        <v>2229</v>
      </c>
      <c r="M1" s="53" t="s">
        <v>2230</v>
      </c>
      <c r="N1" s="53" t="s">
        <v>2231</v>
      </c>
      <c r="O1" s="53" t="s">
        <v>2232</v>
      </c>
      <c r="P1" s="66" t="s">
        <v>2233</v>
      </c>
      <c r="Q1" s="66"/>
      <c r="R1" s="67" t="s">
        <v>2234</v>
      </c>
      <c r="S1" s="67"/>
      <c r="T1" s="67"/>
      <c r="U1" s="67"/>
      <c r="V1" s="67"/>
      <c r="W1" s="67"/>
      <c r="X1" s="67"/>
      <c r="Y1" s="67"/>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54"/>
      <c r="B2" s="54"/>
      <c r="C2" s="54" t="e">
        <f>IF(Reusable!#REF!&lt;&gt;"",Reusable!#REF!,"")</f>
        <v>#REF!</v>
      </c>
      <c r="D2" s="54" t="e">
        <f>IF(Reusable!#REF!&lt;&gt;"",Reusable!#REF!,"")</f>
        <v>#REF!</v>
      </c>
      <c r="E2" s="55" t="e">
        <f>IF(Reusable!#REF!&lt;&gt;"",Reusable!#REF!,"")</f>
        <v>#REF!</v>
      </c>
      <c r="F2" s="55"/>
      <c r="G2" s="56" t="e">
        <f>IF(Reusable!#REF!&lt;&gt;"",Reusable!#REF!,"")</f>
        <v>#REF!</v>
      </c>
      <c r="H2" s="56" t="e">
        <f>IF(Reusable!#REF!&lt;&gt;"",Reusable!#REF!,"")</f>
        <v>#REF!</v>
      </c>
      <c r="I2" s="57" t="e">
        <f>IF(Reusable!#REF!&lt;&gt;"",Reusable!#REF!,"")</f>
        <v>#REF!</v>
      </c>
      <c r="J2" s="57" t="e">
        <f>IF(Reusable!#REF!&lt;&gt;"",Reusable!#REF!,"")</f>
        <v>#REF!</v>
      </c>
      <c r="K2" s="57" t="e">
        <f>IF(AND(Reusable!#REF!&lt;&gt;"",Reusable!#REF!="BBIE"),Reusable!#REF!,"")</f>
        <v>#REF!</v>
      </c>
      <c r="L2" s="57" t="e">
        <f>IF(AND(Reusable!#REF!&lt;&gt;"",Reusable!#REF!="BBIE"),Reusable!#REF!,"")</f>
        <v>#REF!</v>
      </c>
      <c r="M2" s="57" t="e">
        <f>IF(Reusable!#REF!&lt;&gt;"",Reusable!#REF!,"")</f>
        <v>#REF!</v>
      </c>
      <c r="N2" s="57" t="e">
        <f>IF(Reusable!#REF!&lt;&gt;"",Reusable!#REF!,"")</f>
        <v>#REF!</v>
      </c>
      <c r="O2" s="56" t="e">
        <f>IF(Reusable!#REF!&lt;&gt;"",Reusable!#REF!,"")</f>
        <v>#REF!</v>
      </c>
      <c r="P2" s="57" t="e">
        <f>IF(LEN(Reusable!#REF!)=1,TEXT(Reusable!#REF!,"#"),IF(MID(Reusable!#REF!,2,2)="..",LEFT(Reusable!#REF!,1),""))</f>
        <v>#REF!</v>
      </c>
      <c r="Q2" s="57" t="e">
        <f>IF(LEN(Reusable!#REF!)=1,TEXT(Reusable!#REF!,"#"),IF(MID(Reusable!#REF!,2,2)="..",IF(RIGHT(Reusable!#REF!,1)="n","unbounded",RIGHT(Reusable!#REF!,1)),""))</f>
        <v>#REF!</v>
      </c>
      <c r="R2" s="56"/>
      <c r="S2" s="56"/>
      <c r="T2" s="56"/>
      <c r="U2" s="56"/>
      <c r="V2" s="56"/>
      <c r="W2" s="56"/>
      <c r="X2" s="56"/>
      <c r="Y2" s="56"/>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58" t="s">
        <v>2235</v>
      </c>
      <c r="B3" s="58">
        <v>1</v>
      </c>
      <c r="C3" s="58" t="e">
        <f>IF(Reusable!#REF!&lt;&gt;"",Reusable!#REF!,"")</f>
        <v>#REF!</v>
      </c>
      <c r="D3" s="58" t="e">
        <f>IF(Reusable!#REF!&lt;&gt;"",Reusable!#REF!,"")</f>
        <v>#REF!</v>
      </c>
      <c r="E3" s="59" t="e">
        <f>IF(Reusable!#REF!&lt;&gt;"",Reusable!#REF!,"")</f>
        <v>#REF!</v>
      </c>
      <c r="F3" s="59"/>
      <c r="G3" s="60" t="e">
        <f>IF(Reusable!#REF!&lt;&gt;"",Reusable!#REF!,"")</f>
        <v>#REF!</v>
      </c>
      <c r="H3" s="60" t="e">
        <f>IF(Reusable!#REF!&lt;&gt;"",Reusable!#REF!,"")</f>
        <v>#REF!</v>
      </c>
      <c r="I3" s="60" t="e">
        <f>IF(Reusable!#REF!&lt;&gt;"",Reusable!#REF!,"")</f>
        <v>#REF!</v>
      </c>
      <c r="J3" s="60" t="e">
        <f>IF(Reusable!#REF!&lt;&gt;"",Reusable!#REF!,"")</f>
        <v>#REF!</v>
      </c>
      <c r="K3" s="60" t="e">
        <f>IF(AND(Reusable!#REF!&lt;&gt;"",Reusable!#REF!="BBIE"),Reusable!#REF!,"")</f>
        <v>#REF!</v>
      </c>
      <c r="L3" s="60" t="e">
        <f>IF(AND(Reusable!#REF!&lt;&gt;"",Reusable!#REF!="BBIE"),Reusable!#REF!,"")</f>
        <v>#REF!</v>
      </c>
      <c r="M3" s="61" t="e">
        <f>IF(Reusable!#REF!&lt;&gt;"",Reusable!#REF!,"")</f>
        <v>#REF!</v>
      </c>
      <c r="N3" s="61" t="e">
        <f>IF(Reusable!#REF!&lt;&gt;"",Reusable!#REF!,"")</f>
        <v>#REF!</v>
      </c>
      <c r="O3" s="60" t="e">
        <f>IF(Reusable!#REF!&lt;&gt;"",Reusable!#REF!,"")</f>
        <v>#REF!</v>
      </c>
      <c r="P3" s="60" t="e">
        <f>IF(LEN(Reusable!#REF!)=1,TEXT(Reusable!#REF!,"#"),IF(MID(Reusable!#REF!,2,2)="..",LEFT(Reusable!#REF!,1),""))</f>
        <v>#REF!</v>
      </c>
      <c r="Q3" s="60" t="e">
        <f>IF(LEN(Reusable!#REF!)=1,TEXT(Reusable!#REF!,"#"),IF(MID(Reusable!#REF!,2,2)="..",IF(RIGHT(Reusable!#REF!,1)="n","unbounded",RIGHT(Reusable!#REF!,1)),""))</f>
        <v>#REF!</v>
      </c>
      <c r="R3" s="60"/>
      <c r="S3" s="60"/>
      <c r="T3" s="60"/>
      <c r="U3" s="60"/>
      <c r="V3" s="60"/>
      <c r="W3" s="60"/>
      <c r="X3" s="60"/>
      <c r="Y3" s="60"/>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25.5">
      <c r="A4" s="58" t="s">
        <v>2236</v>
      </c>
      <c r="B4" s="58">
        <v>2</v>
      </c>
      <c r="C4" s="58" t="e">
        <f>IF(Reusable!#REF!&lt;&gt;"",Reusable!#REF!,"")</f>
        <v>#REF!</v>
      </c>
      <c r="D4" s="58" t="e">
        <f>IF(Reusable!#REF!&lt;&gt;"",Reusable!#REF!,"")</f>
        <v>#REF!</v>
      </c>
      <c r="E4" s="59" t="e">
        <f>IF(Reusable!#REF!&lt;&gt;"",Reusable!#REF!,"")</f>
        <v>#REF!</v>
      </c>
      <c r="F4" s="59"/>
      <c r="G4" s="60" t="e">
        <f>IF(Reusable!#REF!&lt;&gt;"",Reusable!#REF!,"")</f>
        <v>#REF!</v>
      </c>
      <c r="H4" s="60" t="e">
        <f>IF(Reusable!#REF!&lt;&gt;"",Reusable!#REF!,"")</f>
        <v>#REF!</v>
      </c>
      <c r="I4" s="60" t="e">
        <f>IF(Reusable!#REF!&lt;&gt;"",Reusable!#REF!,"")</f>
        <v>#REF!</v>
      </c>
      <c r="J4" s="60" t="e">
        <f>IF(Reusable!#REF!&lt;&gt;"",Reusable!#REF!,"")</f>
        <v>#REF!</v>
      </c>
      <c r="K4" s="60" t="e">
        <f>IF(AND(Reusable!#REF!&lt;&gt;"",Reusable!#REF!="BBIE"),Reusable!#REF!,"")</f>
        <v>#REF!</v>
      </c>
      <c r="L4" s="60" t="e">
        <f>IF(AND(Reusable!#REF!&lt;&gt;"",Reusable!#REF!="BBIE"),Reusable!#REF!,"")</f>
        <v>#REF!</v>
      </c>
      <c r="M4" s="61" t="e">
        <f>IF(Reusable!#REF!&lt;&gt;"",Reusable!#REF!,"")</f>
        <v>#REF!</v>
      </c>
      <c r="N4" s="61" t="e">
        <f>IF(Reusable!#REF!&lt;&gt;"",Reusable!#REF!,"")</f>
        <v>#REF!</v>
      </c>
      <c r="O4" s="60" t="e">
        <f>IF(Reusable!#REF!&lt;&gt;"",Reusable!#REF!,"")</f>
        <v>#REF!</v>
      </c>
      <c r="P4" s="60" t="e">
        <f>IF(LEN(Reusable!#REF!)=1,TEXT(Reusable!#REF!,"#"),IF(MID(Reusable!#REF!,2,2)="..",LEFT(Reusable!#REF!,1),""))</f>
        <v>#REF!</v>
      </c>
      <c r="Q4" s="60" t="e">
        <f>IF(LEN(Reusable!#REF!)=1,TEXT(Reusable!#REF!,"#"),IF(MID(Reusable!#REF!,2,2)="..",IF(RIGHT(Reusable!#REF!,1)="n","unbounded",RIGHT(Reusable!#REF!,1)),""))</f>
        <v>#REF!</v>
      </c>
      <c r="R4" s="60"/>
      <c r="S4" s="60"/>
      <c r="T4" s="60"/>
      <c r="U4" s="60"/>
      <c r="V4" s="60"/>
      <c r="W4" s="60"/>
      <c r="X4" s="60"/>
      <c r="Y4" s="60"/>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58" t="s">
        <v>2237</v>
      </c>
      <c r="B5" s="58">
        <v>3</v>
      </c>
      <c r="C5" s="58" t="e">
        <f>IF(Reusable!#REF!&lt;&gt;"",Reusable!#REF!,"")</f>
        <v>#REF!</v>
      </c>
      <c r="D5" s="58" t="e">
        <f>IF(Reusable!#REF!&lt;&gt;"",Reusable!#REF!,"")</f>
        <v>#REF!</v>
      </c>
      <c r="E5" s="59" t="e">
        <f>IF(Reusable!#REF!&lt;&gt;"",Reusable!#REF!,"")</f>
        <v>#REF!</v>
      </c>
      <c r="F5" s="59"/>
      <c r="G5" s="60" t="e">
        <f>IF(Reusable!#REF!&lt;&gt;"",Reusable!#REF!,"")</f>
        <v>#REF!</v>
      </c>
      <c r="H5" s="60" t="e">
        <f>IF(Reusable!#REF!&lt;&gt;"",Reusable!#REF!,"")</f>
        <v>#REF!</v>
      </c>
      <c r="I5" s="60" t="e">
        <f>IF(Reusable!#REF!&lt;&gt;"",Reusable!#REF!,"")</f>
        <v>#REF!</v>
      </c>
      <c r="J5" s="60" t="e">
        <f>IF(Reusable!#REF!&lt;&gt;"",Reusable!#REF!,"")</f>
        <v>#REF!</v>
      </c>
      <c r="K5" s="60" t="e">
        <f>IF(AND(Reusable!#REF!&lt;&gt;"",Reusable!#REF!="BBIE"),Reusable!#REF!,"")</f>
        <v>#REF!</v>
      </c>
      <c r="L5" s="60" t="e">
        <f>IF(AND(Reusable!#REF!&lt;&gt;"",Reusable!#REF!="BBIE"),Reusable!#REF!,"")</f>
        <v>#REF!</v>
      </c>
      <c r="M5" s="61" t="e">
        <f>IF(Reusable!#REF!&lt;&gt;"",Reusable!#REF!,"")</f>
        <v>#REF!</v>
      </c>
      <c r="N5" s="61" t="e">
        <f>IF(Reusable!#REF!&lt;&gt;"",Reusable!#REF!,"")</f>
        <v>#REF!</v>
      </c>
      <c r="O5" s="60" t="e">
        <f>IF(Reusable!#REF!&lt;&gt;"",Reusable!#REF!,"")</f>
        <v>#REF!</v>
      </c>
      <c r="P5" s="60" t="e">
        <f>IF(LEN(Reusable!#REF!)=1,TEXT(Reusable!#REF!,"#"),IF(MID(Reusable!#REF!,2,2)="..",LEFT(Reusable!#REF!,1),""))</f>
        <v>#REF!</v>
      </c>
      <c r="Q5" s="60" t="e">
        <f>IF(LEN(Reusable!#REF!)=1,TEXT(Reusable!#REF!,"#"),IF(MID(Reusable!#REF!,2,2)="..",IF(RIGHT(Reusable!#REF!,1)="n","unbounded",RIGHT(Reusable!#REF!,1)),""))</f>
        <v>#REF!</v>
      </c>
      <c r="R5" s="60"/>
      <c r="S5" s="60"/>
      <c r="T5" s="60"/>
      <c r="U5" s="60"/>
      <c r="V5" s="60"/>
      <c r="W5" s="60"/>
      <c r="X5" s="60"/>
      <c r="Y5" s="60"/>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58" t="s">
        <v>2238</v>
      </c>
      <c r="B6" s="58">
        <v>4</v>
      </c>
      <c r="C6" s="58" t="e">
        <f>IF(Reusable!#REF!&lt;&gt;"",Reusable!#REF!,"")</f>
        <v>#REF!</v>
      </c>
      <c r="D6" s="58" t="e">
        <f>IF(Reusable!#REF!&lt;&gt;"",Reusable!#REF!,"")</f>
        <v>#REF!</v>
      </c>
      <c r="E6" s="59" t="e">
        <f>IF(Reusable!#REF!&lt;&gt;"",Reusable!#REF!,"")</f>
        <v>#REF!</v>
      </c>
      <c r="F6" s="59"/>
      <c r="G6" s="60" t="e">
        <f>IF(Reusable!#REF!&lt;&gt;"",Reusable!#REF!,"")</f>
        <v>#REF!</v>
      </c>
      <c r="H6" s="60" t="e">
        <f>IF(Reusable!#REF!&lt;&gt;"",Reusable!#REF!,"")</f>
        <v>#REF!</v>
      </c>
      <c r="I6" s="60" t="e">
        <f>IF(Reusable!#REF!&lt;&gt;"",Reusable!#REF!,"")</f>
        <v>#REF!</v>
      </c>
      <c r="J6" s="60" t="e">
        <f>IF(Reusable!#REF!&lt;&gt;"",Reusable!#REF!,"")</f>
        <v>#REF!</v>
      </c>
      <c r="K6" s="60" t="e">
        <f>IF(AND(Reusable!#REF!&lt;&gt;"",Reusable!#REF!="BBIE"),Reusable!#REF!,"")</f>
        <v>#REF!</v>
      </c>
      <c r="L6" s="60" t="e">
        <f>IF(AND(Reusable!#REF!&lt;&gt;"",Reusable!#REF!="BBIE"),Reusable!#REF!,"")</f>
        <v>#REF!</v>
      </c>
      <c r="M6" s="61" t="e">
        <f>IF(Reusable!#REF!&lt;&gt;"",Reusable!#REF!,"")</f>
        <v>#REF!</v>
      </c>
      <c r="N6" s="61" t="e">
        <f>IF(Reusable!#REF!&lt;&gt;"",Reusable!#REF!,"")</f>
        <v>#REF!</v>
      </c>
      <c r="O6" s="60" t="e">
        <f>IF(Reusable!#REF!&lt;&gt;"",Reusable!#REF!,"")</f>
        <v>#REF!</v>
      </c>
      <c r="P6" s="60" t="e">
        <f>IF(LEN(Reusable!#REF!)=1,TEXT(Reusable!#REF!,"#"),IF(MID(Reusable!#REF!,2,2)="..",LEFT(Reusable!#REF!,1),""))</f>
        <v>#REF!</v>
      </c>
      <c r="Q6" s="60" t="e">
        <f>IF(LEN(Reusable!#REF!)=1,TEXT(Reusable!#REF!,"#"),IF(MID(Reusable!#REF!,2,2)="..",IF(RIGHT(Reusable!#REF!,1)="n","unbounded",RIGHT(Reusable!#REF!,1)),""))</f>
        <v>#REF!</v>
      </c>
      <c r="R6" s="60"/>
      <c r="S6" s="60"/>
      <c r="T6" s="60"/>
      <c r="U6" s="60"/>
      <c r="V6" s="60"/>
      <c r="W6" s="60"/>
      <c r="X6" s="60"/>
      <c r="Y6" s="60"/>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58" t="s">
        <v>2239</v>
      </c>
      <c r="B7" s="58">
        <v>5</v>
      </c>
      <c r="C7" s="58" t="e">
        <f>IF(Reusable!#REF!&lt;&gt;"",Reusable!#REF!,"")</f>
        <v>#REF!</v>
      </c>
      <c r="D7" s="58" t="e">
        <f>IF(Reusable!#REF!&lt;&gt;"",Reusable!#REF!,"")</f>
        <v>#REF!</v>
      </c>
      <c r="E7" s="59" t="e">
        <f>IF(Reusable!#REF!&lt;&gt;"",Reusable!#REF!,"")</f>
        <v>#REF!</v>
      </c>
      <c r="F7" s="59"/>
      <c r="G7" s="60" t="e">
        <f>IF(Reusable!#REF!&lt;&gt;"",Reusable!#REF!,"")</f>
        <v>#REF!</v>
      </c>
      <c r="H7" s="60" t="e">
        <f>IF(Reusable!#REF!&lt;&gt;"",Reusable!#REF!,"")</f>
        <v>#REF!</v>
      </c>
      <c r="I7" s="60" t="e">
        <f>IF(Reusable!#REF!&lt;&gt;"",Reusable!#REF!,"")</f>
        <v>#REF!</v>
      </c>
      <c r="J7" s="60" t="e">
        <f>IF(Reusable!#REF!&lt;&gt;"",Reusable!#REF!,"")</f>
        <v>#REF!</v>
      </c>
      <c r="K7" s="60" t="e">
        <f>IF(AND(Reusable!#REF!&lt;&gt;"",Reusable!#REF!="BBIE"),Reusable!#REF!,"")</f>
        <v>#REF!</v>
      </c>
      <c r="L7" s="60" t="e">
        <f>IF(AND(Reusable!#REF!&lt;&gt;"",Reusable!#REF!="BBIE"),Reusable!#REF!,"")</f>
        <v>#REF!</v>
      </c>
      <c r="M7" s="61" t="e">
        <f>IF(Reusable!#REF!&lt;&gt;"",Reusable!#REF!,"")</f>
        <v>#REF!</v>
      </c>
      <c r="N7" s="61" t="e">
        <f>IF(Reusable!#REF!&lt;&gt;"",Reusable!#REF!,"")</f>
        <v>#REF!</v>
      </c>
      <c r="O7" s="60" t="e">
        <f>IF(Reusable!#REF!&lt;&gt;"",Reusable!#REF!,"")</f>
        <v>#REF!</v>
      </c>
      <c r="P7" s="60" t="e">
        <f>IF(LEN(Reusable!#REF!)=1,TEXT(Reusable!#REF!,"#"),IF(MID(Reusable!#REF!,2,2)="..",LEFT(Reusable!#REF!,1),""))</f>
        <v>#REF!</v>
      </c>
      <c r="Q7" s="60" t="e">
        <f>IF(LEN(Reusable!#REF!)=1,TEXT(Reusable!#REF!,"#"),IF(MID(Reusable!#REF!,2,2)="..",IF(RIGHT(Reusable!#REF!,1)="n","unbounded",RIGHT(Reusable!#REF!,1)),""))</f>
        <v>#REF!</v>
      </c>
      <c r="R7" s="60"/>
      <c r="S7" s="60"/>
      <c r="T7" s="60"/>
      <c r="U7" s="60"/>
      <c r="V7" s="60"/>
      <c r="W7" s="60"/>
      <c r="X7" s="60"/>
      <c r="Y7" s="60"/>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58" t="s">
        <v>2240</v>
      </c>
      <c r="B8" s="58">
        <v>6</v>
      </c>
      <c r="C8" s="58" t="e">
        <f>IF(Reusable!#REF!&lt;&gt;"",Reusable!#REF!,"")</f>
        <v>#REF!</v>
      </c>
      <c r="D8" s="58" t="e">
        <f>IF(Reusable!#REF!&lt;&gt;"",Reusable!#REF!,"")</f>
        <v>#REF!</v>
      </c>
      <c r="E8" s="59" t="e">
        <f>IF(Reusable!#REF!&lt;&gt;"",Reusable!#REF!,"")</f>
        <v>#REF!</v>
      </c>
      <c r="F8" s="59"/>
      <c r="G8" s="60" t="e">
        <f>IF(Reusable!#REF!&lt;&gt;"",Reusable!#REF!,"")</f>
        <v>#REF!</v>
      </c>
      <c r="H8" s="60" t="e">
        <f>IF(Reusable!#REF!&lt;&gt;"",Reusable!#REF!,"")</f>
        <v>#REF!</v>
      </c>
      <c r="I8" s="60" t="e">
        <f>IF(Reusable!#REF!&lt;&gt;"",Reusable!#REF!,"")</f>
        <v>#REF!</v>
      </c>
      <c r="J8" s="60" t="e">
        <f>IF(Reusable!#REF!&lt;&gt;"",Reusable!#REF!,"")</f>
        <v>#REF!</v>
      </c>
      <c r="K8" s="60" t="e">
        <f>IF(AND(Reusable!#REF!&lt;&gt;"",Reusable!#REF!="BBIE"),Reusable!#REF!,"")</f>
        <v>#REF!</v>
      </c>
      <c r="L8" s="60" t="e">
        <f>IF(AND(Reusable!#REF!&lt;&gt;"",Reusable!#REF!="BBIE"),Reusable!#REF!,"")</f>
        <v>#REF!</v>
      </c>
      <c r="M8" s="61" t="e">
        <f>IF(Reusable!#REF!&lt;&gt;"",Reusable!#REF!,"")</f>
        <v>#REF!</v>
      </c>
      <c r="N8" s="61" t="e">
        <f>IF(Reusable!#REF!&lt;&gt;"",Reusable!#REF!,"")</f>
        <v>#REF!</v>
      </c>
      <c r="O8" s="60" t="e">
        <f>IF(Reusable!#REF!&lt;&gt;"",Reusable!#REF!,"")</f>
        <v>#REF!</v>
      </c>
      <c r="P8" s="60" t="e">
        <f>IF(LEN(Reusable!#REF!)=1,TEXT(Reusable!#REF!,"#"),IF(MID(Reusable!#REF!,2,2)="..",LEFT(Reusable!#REF!,1),""))</f>
        <v>#REF!</v>
      </c>
      <c r="Q8" s="60" t="e">
        <f>IF(LEN(Reusable!#REF!)=1,TEXT(Reusable!#REF!,"#"),IF(MID(Reusable!#REF!,2,2)="..",IF(RIGHT(Reusable!#REF!,1)="n","unbounded",RIGHT(Reusable!#REF!,1)),""))</f>
        <v>#REF!</v>
      </c>
      <c r="R8" s="60"/>
      <c r="S8" s="60"/>
      <c r="T8" s="60"/>
      <c r="U8" s="60"/>
      <c r="V8" s="60"/>
      <c r="W8" s="60"/>
      <c r="X8" s="60"/>
      <c r="Y8" s="60"/>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25.5">
      <c r="A9" s="58" t="s">
        <v>2241</v>
      </c>
      <c r="B9" s="58">
        <v>7</v>
      </c>
      <c r="C9" s="58" t="e">
        <f>IF(Reusable!#REF!&lt;&gt;"",Reusable!#REF!,"")</f>
        <v>#REF!</v>
      </c>
      <c r="D9" s="58" t="e">
        <f>IF(Reusable!#REF!&lt;&gt;"",Reusable!#REF!,"")</f>
        <v>#REF!</v>
      </c>
      <c r="E9" s="59" t="e">
        <f>IF(Reusable!#REF!&lt;&gt;"",Reusable!#REF!,"")</f>
        <v>#REF!</v>
      </c>
      <c r="F9" s="59"/>
      <c r="G9" s="60" t="e">
        <f>IF(Reusable!#REF!&lt;&gt;"",Reusable!#REF!,"")</f>
        <v>#REF!</v>
      </c>
      <c r="H9" s="60" t="e">
        <f>IF(Reusable!#REF!&lt;&gt;"",Reusable!#REF!,"")</f>
        <v>#REF!</v>
      </c>
      <c r="I9" s="60" t="e">
        <f>IF(Reusable!#REF!&lt;&gt;"",Reusable!#REF!,"")</f>
        <v>#REF!</v>
      </c>
      <c r="J9" s="60" t="e">
        <f>IF(Reusable!#REF!&lt;&gt;"",Reusable!#REF!,"")</f>
        <v>#REF!</v>
      </c>
      <c r="K9" s="60" t="e">
        <f>IF(AND(Reusable!#REF!&lt;&gt;"",Reusable!#REF!="BBIE"),Reusable!#REF!,"")</f>
        <v>#REF!</v>
      </c>
      <c r="L9" s="60" t="e">
        <f>IF(AND(Reusable!#REF!&lt;&gt;"",Reusable!#REF!="BBIE"),Reusable!#REF!,"")</f>
        <v>#REF!</v>
      </c>
      <c r="M9" s="61" t="e">
        <f>IF(Reusable!#REF!&lt;&gt;"",Reusable!#REF!,"")</f>
        <v>#REF!</v>
      </c>
      <c r="N9" s="61" t="e">
        <f>IF(Reusable!#REF!&lt;&gt;"",Reusable!#REF!,"")</f>
        <v>#REF!</v>
      </c>
      <c r="O9" s="60" t="e">
        <f>IF(Reusable!#REF!&lt;&gt;"",Reusable!#REF!,"")</f>
        <v>#REF!</v>
      </c>
      <c r="P9" s="60" t="e">
        <f>IF(LEN(Reusable!#REF!)=1,TEXT(Reusable!#REF!,"#"),IF(MID(Reusable!#REF!,2,2)="..",LEFT(Reusable!#REF!,1),""))</f>
        <v>#REF!</v>
      </c>
      <c r="Q9" s="60" t="e">
        <f>IF(LEN(Reusable!#REF!)=1,TEXT(Reusable!#REF!,"#"),IF(MID(Reusable!#REF!,2,2)="..",IF(RIGHT(Reusable!#REF!,1)="n","unbounded",RIGHT(Reusable!#REF!,1)),""))</f>
        <v>#REF!</v>
      </c>
      <c r="R9" s="60"/>
      <c r="S9" s="60"/>
      <c r="T9" s="60"/>
      <c r="U9" s="60"/>
      <c r="V9" s="60"/>
      <c r="W9" s="60"/>
      <c r="X9" s="60"/>
      <c r="Y9" s="60"/>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58" t="s">
        <v>2242</v>
      </c>
      <c r="B10" s="58">
        <v>8</v>
      </c>
      <c r="C10" s="58" t="e">
        <f>IF(Reusable!#REF!&lt;&gt;"",Reusable!#REF!,"")</f>
        <v>#REF!</v>
      </c>
      <c r="D10" s="58" t="e">
        <f>IF(Reusable!#REF!&lt;&gt;"",Reusable!#REF!,"")</f>
        <v>#REF!</v>
      </c>
      <c r="E10" s="59" t="e">
        <f>IF(Reusable!#REF!&lt;&gt;"",Reusable!#REF!,"")</f>
        <v>#REF!</v>
      </c>
      <c r="F10" s="59"/>
      <c r="G10" s="60" t="e">
        <f>IF(Reusable!#REF!&lt;&gt;"",Reusable!#REF!,"")</f>
        <v>#REF!</v>
      </c>
      <c r="H10" s="60" t="e">
        <f>IF(Reusable!#REF!&lt;&gt;"",Reusable!#REF!,"")</f>
        <v>#REF!</v>
      </c>
      <c r="I10" s="60" t="e">
        <f>IF(Reusable!#REF!&lt;&gt;"",Reusable!#REF!,"")</f>
        <v>#REF!</v>
      </c>
      <c r="J10" s="60" t="e">
        <f>IF(Reusable!#REF!&lt;&gt;"",Reusable!#REF!,"")</f>
        <v>#REF!</v>
      </c>
      <c r="K10" s="60" t="e">
        <f>IF(AND(Reusable!#REF!&lt;&gt;"",Reusable!#REF!="BBIE"),Reusable!#REF!,"")</f>
        <v>#REF!</v>
      </c>
      <c r="L10" s="60" t="e">
        <f>IF(AND(Reusable!#REF!&lt;&gt;"",Reusable!#REF!="BBIE"),Reusable!#REF!,"")</f>
        <v>#REF!</v>
      </c>
      <c r="M10" s="61" t="e">
        <f>IF(Reusable!#REF!&lt;&gt;"",Reusable!#REF!,"")</f>
        <v>#REF!</v>
      </c>
      <c r="N10" s="61" t="e">
        <f>IF(Reusable!#REF!&lt;&gt;"",Reusable!#REF!,"")</f>
        <v>#REF!</v>
      </c>
      <c r="O10" s="60" t="e">
        <f>IF(Reusable!#REF!&lt;&gt;"",Reusable!#REF!,"")</f>
        <v>#REF!</v>
      </c>
      <c r="P10" s="60" t="e">
        <f>IF(LEN(Reusable!#REF!)=1,TEXT(Reusable!#REF!,"#"),IF(MID(Reusable!#REF!,2,2)="..",LEFT(Reusable!#REF!,1),""))</f>
        <v>#REF!</v>
      </c>
      <c r="Q10" s="60" t="e">
        <f>IF(LEN(Reusable!#REF!)=1,TEXT(Reusable!#REF!,"#"),IF(MID(Reusable!#REF!,2,2)="..",IF(RIGHT(Reusable!#REF!,1)="n","unbounded",RIGHT(Reusable!#REF!,1)),""))</f>
        <v>#REF!</v>
      </c>
      <c r="R10" s="60"/>
      <c r="S10" s="60"/>
      <c r="T10" s="60"/>
      <c r="U10" s="60"/>
      <c r="V10" s="60"/>
      <c r="W10" s="60"/>
      <c r="X10" s="60"/>
      <c r="Y10" s="60"/>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58" t="s">
        <v>2243</v>
      </c>
      <c r="B11" s="58">
        <v>9</v>
      </c>
      <c r="C11" s="58" t="e">
        <f>IF(Reusable!#REF!&lt;&gt;"",Reusable!#REF!,"")</f>
        <v>#REF!</v>
      </c>
      <c r="D11" s="58" t="e">
        <f>IF(Reusable!#REF!&lt;&gt;"",Reusable!#REF!,"")</f>
        <v>#REF!</v>
      </c>
      <c r="E11" s="59" t="e">
        <f>IF(Reusable!#REF!&lt;&gt;"",Reusable!#REF!,"")</f>
        <v>#REF!</v>
      </c>
      <c r="F11" s="59"/>
      <c r="G11" s="60" t="e">
        <f>IF(Reusable!#REF!&lt;&gt;"",Reusable!#REF!,"")</f>
        <v>#REF!</v>
      </c>
      <c r="H11" s="60" t="e">
        <f>IF(Reusable!#REF!&lt;&gt;"",Reusable!#REF!,"")</f>
        <v>#REF!</v>
      </c>
      <c r="I11" s="60" t="e">
        <f>IF(Reusable!#REF!&lt;&gt;"",Reusable!#REF!,"")</f>
        <v>#REF!</v>
      </c>
      <c r="J11" s="60" t="e">
        <f>IF(Reusable!#REF!&lt;&gt;"",Reusable!#REF!,"")</f>
        <v>#REF!</v>
      </c>
      <c r="K11" s="60" t="e">
        <f>IF(AND(Reusable!#REF!&lt;&gt;"",Reusable!#REF!="BBIE"),Reusable!#REF!,"")</f>
        <v>#REF!</v>
      </c>
      <c r="L11" s="60" t="e">
        <f>IF(AND(Reusable!#REF!&lt;&gt;"",Reusable!#REF!="BBIE"),Reusable!#REF!,"")</f>
        <v>#REF!</v>
      </c>
      <c r="M11" s="61" t="e">
        <f>IF(Reusable!#REF!&lt;&gt;"",Reusable!#REF!,"")</f>
        <v>#REF!</v>
      </c>
      <c r="N11" s="61" t="e">
        <f>IF(Reusable!#REF!&lt;&gt;"",Reusable!#REF!,"")</f>
        <v>#REF!</v>
      </c>
      <c r="O11" s="60" t="e">
        <f>IF(Reusable!#REF!&lt;&gt;"",Reusable!#REF!,"")</f>
        <v>#REF!</v>
      </c>
      <c r="P11" s="60" t="e">
        <f>IF(LEN(Reusable!#REF!)=1,TEXT(Reusable!#REF!,"#"),IF(MID(Reusable!#REF!,2,2)="..",LEFT(Reusable!#REF!,1),""))</f>
        <v>#REF!</v>
      </c>
      <c r="Q11" s="60" t="e">
        <f>IF(LEN(Reusable!#REF!)=1,TEXT(Reusable!#REF!,"#"),IF(MID(Reusable!#REF!,2,2)="..",IF(RIGHT(Reusable!#REF!,1)="n","unbounded",RIGHT(Reusable!#REF!,1)),""))</f>
        <v>#REF!</v>
      </c>
      <c r="R11" s="60"/>
      <c r="S11" s="60"/>
      <c r="T11" s="60"/>
      <c r="U11" s="60"/>
      <c r="V11" s="60"/>
      <c r="W11" s="60"/>
      <c r="X11" s="60"/>
      <c r="Y11" s="60"/>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58" t="s">
        <v>2244</v>
      </c>
      <c r="B12" s="58">
        <v>10</v>
      </c>
      <c r="C12" s="58" t="e">
        <f>IF(Reusable!#REF!&lt;&gt;"",Reusable!#REF!,"")</f>
        <v>#REF!</v>
      </c>
      <c r="D12" s="58" t="e">
        <f>IF(Reusable!#REF!&lt;&gt;"",Reusable!#REF!,"")</f>
        <v>#REF!</v>
      </c>
      <c r="E12" s="59" t="e">
        <f>IF(Reusable!#REF!&lt;&gt;"",Reusable!#REF!,"")</f>
        <v>#REF!</v>
      </c>
      <c r="F12" s="59"/>
      <c r="G12" s="60" t="e">
        <f>IF(Reusable!#REF!&lt;&gt;"",Reusable!#REF!,"")</f>
        <v>#REF!</v>
      </c>
      <c r="H12" s="60" t="e">
        <f>IF(Reusable!#REF!&lt;&gt;"",Reusable!#REF!,"")</f>
        <v>#REF!</v>
      </c>
      <c r="I12" s="60" t="e">
        <f>IF(Reusable!#REF!&lt;&gt;"",Reusable!#REF!,"")</f>
        <v>#REF!</v>
      </c>
      <c r="J12" s="60" t="e">
        <f>IF(Reusable!#REF!&lt;&gt;"",Reusable!#REF!,"")</f>
        <v>#REF!</v>
      </c>
      <c r="K12" s="60" t="e">
        <f>IF(AND(Reusable!#REF!&lt;&gt;"",Reusable!#REF!="BBIE"),Reusable!#REF!,"")</f>
        <v>#REF!</v>
      </c>
      <c r="L12" s="60" t="e">
        <f>IF(AND(Reusable!#REF!&lt;&gt;"",Reusable!#REF!="BBIE"),Reusable!#REF!,"")</f>
        <v>#REF!</v>
      </c>
      <c r="M12" s="61" t="e">
        <f>IF(Reusable!#REF!&lt;&gt;"",Reusable!#REF!,"")</f>
        <v>#REF!</v>
      </c>
      <c r="N12" s="61" t="e">
        <f>IF(Reusable!#REF!&lt;&gt;"",Reusable!#REF!,"")</f>
        <v>#REF!</v>
      </c>
      <c r="O12" s="60" t="e">
        <f>IF(Reusable!#REF!&lt;&gt;"",Reusable!#REF!,"")</f>
        <v>#REF!</v>
      </c>
      <c r="P12" s="60" t="e">
        <f>IF(LEN(Reusable!#REF!)=1,TEXT(Reusable!#REF!,"#"),IF(MID(Reusable!#REF!,2,2)="..",LEFT(Reusable!#REF!,1),""))</f>
        <v>#REF!</v>
      </c>
      <c r="Q12" s="60" t="e">
        <f>IF(LEN(Reusable!#REF!)=1,TEXT(Reusable!#REF!,"#"),IF(MID(Reusable!#REF!,2,2)="..",IF(RIGHT(Reusable!#REF!,1)="n","unbounded",RIGHT(Reusable!#REF!,1)),""))</f>
        <v>#REF!</v>
      </c>
      <c r="R12" s="60"/>
      <c r="S12" s="60"/>
      <c r="T12" s="60"/>
      <c r="U12" s="60"/>
      <c r="V12" s="60"/>
      <c r="W12" s="60"/>
      <c r="X12" s="60"/>
      <c r="Y12" s="60"/>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58" t="s">
        <v>2245</v>
      </c>
      <c r="B13" s="58">
        <v>11</v>
      </c>
      <c r="C13" s="58" t="e">
        <f>IF(Reusable!#REF!&lt;&gt;"",Reusable!#REF!,"")</f>
        <v>#REF!</v>
      </c>
      <c r="D13" s="58" t="e">
        <f>IF(Reusable!#REF!&lt;&gt;"",Reusable!#REF!,"")</f>
        <v>#REF!</v>
      </c>
      <c r="E13" s="59" t="e">
        <f>IF(Reusable!#REF!&lt;&gt;"",Reusable!#REF!,"")</f>
        <v>#REF!</v>
      </c>
      <c r="F13" s="59"/>
      <c r="G13" s="60" t="e">
        <f>IF(Reusable!#REF!&lt;&gt;"",Reusable!#REF!,"")</f>
        <v>#REF!</v>
      </c>
      <c r="H13" s="60" t="e">
        <f>IF(Reusable!#REF!&lt;&gt;"",Reusable!#REF!,"")</f>
        <v>#REF!</v>
      </c>
      <c r="I13" s="60" t="e">
        <f>IF(Reusable!#REF!&lt;&gt;"",Reusable!#REF!,"")</f>
        <v>#REF!</v>
      </c>
      <c r="J13" s="60" t="e">
        <f>IF(Reusable!#REF!&lt;&gt;"",Reusable!#REF!,"")</f>
        <v>#REF!</v>
      </c>
      <c r="K13" s="60" t="e">
        <f>IF(AND(Reusable!#REF!&lt;&gt;"",Reusable!#REF!="BBIE"),Reusable!#REF!,"")</f>
        <v>#REF!</v>
      </c>
      <c r="L13" s="60" t="e">
        <f>IF(AND(Reusable!#REF!&lt;&gt;"",Reusable!#REF!="BBIE"),Reusable!#REF!,"")</f>
        <v>#REF!</v>
      </c>
      <c r="M13" s="61" t="e">
        <f>IF(Reusable!#REF!&lt;&gt;"",Reusable!#REF!,"")</f>
        <v>#REF!</v>
      </c>
      <c r="N13" s="61" t="e">
        <f>IF(Reusable!#REF!&lt;&gt;"",Reusable!#REF!,"")</f>
        <v>#REF!</v>
      </c>
      <c r="O13" s="60" t="e">
        <f>IF(Reusable!#REF!&lt;&gt;"",Reusable!#REF!,"")</f>
        <v>#REF!</v>
      </c>
      <c r="P13" s="60" t="e">
        <f>IF(LEN(Reusable!#REF!)=1,TEXT(Reusable!#REF!,"#"),IF(MID(Reusable!#REF!,2,2)="..",LEFT(Reusable!#REF!,1),""))</f>
        <v>#REF!</v>
      </c>
      <c r="Q13" s="60" t="e">
        <f>IF(LEN(Reusable!#REF!)=1,TEXT(Reusable!#REF!,"#"),IF(MID(Reusable!#REF!,2,2)="..",IF(RIGHT(Reusable!#REF!,1)="n","unbounded",RIGHT(Reusable!#REF!,1)),""))</f>
        <v>#REF!</v>
      </c>
      <c r="R13" s="60"/>
      <c r="S13" s="60"/>
      <c r="T13" s="60"/>
      <c r="U13" s="60"/>
      <c r="V13" s="60"/>
      <c r="W13" s="60"/>
      <c r="X13" s="60"/>
      <c r="Y13" s="6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row>
    <row r="14" spans="1:159" ht="25.5">
      <c r="A14" s="58" t="s">
        <v>2246</v>
      </c>
      <c r="B14" s="58">
        <v>12</v>
      </c>
      <c r="C14" s="58" t="e">
        <f>IF(Reusable!#REF!&lt;&gt;"",Reusable!#REF!,"")</f>
        <v>#REF!</v>
      </c>
      <c r="D14" s="58" t="e">
        <f>IF(Reusable!#REF!&lt;&gt;"",Reusable!#REF!,"")</f>
        <v>#REF!</v>
      </c>
      <c r="E14" s="59" t="e">
        <f>IF(Reusable!#REF!&lt;&gt;"",Reusable!#REF!,"")</f>
        <v>#REF!</v>
      </c>
      <c r="F14" s="59"/>
      <c r="G14" s="60" t="e">
        <f>IF(Reusable!#REF!&lt;&gt;"",Reusable!#REF!,"")</f>
        <v>#REF!</v>
      </c>
      <c r="H14" s="60" t="e">
        <f>IF(Reusable!#REF!&lt;&gt;"",Reusable!#REF!,"")</f>
        <v>#REF!</v>
      </c>
      <c r="I14" s="60" t="e">
        <f>IF(Reusable!#REF!&lt;&gt;"",Reusable!#REF!,"")</f>
        <v>#REF!</v>
      </c>
      <c r="J14" s="60" t="e">
        <f>IF(Reusable!#REF!&lt;&gt;"",Reusable!#REF!,"")</f>
        <v>#REF!</v>
      </c>
      <c r="K14" s="60" t="e">
        <f>IF(AND(Reusable!#REF!&lt;&gt;"",Reusable!#REF!="BBIE"),Reusable!#REF!,"")</f>
        <v>#REF!</v>
      </c>
      <c r="L14" s="60" t="e">
        <f>IF(AND(Reusable!#REF!&lt;&gt;"",Reusable!#REF!="BBIE"),Reusable!#REF!,"")</f>
        <v>#REF!</v>
      </c>
      <c r="M14" s="61" t="e">
        <f>IF(Reusable!#REF!&lt;&gt;"",Reusable!#REF!,"")</f>
        <v>#REF!</v>
      </c>
      <c r="N14" s="61" t="e">
        <f>IF(Reusable!#REF!&lt;&gt;"",Reusable!#REF!,"")</f>
        <v>#REF!</v>
      </c>
      <c r="O14" s="60" t="e">
        <f>IF(Reusable!#REF!&lt;&gt;"",Reusable!#REF!,"")</f>
        <v>#REF!</v>
      </c>
      <c r="P14" s="60" t="e">
        <f>IF(LEN(Reusable!#REF!)=1,TEXT(Reusable!#REF!,"#"),IF(MID(Reusable!#REF!,2,2)="..",LEFT(Reusable!#REF!,1),""))</f>
        <v>#REF!</v>
      </c>
      <c r="Q14" s="60" t="e">
        <f>IF(LEN(Reusable!#REF!)=1,TEXT(Reusable!#REF!,"#"),IF(MID(Reusable!#REF!,2,2)="..",IF(RIGHT(Reusable!#REF!,1)="n","unbounded",RIGHT(Reusable!#REF!,1)),""))</f>
        <v>#REF!</v>
      </c>
      <c r="R14" s="60"/>
      <c r="S14" s="60"/>
      <c r="T14" s="60"/>
      <c r="U14" s="60"/>
      <c r="V14" s="60"/>
      <c r="W14" s="60"/>
      <c r="X14" s="60"/>
      <c r="Y14" s="6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row>
    <row r="15" spans="1:159" ht="25.5">
      <c r="A15" s="58" t="s">
        <v>2247</v>
      </c>
      <c r="B15" s="58">
        <v>13</v>
      </c>
      <c r="C15" s="58" t="e">
        <f>IF(Reusable!#REF!&lt;&gt;"",Reusable!#REF!,"")</f>
        <v>#REF!</v>
      </c>
      <c r="D15" s="58" t="e">
        <f>IF(Reusable!#REF!&lt;&gt;"",Reusable!#REF!,"")</f>
        <v>#REF!</v>
      </c>
      <c r="E15" s="59" t="e">
        <f>IF(Reusable!#REF!&lt;&gt;"",Reusable!#REF!,"")</f>
        <v>#REF!</v>
      </c>
      <c r="F15" s="59"/>
      <c r="G15" s="60" t="e">
        <f>IF(Reusable!#REF!&lt;&gt;"",Reusable!#REF!,"")</f>
        <v>#REF!</v>
      </c>
      <c r="H15" s="60" t="e">
        <f>IF(Reusable!#REF!&lt;&gt;"",Reusable!#REF!,"")</f>
        <v>#REF!</v>
      </c>
      <c r="I15" s="60" t="e">
        <f>IF(Reusable!#REF!&lt;&gt;"",Reusable!#REF!,"")</f>
        <v>#REF!</v>
      </c>
      <c r="J15" s="60" t="e">
        <f>IF(Reusable!#REF!&lt;&gt;"",Reusable!#REF!,"")</f>
        <v>#REF!</v>
      </c>
      <c r="K15" s="60" t="e">
        <f>IF(AND(Reusable!#REF!&lt;&gt;"",Reusable!#REF!="BBIE"),Reusable!#REF!,"")</f>
        <v>#REF!</v>
      </c>
      <c r="L15" s="60" t="e">
        <f>IF(AND(Reusable!#REF!&lt;&gt;"",Reusable!#REF!="BBIE"),Reusable!#REF!,"")</f>
        <v>#REF!</v>
      </c>
      <c r="M15" s="61" t="e">
        <f>IF(Reusable!#REF!&lt;&gt;"",Reusable!#REF!,"")</f>
        <v>#REF!</v>
      </c>
      <c r="N15" s="61" t="e">
        <f>IF(Reusable!#REF!&lt;&gt;"",Reusable!#REF!,"")</f>
        <v>#REF!</v>
      </c>
      <c r="O15" s="60" t="e">
        <f>IF(Reusable!#REF!&lt;&gt;"",Reusable!#REF!,"")</f>
        <v>#REF!</v>
      </c>
      <c r="P15" s="60" t="e">
        <f>IF(LEN(Reusable!#REF!)=1,TEXT(Reusable!#REF!,"#"),IF(MID(Reusable!#REF!,2,2)="..",LEFT(Reusable!#REF!,1),""))</f>
        <v>#REF!</v>
      </c>
      <c r="Q15" s="60" t="e">
        <f>IF(LEN(Reusable!#REF!)=1,TEXT(Reusable!#REF!,"#"),IF(MID(Reusable!#REF!,2,2)="..",IF(RIGHT(Reusable!#REF!,1)="n","unbounded",RIGHT(Reusable!#REF!,1)),""))</f>
        <v>#REF!</v>
      </c>
      <c r="R15" s="60"/>
      <c r="S15" s="60"/>
      <c r="T15" s="60"/>
      <c r="U15" s="60"/>
      <c r="V15" s="60"/>
      <c r="W15" s="60"/>
      <c r="X15" s="60"/>
      <c r="Y15" s="6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row>
    <row r="16" spans="1:159" ht="25.5">
      <c r="A16" s="58" t="s">
        <v>2248</v>
      </c>
      <c r="B16" s="58">
        <v>14</v>
      </c>
      <c r="C16" s="58" t="e">
        <f>IF(Reusable!#REF!&lt;&gt;"",Reusable!#REF!,"")</f>
        <v>#REF!</v>
      </c>
      <c r="D16" s="58" t="e">
        <f>IF(Reusable!#REF!&lt;&gt;"",Reusable!#REF!,"")</f>
        <v>#REF!</v>
      </c>
      <c r="E16" s="59" t="e">
        <f>IF(Reusable!#REF!&lt;&gt;"",Reusable!#REF!,"")</f>
        <v>#REF!</v>
      </c>
      <c r="F16" s="59"/>
      <c r="G16" s="60" t="e">
        <f>IF(Reusable!#REF!&lt;&gt;"",Reusable!#REF!,"")</f>
        <v>#REF!</v>
      </c>
      <c r="H16" s="60" t="e">
        <f>IF(Reusable!#REF!&lt;&gt;"",Reusable!#REF!,"")</f>
        <v>#REF!</v>
      </c>
      <c r="I16" s="60" t="e">
        <f>IF(Reusable!#REF!&lt;&gt;"",Reusable!#REF!,"")</f>
        <v>#REF!</v>
      </c>
      <c r="J16" s="60" t="e">
        <f>IF(Reusable!#REF!&lt;&gt;"",Reusable!#REF!,"")</f>
        <v>#REF!</v>
      </c>
      <c r="K16" s="60" t="e">
        <f>IF(AND(Reusable!#REF!&lt;&gt;"",Reusable!#REF!="BBIE"),Reusable!#REF!,"")</f>
        <v>#REF!</v>
      </c>
      <c r="L16" s="60" t="e">
        <f>IF(AND(Reusable!#REF!&lt;&gt;"",Reusable!#REF!="BBIE"),Reusable!#REF!,"")</f>
        <v>#REF!</v>
      </c>
      <c r="M16" s="61" t="e">
        <f>IF(Reusable!#REF!&lt;&gt;"",Reusable!#REF!,"")</f>
        <v>#REF!</v>
      </c>
      <c r="N16" s="61" t="e">
        <f>IF(Reusable!#REF!&lt;&gt;"",Reusable!#REF!,"")</f>
        <v>#REF!</v>
      </c>
      <c r="O16" s="60" t="e">
        <f>IF(Reusable!#REF!&lt;&gt;"",Reusable!#REF!,"")</f>
        <v>#REF!</v>
      </c>
      <c r="P16" s="60" t="e">
        <f>IF(LEN(Reusable!#REF!)=1,TEXT(Reusable!#REF!,"#"),IF(MID(Reusable!#REF!,2,2)="..",LEFT(Reusable!#REF!,1),""))</f>
        <v>#REF!</v>
      </c>
      <c r="Q16" s="60" t="e">
        <f>IF(LEN(Reusable!#REF!)=1,TEXT(Reusable!#REF!,"#"),IF(MID(Reusable!#REF!,2,2)="..",IF(RIGHT(Reusable!#REF!,1)="n","unbounded",RIGHT(Reusable!#REF!,1)),""))</f>
        <v>#REF!</v>
      </c>
      <c r="R16" s="60"/>
      <c r="S16" s="60"/>
      <c r="T16" s="60"/>
      <c r="U16" s="60"/>
      <c r="V16" s="60"/>
      <c r="W16" s="60"/>
      <c r="X16" s="60"/>
      <c r="Y16" s="6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row>
    <row r="17" spans="1:159" ht="25.5">
      <c r="A17" s="58" t="s">
        <v>2249</v>
      </c>
      <c r="B17" s="58">
        <v>15</v>
      </c>
      <c r="C17" s="58" t="e">
        <f>IF(Reusable!#REF!&lt;&gt;"",Reusable!#REF!,"")</f>
        <v>#REF!</v>
      </c>
      <c r="D17" s="58" t="e">
        <f>IF(Reusable!#REF!&lt;&gt;"",Reusable!#REF!,"")</f>
        <v>#REF!</v>
      </c>
      <c r="E17" s="59" t="e">
        <f>IF(Reusable!#REF!&lt;&gt;"",Reusable!#REF!,"")</f>
        <v>#REF!</v>
      </c>
      <c r="F17" s="59"/>
      <c r="G17" s="60" t="e">
        <f>IF(Reusable!#REF!&lt;&gt;"",Reusable!#REF!,"")</f>
        <v>#REF!</v>
      </c>
      <c r="H17" s="60" t="e">
        <f>IF(Reusable!#REF!&lt;&gt;"",Reusable!#REF!,"")</f>
        <v>#REF!</v>
      </c>
      <c r="I17" s="60" t="e">
        <f>IF(Reusable!#REF!&lt;&gt;"",Reusable!#REF!,"")</f>
        <v>#REF!</v>
      </c>
      <c r="J17" s="60" t="e">
        <f>IF(Reusable!#REF!&lt;&gt;"",Reusable!#REF!,"")</f>
        <v>#REF!</v>
      </c>
      <c r="K17" s="60" t="e">
        <f>IF(AND(Reusable!#REF!&lt;&gt;"",Reusable!#REF!="BBIE"),Reusable!#REF!,"")</f>
        <v>#REF!</v>
      </c>
      <c r="L17" s="60" t="e">
        <f>IF(AND(Reusable!#REF!&lt;&gt;"",Reusable!#REF!="BBIE"),Reusable!#REF!,"")</f>
        <v>#REF!</v>
      </c>
      <c r="M17" s="61" t="e">
        <f>IF(Reusable!#REF!&lt;&gt;"",Reusable!#REF!,"")</f>
        <v>#REF!</v>
      </c>
      <c r="N17" s="61" t="e">
        <f>IF(Reusable!#REF!&lt;&gt;"",Reusable!#REF!,"")</f>
        <v>#REF!</v>
      </c>
      <c r="O17" s="60" t="e">
        <f>IF(Reusable!#REF!&lt;&gt;"",Reusable!#REF!,"")</f>
        <v>#REF!</v>
      </c>
      <c r="P17" s="60" t="e">
        <f>IF(LEN(Reusable!#REF!)=1,TEXT(Reusable!#REF!,"#"),IF(MID(Reusable!#REF!,2,2)="..",LEFT(Reusable!#REF!,1),""))</f>
        <v>#REF!</v>
      </c>
      <c r="Q17" s="60" t="e">
        <f>IF(LEN(Reusable!#REF!)=1,TEXT(Reusable!#REF!,"#"),IF(MID(Reusable!#REF!,2,2)="..",IF(RIGHT(Reusable!#REF!,1)="n","unbounded",RIGHT(Reusable!#REF!,1)),""))</f>
        <v>#REF!</v>
      </c>
      <c r="R17" s="60"/>
      <c r="S17" s="60"/>
      <c r="T17" s="60"/>
      <c r="U17" s="60"/>
      <c r="V17" s="60"/>
      <c r="W17" s="60"/>
      <c r="X17" s="60"/>
      <c r="Y17" s="60"/>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58" t="s">
        <v>2250</v>
      </c>
      <c r="B18" s="58">
        <v>16</v>
      </c>
      <c r="C18" s="58" t="e">
        <f>IF(Reusable!#REF!&lt;&gt;"",Reusable!#REF!,"")</f>
        <v>#REF!</v>
      </c>
      <c r="D18" s="58" t="e">
        <f>IF(Reusable!#REF!&lt;&gt;"",Reusable!#REF!,"")</f>
        <v>#REF!</v>
      </c>
      <c r="E18" s="59" t="e">
        <f>IF(Reusable!#REF!&lt;&gt;"",Reusable!#REF!,"")</f>
        <v>#REF!</v>
      </c>
      <c r="F18" s="59"/>
      <c r="G18" s="60" t="e">
        <f>IF(Reusable!#REF!&lt;&gt;"",Reusable!#REF!,"")</f>
        <v>#REF!</v>
      </c>
      <c r="H18" s="60" t="e">
        <f>IF(Reusable!#REF!&lt;&gt;"",Reusable!#REF!,"")</f>
        <v>#REF!</v>
      </c>
      <c r="I18" s="60" t="e">
        <f>IF(Reusable!#REF!&lt;&gt;"",Reusable!#REF!,"")</f>
        <v>#REF!</v>
      </c>
      <c r="J18" s="60" t="e">
        <f>IF(Reusable!#REF!&lt;&gt;"",Reusable!#REF!,"")</f>
        <v>#REF!</v>
      </c>
      <c r="K18" s="60" t="e">
        <f>IF(AND(Reusable!#REF!&lt;&gt;"",Reusable!#REF!="BBIE"),Reusable!#REF!,"")</f>
        <v>#REF!</v>
      </c>
      <c r="L18" s="60" t="e">
        <f>IF(AND(Reusable!#REF!&lt;&gt;"",Reusable!#REF!="BBIE"),Reusable!#REF!,"")</f>
        <v>#REF!</v>
      </c>
      <c r="M18" s="61" t="e">
        <f>IF(Reusable!#REF!&lt;&gt;"",Reusable!#REF!,"")</f>
        <v>#REF!</v>
      </c>
      <c r="N18" s="61" t="e">
        <f>IF(Reusable!#REF!&lt;&gt;"",Reusable!#REF!,"")</f>
        <v>#REF!</v>
      </c>
      <c r="O18" s="60" t="e">
        <f>IF(Reusable!#REF!&lt;&gt;"",Reusable!#REF!,"")</f>
        <v>#REF!</v>
      </c>
      <c r="P18" s="60" t="e">
        <f>IF(LEN(Reusable!#REF!)=1,TEXT(Reusable!#REF!,"#"),IF(MID(Reusable!#REF!,2,2)="..",LEFT(Reusable!#REF!,1),""))</f>
        <v>#REF!</v>
      </c>
      <c r="Q18" s="60" t="e">
        <f>IF(LEN(Reusable!#REF!)=1,TEXT(Reusable!#REF!,"#"),IF(MID(Reusable!#REF!,2,2)="..",IF(RIGHT(Reusable!#REF!,1)="n","unbounded",RIGHT(Reusable!#REF!,1)),""))</f>
        <v>#REF!</v>
      </c>
      <c r="R18" s="60"/>
      <c r="S18" s="60"/>
      <c r="T18" s="60"/>
      <c r="U18" s="60"/>
      <c r="V18" s="60"/>
      <c r="W18" s="60"/>
      <c r="X18" s="60"/>
      <c r="Y18" s="6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row>
    <row r="19" spans="1:159" ht="25.5">
      <c r="A19" s="58" t="s">
        <v>2251</v>
      </c>
      <c r="B19" s="58">
        <v>17</v>
      </c>
      <c r="C19" s="58" t="e">
        <f>IF(Reusable!#REF!&lt;&gt;"",Reusable!#REF!,"")</f>
        <v>#REF!</v>
      </c>
      <c r="D19" s="58" t="e">
        <f>IF(Reusable!#REF!&lt;&gt;"",Reusable!#REF!,"")</f>
        <v>#REF!</v>
      </c>
      <c r="E19" s="59" t="e">
        <f>IF(Reusable!#REF!&lt;&gt;"",Reusable!#REF!,"")</f>
        <v>#REF!</v>
      </c>
      <c r="F19" s="59"/>
      <c r="G19" s="60" t="e">
        <f>IF(Reusable!#REF!&lt;&gt;"",Reusable!#REF!,"")</f>
        <v>#REF!</v>
      </c>
      <c r="H19" s="60" t="e">
        <f>IF(Reusable!#REF!&lt;&gt;"",Reusable!#REF!,"")</f>
        <v>#REF!</v>
      </c>
      <c r="I19" s="60" t="e">
        <f>IF(Reusable!#REF!&lt;&gt;"",Reusable!#REF!,"")</f>
        <v>#REF!</v>
      </c>
      <c r="J19" s="60" t="e">
        <f>IF(Reusable!#REF!&lt;&gt;"",Reusable!#REF!,"")</f>
        <v>#REF!</v>
      </c>
      <c r="K19" s="60" t="e">
        <f>IF(AND(Reusable!#REF!&lt;&gt;"",Reusable!#REF!="BBIE"),Reusable!#REF!,"")</f>
        <v>#REF!</v>
      </c>
      <c r="L19" s="60" t="e">
        <f>IF(AND(Reusable!#REF!&lt;&gt;"",Reusable!#REF!="BBIE"),Reusable!#REF!,"")</f>
        <v>#REF!</v>
      </c>
      <c r="M19" s="61" t="e">
        <f>IF(Reusable!#REF!&lt;&gt;"",Reusable!#REF!,"")</f>
        <v>#REF!</v>
      </c>
      <c r="N19" s="61" t="e">
        <f>IF(Reusable!#REF!&lt;&gt;"",Reusable!#REF!,"")</f>
        <v>#REF!</v>
      </c>
      <c r="O19" s="60" t="e">
        <f>IF(Reusable!#REF!&lt;&gt;"",Reusable!#REF!,"")</f>
        <v>#REF!</v>
      </c>
      <c r="P19" s="60" t="e">
        <f>IF(LEN(Reusable!#REF!)=1,TEXT(Reusable!#REF!,"#"),IF(MID(Reusable!#REF!,2,2)="..",LEFT(Reusable!#REF!,1),""))</f>
        <v>#REF!</v>
      </c>
      <c r="Q19" s="60" t="e">
        <f>IF(LEN(Reusable!#REF!)=1,TEXT(Reusable!#REF!,"#"),IF(MID(Reusable!#REF!,2,2)="..",IF(RIGHT(Reusable!#REF!,1)="n","unbounded",RIGHT(Reusable!#REF!,1)),""))</f>
        <v>#REF!</v>
      </c>
      <c r="R19" s="60"/>
      <c r="S19" s="60"/>
      <c r="T19" s="60"/>
      <c r="U19" s="60"/>
      <c r="V19" s="60"/>
      <c r="W19" s="60"/>
      <c r="X19" s="60"/>
      <c r="Y19" s="60"/>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62" t="s">
        <v>2252</v>
      </c>
      <c r="B20" s="62">
        <v>18</v>
      </c>
      <c r="C20" s="62" t="e">
        <f>IF(Reusable!#REF!&lt;&gt;"",Reusable!#REF!,"")</f>
        <v>#REF!</v>
      </c>
      <c r="D20" s="62" t="e">
        <f>IF(Reusable!#REF!&lt;&gt;"",Reusable!#REF!,"")</f>
        <v>#REF!</v>
      </c>
      <c r="E20" s="63" t="e">
        <f>IF(Reusable!#REF!&lt;&gt;"",Reusable!#REF!,"")</f>
        <v>#REF!</v>
      </c>
      <c r="F20" s="63"/>
      <c r="G20" s="64" t="e">
        <f>IF(Reusable!#REF!&lt;&gt;"",Reusable!#REF!,"")</f>
        <v>#REF!</v>
      </c>
      <c r="H20" s="64" t="e">
        <f>IF(Reusable!#REF!&lt;&gt;"",Reusable!#REF!,"")</f>
        <v>#REF!</v>
      </c>
      <c r="I20" s="64" t="e">
        <f>IF(Reusable!#REF!&lt;&gt;"",Reusable!#REF!,"")</f>
        <v>#REF!</v>
      </c>
      <c r="J20" s="64" t="e">
        <f>IF(Reusable!#REF!&lt;&gt;"",Reusable!#REF!,"")</f>
        <v>#REF!</v>
      </c>
      <c r="K20" s="65" t="e">
        <f>IF(AND(Reusable!#REF!&lt;&gt;"",Reusable!#REF!="BBIE"),Reusable!#REF!,"")</f>
        <v>#REF!</v>
      </c>
      <c r="L20" s="65" t="e">
        <f>IF(AND(Reusable!#REF!&lt;&gt;"",Reusable!#REF!="BBIE"),Reusable!#REF!,"")</f>
        <v>#REF!</v>
      </c>
      <c r="M20" s="64" t="e">
        <f>IF(Reusable!#REF!&lt;&gt;"",Reusable!#REF!,"")</f>
        <v>#REF!</v>
      </c>
      <c r="N20" s="64" t="e">
        <f>IF(Reusable!#REF!&lt;&gt;"",Reusable!#REF!,"")</f>
        <v>#REF!</v>
      </c>
      <c r="O20" s="64" t="e">
        <f>IF(Reusable!#REF!&lt;&gt;"",Reusable!#REF!,"")</f>
        <v>#REF!</v>
      </c>
      <c r="P20" s="64" t="e">
        <f>IF(LEN(Reusable!#REF!)=1,TEXT(Reusable!#REF!,"#"),IF(MID(Reusable!#REF!,2,2)="..",LEFT(Reusable!#REF!,1),""))</f>
        <v>#REF!</v>
      </c>
      <c r="Q20" s="64" t="e">
        <f>IF(LEN(Reusable!#REF!)=1,TEXT(Reusable!#REF!,"#"),IF(MID(Reusable!#REF!,2,2)="..",IF(RIGHT(Reusable!#REF!,1)="n","unbounded",RIGHT(Reusable!#REF!,1)),""))</f>
        <v>#REF!</v>
      </c>
      <c r="R20" s="64"/>
      <c r="S20" s="64"/>
      <c r="T20" s="64"/>
      <c r="U20" s="64"/>
      <c r="V20" s="64"/>
      <c r="W20" s="64"/>
      <c r="X20" s="64"/>
      <c r="Y20" s="64"/>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25.5">
      <c r="A21" s="62" t="s">
        <v>2253</v>
      </c>
      <c r="B21" s="62">
        <v>19</v>
      </c>
      <c r="C21" s="62" t="e">
        <f>IF(Reusable!#REF!&lt;&gt;"",Reusable!#REF!,"")</f>
        <v>#REF!</v>
      </c>
      <c r="D21" s="62" t="e">
        <f>IF(Reusable!#REF!&lt;&gt;"",Reusable!#REF!,"")</f>
        <v>#REF!</v>
      </c>
      <c r="E21" s="63" t="e">
        <f>IF(Reusable!#REF!&lt;&gt;"",Reusable!#REF!,"")</f>
        <v>#REF!</v>
      </c>
      <c r="F21" s="63"/>
      <c r="G21" s="64" t="e">
        <f>IF(Reusable!#REF!&lt;&gt;"",Reusable!#REF!,"")</f>
        <v>#REF!</v>
      </c>
      <c r="H21" s="64" t="e">
        <f>IF(Reusable!#REF!&lt;&gt;"",Reusable!#REF!,"")</f>
        <v>#REF!</v>
      </c>
      <c r="I21" s="64" t="e">
        <f>IF(Reusable!#REF!&lt;&gt;"",Reusable!#REF!,"")</f>
        <v>#REF!</v>
      </c>
      <c r="J21" s="64" t="e">
        <f>IF(Reusable!#REF!&lt;&gt;"",Reusable!#REF!,"")</f>
        <v>#REF!</v>
      </c>
      <c r="K21" s="65" t="e">
        <f>IF(AND(Reusable!#REF!&lt;&gt;"",Reusable!#REF!="BBIE"),Reusable!#REF!,"")</f>
        <v>#REF!</v>
      </c>
      <c r="L21" s="65" t="e">
        <f>IF(AND(Reusable!#REF!&lt;&gt;"",Reusable!#REF!="BBIE"),Reusable!#REF!,"")</f>
        <v>#REF!</v>
      </c>
      <c r="M21" s="64" t="e">
        <f>IF(Reusable!#REF!&lt;&gt;"",Reusable!#REF!,"")</f>
        <v>#REF!</v>
      </c>
      <c r="N21" s="64" t="e">
        <f>IF(Reusable!#REF!&lt;&gt;"",Reusable!#REF!,"")</f>
        <v>#REF!</v>
      </c>
      <c r="O21" s="64" t="e">
        <f>IF(Reusable!#REF!&lt;&gt;"",Reusable!#REF!,"")</f>
        <v>#REF!</v>
      </c>
      <c r="P21" s="64" t="e">
        <f>IF(LEN(Reusable!#REF!)=1,TEXT(Reusable!#REF!,"#"),IF(MID(Reusable!#REF!,2,2)="..",LEFT(Reusable!#REF!,1),""))</f>
        <v>#REF!</v>
      </c>
      <c r="Q21" s="64" t="e">
        <f>IF(LEN(Reusable!#REF!)=1,TEXT(Reusable!#REF!,"#"),IF(MID(Reusable!#REF!,2,2)="..",IF(RIGHT(Reusable!#REF!,1)="n","unbounded",RIGHT(Reusable!#REF!,1)),""))</f>
        <v>#REF!</v>
      </c>
      <c r="R21" s="64"/>
      <c r="S21" s="64"/>
      <c r="T21" s="64"/>
      <c r="U21" s="64"/>
      <c r="V21" s="64"/>
      <c r="W21" s="64"/>
      <c r="X21" s="64"/>
      <c r="Y21" s="64"/>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62" t="s">
        <v>2254</v>
      </c>
      <c r="B22" s="62">
        <v>20</v>
      </c>
      <c r="C22" s="62" t="e">
        <f>IF(Reusable!#REF!&lt;&gt;"",Reusable!#REF!,"")</f>
        <v>#REF!</v>
      </c>
      <c r="D22" s="62" t="e">
        <f>IF(Reusable!#REF!&lt;&gt;"",Reusable!#REF!,"")</f>
        <v>#REF!</v>
      </c>
      <c r="E22" s="63" t="e">
        <f>IF(Reusable!#REF!&lt;&gt;"",Reusable!#REF!,"")</f>
        <v>#REF!</v>
      </c>
      <c r="F22" s="63"/>
      <c r="G22" s="64" t="e">
        <f>IF(Reusable!#REF!&lt;&gt;"",Reusable!#REF!,"")</f>
        <v>#REF!</v>
      </c>
      <c r="H22" s="64" t="e">
        <f>IF(Reusable!#REF!&lt;&gt;"",Reusable!#REF!,"")</f>
        <v>#REF!</v>
      </c>
      <c r="I22" s="64" t="e">
        <f>IF(Reusable!#REF!&lt;&gt;"",Reusable!#REF!,"")</f>
        <v>#REF!</v>
      </c>
      <c r="J22" s="64" t="e">
        <f>IF(Reusable!#REF!&lt;&gt;"",Reusable!#REF!,"")</f>
        <v>#REF!</v>
      </c>
      <c r="K22" s="65" t="e">
        <f>IF(AND(Reusable!#REF!&lt;&gt;"",Reusable!#REF!="BBIE"),Reusable!#REF!,"")</f>
        <v>#REF!</v>
      </c>
      <c r="L22" s="65" t="e">
        <f>IF(AND(Reusable!#REF!&lt;&gt;"",Reusable!#REF!="BBIE"),Reusable!#REF!,"")</f>
        <v>#REF!</v>
      </c>
      <c r="M22" s="64" t="e">
        <f>IF(Reusable!#REF!&lt;&gt;"",Reusable!#REF!,"")</f>
        <v>#REF!</v>
      </c>
      <c r="N22" s="64" t="e">
        <f>IF(Reusable!#REF!&lt;&gt;"",Reusable!#REF!,"")</f>
        <v>#REF!</v>
      </c>
      <c r="O22" s="64" t="e">
        <f>IF(Reusable!#REF!&lt;&gt;"",Reusable!#REF!,"")</f>
        <v>#REF!</v>
      </c>
      <c r="P22" s="64" t="e">
        <f>IF(LEN(Reusable!#REF!)=1,TEXT(Reusable!#REF!,"#"),IF(MID(Reusable!#REF!,2,2)="..",LEFT(Reusable!#REF!,1),""))</f>
        <v>#REF!</v>
      </c>
      <c r="Q22" s="64" t="e">
        <f>IF(LEN(Reusable!#REF!)=1,TEXT(Reusable!#REF!,"#"),IF(MID(Reusable!#REF!,2,2)="..",IF(RIGHT(Reusable!#REF!,1)="n","unbounded",RIGHT(Reusable!#REF!,1)),""))</f>
        <v>#REF!</v>
      </c>
      <c r="R22" s="64"/>
      <c r="S22" s="64"/>
      <c r="T22" s="64"/>
      <c r="U22" s="64"/>
      <c r="V22" s="64"/>
      <c r="W22" s="64"/>
      <c r="X22" s="64"/>
      <c r="Y22" s="64"/>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54" t="s">
        <v>2255</v>
      </c>
      <c r="B23" s="54">
        <v>21</v>
      </c>
      <c r="C23" s="54" t="e">
        <f>IF(Reusable!#REF!&lt;&gt;"",Reusable!#REF!,"")</f>
        <v>#REF!</v>
      </c>
      <c r="D23" s="54" t="e">
        <f>IF(Reusable!#REF!&lt;&gt;"",Reusable!#REF!,"")</f>
        <v>#REF!</v>
      </c>
      <c r="E23" s="55" t="e">
        <f>IF(Reusable!#REF!&lt;&gt;"",Reusable!#REF!,"")</f>
        <v>#REF!</v>
      </c>
      <c r="F23" s="55"/>
      <c r="G23" s="56" t="e">
        <f>IF(Reusable!#REF!&lt;&gt;"",Reusable!#REF!,"")</f>
        <v>#REF!</v>
      </c>
      <c r="H23" s="56" t="e">
        <f>IF(Reusable!#REF!&lt;&gt;"",Reusable!#REF!,"")</f>
        <v>#REF!</v>
      </c>
      <c r="I23" s="57" t="e">
        <f>IF(Reusable!#REF!&lt;&gt;"",Reusable!#REF!,"")</f>
        <v>#REF!</v>
      </c>
      <c r="J23" s="57" t="e">
        <f>IF(Reusable!#REF!&lt;&gt;"",Reusable!#REF!,"")</f>
        <v>#REF!</v>
      </c>
      <c r="K23" s="57" t="e">
        <f>IF(AND(Reusable!#REF!&lt;&gt;"",Reusable!#REF!="BBIE"),Reusable!#REF!,"")</f>
        <v>#REF!</v>
      </c>
      <c r="L23" s="57" t="e">
        <f>IF(AND(Reusable!#REF!&lt;&gt;"",Reusable!#REF!="BBIE"),Reusable!#REF!,"")</f>
        <v>#REF!</v>
      </c>
      <c r="M23" s="57" t="e">
        <f>IF(Reusable!#REF!&lt;&gt;"",Reusable!#REF!,"")</f>
        <v>#REF!</v>
      </c>
      <c r="N23" s="57" t="e">
        <f>IF(Reusable!#REF!&lt;&gt;"",Reusable!#REF!,"")</f>
        <v>#REF!</v>
      </c>
      <c r="O23" s="56" t="e">
        <f>IF(Reusable!#REF!&lt;&gt;"",Reusable!#REF!,"")</f>
        <v>#REF!</v>
      </c>
      <c r="P23" s="57" t="e">
        <f>IF(LEN(Reusable!#REF!)=1,TEXT(Reusable!#REF!,"#"),IF(MID(Reusable!#REF!,2,2)="..",LEFT(Reusable!#REF!,1),""))</f>
        <v>#REF!</v>
      </c>
      <c r="Q23" s="57" t="e">
        <f>IF(LEN(Reusable!#REF!)=1,TEXT(Reusable!#REF!,"#"),IF(MID(Reusable!#REF!,2,2)="..",IF(RIGHT(Reusable!#REF!,1)="n","unbounded",RIGHT(Reusable!#REF!,1)),""))</f>
        <v>#REF!</v>
      </c>
      <c r="R23" s="56"/>
      <c r="S23" s="56"/>
      <c r="T23" s="56"/>
      <c r="U23" s="56"/>
      <c r="V23" s="56"/>
      <c r="W23" s="56"/>
      <c r="X23" s="56"/>
      <c r="Y23" s="56"/>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25.5">
      <c r="A24" s="58" t="s">
        <v>2256</v>
      </c>
      <c r="B24" s="58">
        <v>22</v>
      </c>
      <c r="C24" s="58" t="e">
        <f>IF(Reusable!#REF!&lt;&gt;"",Reusable!#REF!,"")</f>
        <v>#REF!</v>
      </c>
      <c r="D24" s="58" t="e">
        <f>IF(Reusable!#REF!&lt;&gt;"",Reusable!#REF!,"")</f>
        <v>#REF!</v>
      </c>
      <c r="E24" s="59" t="e">
        <f>IF(Reusable!#REF!&lt;&gt;"",Reusable!#REF!,"")</f>
        <v>#REF!</v>
      </c>
      <c r="F24" s="59"/>
      <c r="G24" s="60" t="e">
        <f>IF(Reusable!#REF!&lt;&gt;"",Reusable!#REF!,"")</f>
        <v>#REF!</v>
      </c>
      <c r="H24" s="60" t="e">
        <f>IF(Reusable!#REF!&lt;&gt;"",Reusable!#REF!,"")</f>
        <v>#REF!</v>
      </c>
      <c r="I24" s="60" t="e">
        <f>IF(Reusable!#REF!&lt;&gt;"",Reusable!#REF!,"")</f>
        <v>#REF!</v>
      </c>
      <c r="J24" s="60" t="e">
        <f>IF(Reusable!#REF!&lt;&gt;"",Reusable!#REF!,"")</f>
        <v>#REF!</v>
      </c>
      <c r="K24" s="60" t="e">
        <f>IF(AND(Reusable!#REF!&lt;&gt;"",Reusable!#REF!="BBIE"),Reusable!#REF!,"")</f>
        <v>#REF!</v>
      </c>
      <c r="L24" s="60" t="e">
        <f>IF(AND(Reusable!#REF!&lt;&gt;"",Reusable!#REF!="BBIE"),Reusable!#REF!,"")</f>
        <v>#REF!</v>
      </c>
      <c r="M24" s="61" t="e">
        <f>IF(Reusable!#REF!&lt;&gt;"",Reusable!#REF!,"")</f>
        <v>#REF!</v>
      </c>
      <c r="N24" s="61" t="e">
        <f>IF(Reusable!#REF!&lt;&gt;"",Reusable!#REF!,"")</f>
        <v>#REF!</v>
      </c>
      <c r="O24" s="60" t="e">
        <f>IF(Reusable!#REF!&lt;&gt;"",Reusable!#REF!,"")</f>
        <v>#REF!</v>
      </c>
      <c r="P24" s="60" t="e">
        <f>IF(LEN(Reusable!#REF!)=1,TEXT(Reusable!#REF!,"#"),IF(MID(Reusable!#REF!,2,2)="..",LEFT(Reusable!#REF!,1),""))</f>
        <v>#REF!</v>
      </c>
      <c r="Q24" s="60" t="e">
        <f>IF(LEN(Reusable!#REF!)=1,TEXT(Reusable!#REF!,"#"),IF(MID(Reusable!#REF!,2,2)="..",IF(RIGHT(Reusable!#REF!,1)="n","unbounded",RIGHT(Reusable!#REF!,1)),""))</f>
        <v>#REF!</v>
      </c>
      <c r="R24" s="60"/>
      <c r="S24" s="60"/>
      <c r="T24" s="60"/>
      <c r="U24" s="60"/>
      <c r="V24" s="60"/>
      <c r="W24" s="60"/>
      <c r="X24" s="60"/>
      <c r="Y24" s="60"/>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25.5">
      <c r="A25" s="54" t="s">
        <v>2257</v>
      </c>
      <c r="B25" s="54">
        <v>23</v>
      </c>
      <c r="C25" s="54" t="str">
        <f>IF(Reusable!B2&lt;&gt;"",Reusable!B2,"")</f>
        <v>Allowance Charge. Details</v>
      </c>
      <c r="D25" s="54" t="str">
        <f>IF(Reusable!P2&lt;&gt;"",Reusable!P2,"")</f>
        <v>ABIE</v>
      </c>
      <c r="E25" s="55" t="str">
        <f>IF(Reusable!Q2&lt;&gt;"",Reusable!Q2,"")</f>
        <v>details about a component of pricing, such as a service, promotion, allowance, or charge, applied to an associated Order Line line or the whole transaction.</v>
      </c>
      <c r="F25" s="55"/>
      <c r="G25" s="56">
        <f>IF(Reusable!C2&lt;&gt;"",Reusable!C2,"")</f>
      </c>
      <c r="H25" s="56" t="str">
        <f>IF(Reusable!D2&lt;&gt;"",Reusable!D2,"")</f>
        <v>Allowance Charge</v>
      </c>
      <c r="I25" s="57">
        <f>IF(Reusable!E2&lt;&gt;"",Reusable!E2,"")</f>
      </c>
      <c r="J25" s="57">
        <f>IF(Reusable!H2&lt;&gt;"",Reusable!H2,"")</f>
      </c>
      <c r="K25" s="57">
        <f>IF(AND(Reusable!K2&lt;&gt;"",Reusable!P2="BBIE"),Reusable!K2,"")</f>
      </c>
      <c r="L25" s="57">
        <f>IF(AND(Reusable!I2&lt;&gt;"",Reusable!P2="BBIE"),Reusable!I2,"")</f>
      </c>
      <c r="M25" s="57">
        <f>IF(Reusable!L2&lt;&gt;"",Reusable!L2,"")</f>
      </c>
      <c r="N25" s="57">
        <f>IF(Reusable!M2&lt;&gt;"",Reusable!M2,"")</f>
      </c>
      <c r="O25" s="56">
        <f>IF(Reusable!N2&lt;&gt;"",Reusable!N2,"")</f>
      </c>
      <c r="P25" s="57">
        <f>IF(LEN(Reusable!O2)=1,TEXT(Reusable!O2,"#"),IF(MID(Reusable!O2,2,2)="..",LEFT(Reusable!O2,1),""))</f>
      </c>
      <c r="Q25" s="57">
        <f>IF(LEN(Reusable!O2)=1,TEXT(Reusable!O2,"#"),IF(MID(Reusable!O2,2,2)="..",IF(RIGHT(Reusable!O2,1)="n","unbounded",RIGHT(Reusable!O2,1)),""))</f>
      </c>
      <c r="R25" s="56"/>
      <c r="S25" s="56"/>
      <c r="T25" s="56"/>
      <c r="U25" s="56"/>
      <c r="V25" s="56"/>
      <c r="W25" s="56"/>
      <c r="X25" s="56"/>
      <c r="Y25" s="56"/>
    </row>
    <row r="26" spans="1:25" ht="12.75">
      <c r="A26" s="58" t="s">
        <v>2258</v>
      </c>
      <c r="B26" s="58">
        <v>24</v>
      </c>
      <c r="C26" s="58" t="str">
        <f>IF(Reusable!B3&lt;&gt;"",Reusable!B3,"")</f>
        <v>Allowance Charge. Identifier</v>
      </c>
      <c r="D26" s="58" t="str">
        <f>IF(Reusable!P3&lt;&gt;"",Reusable!P3,"")</f>
        <v>BBIE</v>
      </c>
      <c r="E26" s="59" t="str">
        <f>IF(Reusable!Q3&lt;&gt;"",Reusable!Q3,"")</f>
        <v>Identifier of the price component</v>
      </c>
      <c r="F26" s="59"/>
      <c r="G26" s="60">
        <f>IF(Reusable!C3&lt;&gt;"",Reusable!C3,"")</f>
      </c>
      <c r="H26" s="60" t="str">
        <f>IF(Reusable!D3&lt;&gt;"",Reusable!D3,"")</f>
        <v>Allowance Charge</v>
      </c>
      <c r="I26" s="60">
        <f>IF(Reusable!E3&lt;&gt;"",Reusable!E3,"")</f>
      </c>
      <c r="J26" s="60" t="str">
        <f>IF(Reusable!H3&lt;&gt;"",Reusable!H3,"")</f>
        <v>Identifier</v>
      </c>
      <c r="K26" s="60" t="str">
        <f>IF(AND(Reusable!K3&lt;&gt;"",Reusable!P3="BBIE"),Reusable!K3,"")</f>
        <v>Identifier. Type</v>
      </c>
      <c r="L26" s="60" t="str">
        <f>IF(AND(Reusable!I3&lt;&gt;"",Reusable!P3="BBIE"),Reusable!I3,"")</f>
        <v>Identifier</v>
      </c>
      <c r="M26" s="61">
        <f>IF(Reusable!L3&lt;&gt;"",Reusable!L3,"")</f>
      </c>
      <c r="N26" s="61">
        <f>IF(Reusable!M3&lt;&gt;"",Reusable!M3,"")</f>
      </c>
      <c r="O26" s="60">
        <f>IF(Reusable!N3&lt;&gt;"",Reusable!N3,"")</f>
      </c>
      <c r="P26" s="60" t="str">
        <f>IF(LEN(Reusable!O3)=1,TEXT(Reusable!O3,"#"),IF(MID(Reusable!O3,2,2)="..",LEFT(Reusable!O3,1),""))</f>
        <v>0</v>
      </c>
      <c r="Q26" s="60" t="str">
        <f>IF(LEN(Reusable!O3)=1,TEXT(Reusable!O3,"#"),IF(MID(Reusable!O3,2,2)="..",IF(RIGHT(Reusable!O3,1)="n","unbounded",RIGHT(Reusable!O3,1)),""))</f>
        <v>1</v>
      </c>
      <c r="R26" s="60"/>
      <c r="S26" s="60"/>
      <c r="T26" s="60"/>
      <c r="U26" s="60"/>
      <c r="V26" s="60"/>
      <c r="W26" s="60"/>
      <c r="X26" s="60"/>
      <c r="Y26" s="60"/>
    </row>
    <row r="27" spans="1:25" ht="25.5">
      <c r="A27" s="58" t="s">
        <v>2259</v>
      </c>
      <c r="B27" s="58">
        <v>25</v>
      </c>
      <c r="C27" s="58" t="str">
        <f>IF(Reusable!B4&lt;&gt;"",Reusable!B4,"")</f>
        <v>Allowance Charge. Charge. Indicator</v>
      </c>
      <c r="D27" s="58" t="str">
        <f>IF(Reusable!P4&lt;&gt;"",Reusable!P4,"")</f>
        <v>BBIE</v>
      </c>
      <c r="E27" s="59" t="str">
        <f>IF(Reusable!Q4&lt;&gt;"",Reusable!Q4,"")</f>
        <v>indicates whether the allowance/charge is a charge (true) (increase in cost) or an allowance (false) (decrease in cost).</v>
      </c>
      <c r="F27" s="59"/>
      <c r="G27" s="60">
        <f>IF(Reusable!C4&lt;&gt;"",Reusable!C4,"")</f>
      </c>
      <c r="H27" s="60" t="str">
        <f>IF(Reusable!D4&lt;&gt;"",Reusable!D4,"")</f>
        <v>Allowance Charge</v>
      </c>
      <c r="I27" s="60">
        <f>IF(Reusable!E4&lt;&gt;"",Reusable!E4,"")</f>
      </c>
      <c r="J27" s="60" t="str">
        <f>IF(Reusable!H4&lt;&gt;"",Reusable!H4,"")</f>
        <v>Charge</v>
      </c>
      <c r="K27" s="60" t="str">
        <f>IF(AND(Reusable!K4&lt;&gt;"",Reusable!P4="BBIE"),Reusable!K4,"")</f>
        <v>Indicator. Type</v>
      </c>
      <c r="L27" s="60" t="str">
        <f>IF(AND(Reusable!I4&lt;&gt;"",Reusable!P4="BBIE"),Reusable!I4,"")</f>
        <v>Indicator</v>
      </c>
      <c r="M27" s="61">
        <f>IF(Reusable!L4&lt;&gt;"",Reusable!L4,"")</f>
      </c>
      <c r="N27" s="61">
        <f>IF(Reusable!M4&lt;&gt;"",Reusable!M4,"")</f>
      </c>
      <c r="O27" s="60">
        <f>IF(Reusable!N4&lt;&gt;"",Reusable!N4,"")</f>
      </c>
      <c r="P27" s="60" t="str">
        <f>IF(LEN(Reusable!O4)=1,TEXT(Reusable!O4,"#"),IF(MID(Reusable!O4,2,2)="..",LEFT(Reusable!O4,1),""))</f>
        <v>1</v>
      </c>
      <c r="Q27" s="60" t="str">
        <f>IF(LEN(Reusable!O4)=1,TEXT(Reusable!O4,"#"),IF(MID(Reusable!O4,2,2)="..",IF(RIGHT(Reusable!O4,1)="n","unbounded",RIGHT(Reusable!O4,1)),""))</f>
        <v>1</v>
      </c>
      <c r="R27" s="60"/>
      <c r="S27" s="60"/>
      <c r="T27" s="60"/>
      <c r="U27" s="60"/>
      <c r="V27" s="60"/>
      <c r="W27" s="60"/>
      <c r="X27" s="60"/>
      <c r="Y27" s="60"/>
    </row>
    <row r="28" spans="1:25" ht="12.75">
      <c r="A28" s="58" t="s">
        <v>2260</v>
      </c>
      <c r="B28" s="58">
        <v>26</v>
      </c>
      <c r="C28" s="58" t="str">
        <f>IF(Reusable!B5&lt;&gt;"",Reusable!B5,"")</f>
        <v>Allowance Charge. Reason. Code</v>
      </c>
      <c r="D28" s="58" t="str">
        <f>IF(Reusable!P5&lt;&gt;"",Reusable!P5,"")</f>
        <v>BBIE</v>
      </c>
      <c r="E28" s="59" t="str">
        <f>IF(Reusable!Q5&lt;&gt;"",Reusable!Q5,"")</f>
        <v>specifies the reason for the allowance or charge</v>
      </c>
      <c r="F28" s="59"/>
      <c r="G28" s="60">
        <f>IF(Reusable!C5&lt;&gt;"",Reusable!C5,"")</f>
      </c>
      <c r="H28" s="60" t="str">
        <f>IF(Reusable!D5&lt;&gt;"",Reusable!D5,"")</f>
        <v>Allowance Charge</v>
      </c>
      <c r="I28" s="60">
        <f>IF(Reusable!E5&lt;&gt;"",Reusable!E5,"")</f>
      </c>
      <c r="J28" s="60" t="str">
        <f>IF(Reusable!H5&lt;&gt;"",Reusable!H5,"")</f>
        <v>Reason</v>
      </c>
      <c r="K28" s="60" t="str">
        <f>IF(AND(Reusable!K5&lt;&gt;"",Reusable!P5="BBIE"),Reusable!K5,"")</f>
        <v>Allowance Charge Reason_ Code. Type</v>
      </c>
      <c r="L28" s="60" t="str">
        <f>IF(AND(Reusable!I5&lt;&gt;"",Reusable!P5="BBIE"),Reusable!I5,"")</f>
        <v>Code</v>
      </c>
      <c r="M28" s="61">
        <f>IF(Reusable!L5&lt;&gt;"",Reusable!L5,"")</f>
      </c>
      <c r="N28" s="61">
        <f>IF(Reusable!M5&lt;&gt;"",Reusable!M5,"")</f>
      </c>
      <c r="O28" s="60">
        <f>IF(Reusable!N5&lt;&gt;"",Reusable!N5,"")</f>
      </c>
      <c r="P28" s="60" t="str">
        <f>IF(LEN(Reusable!O5)=1,TEXT(Reusable!O5,"#"),IF(MID(Reusable!O5,2,2)="..",LEFT(Reusable!O5,1),""))</f>
        <v>0</v>
      </c>
      <c r="Q28" s="60" t="str">
        <f>IF(LEN(Reusable!O5)=1,TEXT(Reusable!O5,"#"),IF(MID(Reusable!O5,2,2)="..",IF(RIGHT(Reusable!O5,1)="n","unbounded",RIGHT(Reusable!O5,1)),""))</f>
        <v>1</v>
      </c>
      <c r="R28" s="60"/>
      <c r="S28" s="60"/>
      <c r="T28" s="60"/>
      <c r="U28" s="60"/>
      <c r="V28" s="60"/>
      <c r="W28" s="60"/>
      <c r="X28" s="60"/>
      <c r="Y28" s="60"/>
    </row>
    <row r="29" spans="1:25" ht="25.5">
      <c r="A29" s="58" t="s">
        <v>2261</v>
      </c>
      <c r="B29" s="58">
        <v>27</v>
      </c>
      <c r="C29" s="58" t="str">
        <f>IF(Reusable!B6&lt;&gt;"",Reusable!B6,"")</f>
        <v>Allowance Charge. Multiplier Factor. Numeric</v>
      </c>
      <c r="D29" s="58" t="str">
        <f>IF(Reusable!P6&lt;&gt;"",Reusable!P6,"")</f>
        <v>BBIE</v>
      </c>
      <c r="E29" s="59" t="str">
        <f>IF(Reusable!Q6&lt;&gt;"",Reusable!Q6,"")</f>
        <v>specifies the factor by which the amount on which the allowance or charge is based should be multiplied to calculate the allowance or charge amount.</v>
      </c>
      <c r="F29" s="59"/>
      <c r="G29" s="60">
        <f>IF(Reusable!C6&lt;&gt;"",Reusable!C6,"")</f>
      </c>
      <c r="H29" s="60" t="str">
        <f>IF(Reusable!D6&lt;&gt;"",Reusable!D6,"")</f>
        <v>Allowance Charge</v>
      </c>
      <c r="I29" s="60">
        <f>IF(Reusable!E6&lt;&gt;"",Reusable!E6,"")</f>
      </c>
      <c r="J29" s="60" t="str">
        <f>IF(Reusable!H6&lt;&gt;"",Reusable!H6,"")</f>
        <v>Multiplier Factor</v>
      </c>
      <c r="K29" s="60" t="str">
        <f>IF(AND(Reusable!K6&lt;&gt;"",Reusable!P6="BBIE"),Reusable!K6,"")</f>
        <v>Numeric. Type</v>
      </c>
      <c r="L29" s="60" t="str">
        <f>IF(AND(Reusable!I6&lt;&gt;"",Reusable!P6="BBIE"),Reusable!I6,"")</f>
        <v>Numeric</v>
      </c>
      <c r="M29" s="61">
        <f>IF(Reusable!L6&lt;&gt;"",Reusable!L6,"")</f>
      </c>
      <c r="N29" s="61">
        <f>IF(Reusable!M6&lt;&gt;"",Reusable!M6,"")</f>
      </c>
      <c r="O29" s="60">
        <f>IF(Reusable!N6&lt;&gt;"",Reusable!N6,"")</f>
      </c>
      <c r="P29" s="60" t="str">
        <f>IF(LEN(Reusable!O6)=1,TEXT(Reusable!O6,"#"),IF(MID(Reusable!O6,2,2)="..",LEFT(Reusable!O6,1),""))</f>
        <v>0</v>
      </c>
      <c r="Q29" s="60" t="str">
        <f>IF(LEN(Reusable!O6)=1,TEXT(Reusable!O6,"#"),IF(MID(Reusable!O6,2,2)="..",IF(RIGHT(Reusable!O6,1)="n","unbounded",RIGHT(Reusable!O6,1)),""))</f>
        <v>1</v>
      </c>
      <c r="R29" s="60"/>
      <c r="S29" s="60"/>
      <c r="T29" s="60"/>
      <c r="U29" s="60"/>
      <c r="V29" s="60"/>
      <c r="W29" s="60"/>
      <c r="X29" s="60"/>
      <c r="Y29" s="60"/>
    </row>
    <row r="30" spans="1:25" ht="12.75">
      <c r="A30" s="58" t="s">
        <v>2262</v>
      </c>
      <c r="B30" s="58">
        <v>28</v>
      </c>
      <c r="C30" s="58" t="str">
        <f>IF(Reusable!B7&lt;&gt;"",Reusable!B7,"")</f>
        <v>Allowance Charge. Currency. Code</v>
      </c>
      <c r="D30" s="58" t="str">
        <f>IF(Reusable!P7&lt;&gt;"",Reusable!P7,"")</f>
        <v>BBIE</v>
      </c>
      <c r="E30" s="59" t="str">
        <f>IF(Reusable!Q7&lt;&gt;"",Reusable!Q7,"")</f>
        <v>specifies the currency of the allowance or charge if this is different from the pricing currency</v>
      </c>
      <c r="F30" s="59"/>
      <c r="G30" s="60">
        <f>IF(Reusable!C7&lt;&gt;"",Reusable!C7,"")</f>
      </c>
      <c r="H30" s="60" t="str">
        <f>IF(Reusable!D7&lt;&gt;"",Reusable!D7,"")</f>
        <v>Allowance Charge</v>
      </c>
      <c r="I30" s="60">
        <f>IF(Reusable!E7&lt;&gt;"",Reusable!E7,"")</f>
      </c>
      <c r="J30" s="60" t="str">
        <f>IF(Reusable!H7&lt;&gt;"",Reusable!H7,"")</f>
        <v>Currency</v>
      </c>
      <c r="K30" s="60" t="str">
        <f>IF(AND(Reusable!K7&lt;&gt;"",Reusable!P7="BBIE"),Reusable!K7,"")</f>
        <v>Currency_ Code. Type</v>
      </c>
      <c r="L30" s="60" t="str">
        <f>IF(AND(Reusable!I7&lt;&gt;"",Reusable!P7="BBIE"),Reusable!I7,"")</f>
        <v>Code</v>
      </c>
      <c r="M30" s="61">
        <f>IF(Reusable!L7&lt;&gt;"",Reusable!L7,"")</f>
      </c>
      <c r="N30" s="61">
        <f>IF(Reusable!M7&lt;&gt;"",Reusable!M7,"")</f>
      </c>
      <c r="O30" s="60">
        <f>IF(Reusable!N7&lt;&gt;"",Reusable!N7,"")</f>
      </c>
      <c r="P30" s="60" t="str">
        <f>IF(LEN(Reusable!O7)=1,TEXT(Reusable!O7,"#"),IF(MID(Reusable!O7,2,2)="..",LEFT(Reusable!O7,1),""))</f>
        <v>0</v>
      </c>
      <c r="Q30" s="60" t="str">
        <f>IF(LEN(Reusable!O7)=1,TEXT(Reusable!O7,"#"),IF(MID(Reusable!O7,2,2)="..",IF(RIGHT(Reusable!O7,1)="n","unbounded",RIGHT(Reusable!O7,1)),""))</f>
        <v>1</v>
      </c>
      <c r="R30" s="60"/>
      <c r="S30" s="60"/>
      <c r="T30" s="60"/>
      <c r="U30" s="60"/>
      <c r="V30" s="60"/>
      <c r="W30" s="60"/>
      <c r="X30" s="60"/>
      <c r="Y30" s="60"/>
    </row>
    <row r="31" spans="1:25" ht="12.75">
      <c r="A31" s="58" t="s">
        <v>2263</v>
      </c>
      <c r="B31" s="58">
        <v>29</v>
      </c>
      <c r="C31" s="58" t="str">
        <f>IF(Reusable!B8&lt;&gt;"",Reusable!B8,"")</f>
        <v>Allowance Charge. Prepaid_ Indicator. Indicator</v>
      </c>
      <c r="D31" s="58" t="str">
        <f>IF(Reusable!P8&lt;&gt;"",Reusable!P8,"")</f>
        <v>BBIE</v>
      </c>
      <c r="E31" s="59" t="str">
        <f>IF(Reusable!Q8&lt;&gt;"",Reusable!Q8,"")</f>
        <v>indicates whether the charge is levied on a prepaid basis (true) or collect (false).</v>
      </c>
      <c r="F31" s="59"/>
      <c r="G31" s="60">
        <f>IF(Reusable!C8&lt;&gt;"",Reusable!C8,"")</f>
      </c>
      <c r="H31" s="60" t="str">
        <f>IF(Reusable!D8&lt;&gt;"",Reusable!D8,"")</f>
        <v>Allowance Charge</v>
      </c>
      <c r="I31" s="60" t="str">
        <f>IF(Reusable!E8&lt;&gt;"",Reusable!E8,"")</f>
        <v>Prepaid</v>
      </c>
      <c r="J31" s="60" t="str">
        <f>IF(Reusable!H8&lt;&gt;"",Reusable!H8,"")</f>
        <v>Indicator</v>
      </c>
      <c r="K31" s="60" t="str">
        <f>IF(AND(Reusable!K8&lt;&gt;"",Reusable!P8="BBIE"),Reusable!K8,"")</f>
        <v>Indicator. Type</v>
      </c>
      <c r="L31" s="60" t="str">
        <f>IF(AND(Reusable!I8&lt;&gt;"",Reusable!P8="BBIE"),Reusable!I8,"")</f>
        <v>Indicator</v>
      </c>
      <c r="M31" s="61">
        <f>IF(Reusable!L8&lt;&gt;"",Reusable!L8,"")</f>
      </c>
      <c r="N31" s="61">
        <f>IF(Reusable!M8&lt;&gt;"",Reusable!M8,"")</f>
      </c>
      <c r="O31" s="60">
        <f>IF(Reusable!N8&lt;&gt;"",Reusable!N8,"")</f>
      </c>
      <c r="P31" s="60" t="str">
        <f>IF(LEN(Reusable!O8)=1,TEXT(Reusable!O8,"#"),IF(MID(Reusable!O8,2,2)="..",LEFT(Reusable!O8,1),""))</f>
        <v>0</v>
      </c>
      <c r="Q31" s="60" t="str">
        <f>IF(LEN(Reusable!O8)=1,TEXT(Reusable!O8,"#"),IF(MID(Reusable!O8,2,2)="..",IF(RIGHT(Reusable!O8,1)="n","unbounded",RIGHT(Reusable!O8,1)),""))</f>
        <v>1</v>
      </c>
      <c r="R31" s="60"/>
      <c r="S31" s="60"/>
      <c r="T31" s="60"/>
      <c r="U31" s="60"/>
      <c r="V31" s="60"/>
      <c r="W31" s="60"/>
      <c r="X31" s="60"/>
      <c r="Y31" s="60"/>
    </row>
    <row r="32" spans="1:25" ht="38.25">
      <c r="A32" s="58" t="s">
        <v>2264</v>
      </c>
      <c r="B32" s="58">
        <v>30</v>
      </c>
      <c r="C32" s="58" t="str">
        <f>IF(Reusable!B9&lt;&gt;"",Reusable!B9,"")</f>
        <v>Allowance Charge. Sequence. Numeric</v>
      </c>
      <c r="D32" s="58" t="str">
        <f>IF(Reusable!P9&lt;&gt;"",Reusable!P9,"")</f>
        <v>BBIE</v>
      </c>
      <c r="E32" s="59" t="str">
        <f>IF(Reusable!Q9&lt;&gt;"",Reusable!Q9,"")</f>
        <v>identifies the sequence in which all allowances or charges are calculated when multiple components apply one on top of another. If all are applicable to the same base price, the indicator will always equal one.</v>
      </c>
      <c r="F32" s="59"/>
      <c r="G32" s="60">
        <f>IF(Reusable!C9&lt;&gt;"",Reusable!C9,"")</f>
      </c>
      <c r="H32" s="60" t="str">
        <f>IF(Reusable!D9&lt;&gt;"",Reusable!D9,"")</f>
        <v>Allowance Charge</v>
      </c>
      <c r="I32" s="60">
        <f>IF(Reusable!E9&lt;&gt;"",Reusable!E9,"")</f>
      </c>
      <c r="J32" s="60" t="str">
        <f>IF(Reusable!H9&lt;&gt;"",Reusable!H9,"")</f>
        <v>Sequence</v>
      </c>
      <c r="K32" s="60" t="str">
        <f>IF(AND(Reusable!K9&lt;&gt;"",Reusable!P9="BBIE"),Reusable!K9,"")</f>
        <v>Numeric. Type</v>
      </c>
      <c r="L32" s="60" t="str">
        <f>IF(AND(Reusable!I9&lt;&gt;"",Reusable!P9="BBIE"),Reusable!I9,"")</f>
        <v>Numeric</v>
      </c>
      <c r="M32" s="61">
        <f>IF(Reusable!L9&lt;&gt;"",Reusable!L9,"")</f>
      </c>
      <c r="N32" s="61">
        <f>IF(Reusable!M9&lt;&gt;"",Reusable!M9,"")</f>
      </c>
      <c r="O32" s="60">
        <f>IF(Reusable!N9&lt;&gt;"",Reusable!N9,"")</f>
      </c>
      <c r="P32" s="60" t="str">
        <f>IF(LEN(Reusable!O9)=1,TEXT(Reusable!O9,"#"),IF(MID(Reusable!O9,2,2)="..",LEFT(Reusable!O9,1),""))</f>
        <v>0</v>
      </c>
      <c r="Q32" s="60" t="str">
        <f>IF(LEN(Reusable!O9)=1,TEXT(Reusable!O9,"#"),IF(MID(Reusable!O9,2,2)="..",IF(RIGHT(Reusable!O9,1)="n","unbounded",RIGHT(Reusable!O9,1)),""))</f>
        <v>1</v>
      </c>
      <c r="R32" s="60"/>
      <c r="S32" s="60"/>
      <c r="T32" s="60"/>
      <c r="U32" s="60"/>
      <c r="V32" s="60"/>
      <c r="W32" s="60"/>
      <c r="X32" s="60"/>
      <c r="Y32" s="60"/>
    </row>
    <row r="33" spans="1:25" ht="12.75">
      <c r="A33" s="58" t="s">
        <v>2265</v>
      </c>
      <c r="B33" s="58" t="s">
        <v>2266</v>
      </c>
      <c r="C33" s="58" t="str">
        <f>IF(Reusable!B10&lt;&gt;"",Reusable!B10,"")</f>
        <v>Allowance Charge. Amount</v>
      </c>
      <c r="D33" s="58" t="str">
        <f>IF(Reusable!P10&lt;&gt;"",Reusable!P10,"")</f>
        <v>BBIE</v>
      </c>
      <c r="E33" s="59" t="str">
        <f>IF(Reusable!Q10&lt;&gt;"",Reusable!Q10,"")</f>
        <v>specifies the allowance or charge amount</v>
      </c>
      <c r="F33" s="59"/>
      <c r="G33" s="60">
        <f>IF(Reusable!C10&lt;&gt;"",Reusable!C10,"")</f>
      </c>
      <c r="H33" s="60" t="str">
        <f>IF(Reusable!D10&lt;&gt;"",Reusable!D10,"")</f>
        <v>Allowance Charge</v>
      </c>
      <c r="I33" s="60">
        <f>IF(Reusable!E10&lt;&gt;"",Reusable!E10,"")</f>
      </c>
      <c r="J33" s="60" t="str">
        <f>IF(Reusable!H10&lt;&gt;"",Reusable!H10,"")</f>
        <v>Amount</v>
      </c>
      <c r="K33" s="60" t="str">
        <f>IF(AND(Reusable!K10&lt;&gt;"",Reusable!P10="BBIE"),Reusable!K10,"")</f>
        <v>UBL_ Amount. Type</v>
      </c>
      <c r="L33" s="60" t="str">
        <f>IF(AND(Reusable!I10&lt;&gt;"",Reusable!P10="BBIE"),Reusable!I10,"")</f>
        <v>Amount</v>
      </c>
      <c r="M33" s="61">
        <f>IF(Reusable!L10&lt;&gt;"",Reusable!L10,"")</f>
      </c>
      <c r="N33" s="61">
        <f>IF(Reusable!M10&lt;&gt;"",Reusable!M10,"")</f>
      </c>
      <c r="O33" s="60">
        <f>IF(Reusable!N10&lt;&gt;"",Reusable!N10,"")</f>
      </c>
      <c r="P33" s="60" t="str">
        <f>IF(LEN(Reusable!O10)=1,TEXT(Reusable!O10,"#"),IF(MID(Reusable!O10,2,2)="..",LEFT(Reusable!O10,1),""))</f>
        <v>0</v>
      </c>
      <c r="Q33" s="60" t="str">
        <f>IF(LEN(Reusable!O10)=1,TEXT(Reusable!O10,"#"),IF(MID(Reusable!O10,2,2)="..",IF(RIGHT(Reusable!O10,1)="n","unbounded",RIGHT(Reusable!O10,1)),""))</f>
        <v>1</v>
      </c>
      <c r="R33" s="60"/>
      <c r="S33" s="60"/>
      <c r="T33" s="60"/>
      <c r="U33" s="60"/>
      <c r="V33" s="60"/>
      <c r="W33" s="60"/>
      <c r="X33" s="60"/>
      <c r="Y33" s="60"/>
    </row>
    <row r="34" spans="1:25" ht="12.75">
      <c r="A34" s="62" t="s">
        <v>2267</v>
      </c>
      <c r="B34" s="62">
        <v>31</v>
      </c>
      <c r="C34" s="62" t="str">
        <f>IF(Reusable!B11&lt;&gt;"",Reusable!B11,"")</f>
        <v>Allowance Charge. Tax Category</v>
      </c>
      <c r="D34" s="62" t="str">
        <f>IF(Reusable!P11&lt;&gt;"",Reusable!P11,"")</f>
        <v>ASBIE</v>
      </c>
      <c r="E34" s="63" t="str">
        <f>IF(Reusable!Q11&lt;&gt;"",Reusable!Q11,"")</f>
        <v>associates the allowance or charge with information about the tax(es) that apply.</v>
      </c>
      <c r="F34" s="63"/>
      <c r="G34" s="64">
        <f>IF(Reusable!C11&lt;&gt;"",Reusable!C11,"")</f>
      </c>
      <c r="H34" s="64" t="str">
        <f>IF(Reusable!D11&lt;&gt;"",Reusable!D11,"")</f>
        <v>Allowance Charge</v>
      </c>
      <c r="I34" s="64">
        <f>IF(Reusable!E11&lt;&gt;"",Reusable!E11,"")</f>
      </c>
      <c r="J34" s="64" t="str">
        <f>IF(Reusable!H11&lt;&gt;"",Reusable!H11,"")</f>
        <v>Tax Category</v>
      </c>
      <c r="K34" s="65">
        <f>IF(AND(Reusable!K11&lt;&gt;"",Reusable!P11="BBIE"),Reusable!K11,"")</f>
      </c>
      <c r="L34" s="65">
        <f>IF(AND(Reusable!I11&lt;&gt;"",Reusable!P11="BBIE"),Reusable!I11,"")</f>
      </c>
      <c r="M34" s="64">
        <f>IF(Reusable!L11&lt;&gt;"",Reusable!L11,"")</f>
      </c>
      <c r="N34" s="64" t="str">
        <f>IF(Reusable!M11&lt;&gt;"",Reusable!M11,"")</f>
        <v>Tax Category</v>
      </c>
      <c r="O34" s="64">
        <f>IF(Reusable!N11&lt;&gt;"",Reusable!N11,"")</f>
      </c>
      <c r="P34" s="64" t="str">
        <f>IF(LEN(Reusable!O11)=1,TEXT(Reusable!O11,"#"),IF(MID(Reusable!O11,2,2)="..",LEFT(Reusable!O11,1),""))</f>
        <v>0</v>
      </c>
      <c r="Q34" s="64" t="str">
        <f>IF(LEN(Reusable!O11)=1,TEXT(Reusable!O11,"#"),IF(MID(Reusable!O11,2,2)="..",IF(RIGHT(Reusable!O11,1)="n","unbounded",RIGHT(Reusable!O11,1)),""))</f>
        <v>unbounded</v>
      </c>
      <c r="R34" s="64"/>
      <c r="S34" s="64"/>
      <c r="T34" s="64"/>
      <c r="U34" s="64"/>
      <c r="V34" s="64"/>
      <c r="W34" s="64"/>
      <c r="X34" s="64"/>
      <c r="Y34" s="64"/>
    </row>
    <row r="35" spans="1:25" ht="25.5">
      <c r="A35" s="62" t="s">
        <v>2268</v>
      </c>
      <c r="B35" s="62">
        <v>32</v>
      </c>
      <c r="C35" s="62" t="str">
        <f>IF(Reusable!B12&lt;&gt;"",Reusable!B12,"")</f>
        <v>Allowance Charge. Payment Means</v>
      </c>
      <c r="D35" s="62" t="str">
        <f>IF(Reusable!P12&lt;&gt;"",Reusable!P12,"")</f>
        <v>ASBIE</v>
      </c>
      <c r="E35" s="63" t="str">
        <f>IF(Reusable!Q12&lt;&gt;"",Reusable!Q12,"")</f>
        <v>associates the allowance or charge with information about a means of payment. If the allowance or charge has to be prepaid, then this association is made via the payment.</v>
      </c>
      <c r="F35" s="63"/>
      <c r="G35" s="64">
        <f>IF(Reusable!C12&lt;&gt;"",Reusable!C12,"")</f>
      </c>
      <c r="H35" s="64" t="str">
        <f>IF(Reusable!D12&lt;&gt;"",Reusable!D12,"")</f>
        <v>Allowance Charge</v>
      </c>
      <c r="I35" s="64">
        <f>IF(Reusable!E12&lt;&gt;"",Reusable!E12,"")</f>
      </c>
      <c r="J35" s="64" t="str">
        <f>IF(Reusable!H12&lt;&gt;"",Reusable!H12,"")</f>
        <v>Payment Means</v>
      </c>
      <c r="K35" s="65">
        <f>IF(AND(Reusable!K12&lt;&gt;"",Reusable!P12="BBIE"),Reusable!K12,"")</f>
      </c>
      <c r="L35" s="65">
        <f>IF(AND(Reusable!I12&lt;&gt;"",Reusable!P12="BBIE"),Reusable!I12,"")</f>
      </c>
      <c r="M35" s="64">
        <f>IF(Reusable!L12&lt;&gt;"",Reusable!L12,"")</f>
      </c>
      <c r="N35" s="64" t="str">
        <f>IF(Reusable!M12&lt;&gt;"",Reusable!M12,"")</f>
        <v>Payment Means</v>
      </c>
      <c r="O35" s="64">
        <f>IF(Reusable!N12&lt;&gt;"",Reusable!N12,"")</f>
      </c>
      <c r="P35" s="64" t="str">
        <f>IF(LEN(Reusable!O12)=1,TEXT(Reusable!O12,"#"),IF(MID(Reusable!O12,2,2)="..",LEFT(Reusable!O12,1),""))</f>
        <v>0</v>
      </c>
      <c r="Q35" s="64" t="str">
        <f>IF(LEN(Reusable!O12)=1,TEXT(Reusable!O12,"#"),IF(MID(Reusable!O12,2,2)="..",IF(RIGHT(Reusable!O12,1)="n","unbounded",RIGHT(Reusable!O12,1)),""))</f>
        <v>unbounded</v>
      </c>
      <c r="R35" s="64"/>
      <c r="S35" s="64"/>
      <c r="T35" s="64"/>
      <c r="U35" s="64"/>
      <c r="V35" s="64"/>
      <c r="W35" s="64"/>
      <c r="X35" s="64"/>
      <c r="Y35" s="64"/>
    </row>
    <row r="36" spans="1:25" ht="38.25">
      <c r="A36" s="54" t="s">
        <v>2269</v>
      </c>
      <c r="B36" s="54">
        <v>33</v>
      </c>
      <c r="C36" s="54" t="str">
        <f>IF(Reusable!B13&lt;&gt;"",Reusable!B13,"")</f>
        <v>Base Price. Details</v>
      </c>
      <c r="D36" s="54" t="str">
        <f>IF(Reusable!P13&lt;&gt;"",Reusable!P13,"")</f>
        <v>ABIE</v>
      </c>
      <c r="E36" s="55" t="str">
        <f>IF(Reusable!Q13&lt;&gt;"",Reusable!Q13,"")</f>
        <v>information that directly relates to a base or starting price for an object. Another term may be Gross Price (but that is not
strictly correct).</v>
      </c>
      <c r="F36" s="55"/>
      <c r="G36" s="56">
        <f>IF(Reusable!C13&lt;&gt;"",Reusable!C13,"")</f>
      </c>
      <c r="H36" s="56" t="str">
        <f>IF(Reusable!D13&lt;&gt;"",Reusable!D13,"")</f>
        <v>Base Price</v>
      </c>
      <c r="I36" s="57">
        <f>IF(Reusable!E13&lt;&gt;"",Reusable!E13,"")</f>
      </c>
      <c r="J36" s="57">
        <f>IF(Reusable!H13&lt;&gt;"",Reusable!H13,"")</f>
      </c>
      <c r="K36" s="57">
        <f>IF(AND(Reusable!K13&lt;&gt;"",Reusable!P13="BBIE"),Reusable!K13,"")</f>
      </c>
      <c r="L36" s="57">
        <f>IF(AND(Reusable!I13&lt;&gt;"",Reusable!P13="BBIE"),Reusable!I13,"")</f>
      </c>
      <c r="M36" s="57">
        <f>IF(Reusable!L13&lt;&gt;"",Reusable!L13,"")</f>
      </c>
      <c r="N36" s="57">
        <f>IF(Reusable!M13&lt;&gt;"",Reusable!M13,"")</f>
      </c>
      <c r="O36" s="56">
        <f>IF(Reusable!N13&lt;&gt;"",Reusable!N13,"")</f>
      </c>
      <c r="P36" s="57">
        <f>IF(LEN(Reusable!O13)=1,TEXT(Reusable!O13,"#"),IF(MID(Reusable!O13,2,2)="..",LEFT(Reusable!O13,1),""))</f>
      </c>
      <c r="Q36" s="57">
        <f>IF(LEN(Reusable!O13)=1,TEXT(Reusable!O13,"#"),IF(MID(Reusable!O13,2,2)="..",IF(RIGHT(Reusable!O13,1)="n","unbounded",RIGHT(Reusable!O13,1)),""))</f>
      </c>
      <c r="R36" s="56"/>
      <c r="S36" s="56"/>
      <c r="T36" s="56"/>
      <c r="U36" s="56"/>
      <c r="V36" s="56"/>
      <c r="W36" s="56"/>
      <c r="X36" s="56"/>
      <c r="Y36" s="56"/>
    </row>
    <row r="37" spans="1:25" ht="12.75">
      <c r="A37" s="58" t="s">
        <v>2270</v>
      </c>
      <c r="B37" s="58">
        <v>34</v>
      </c>
      <c r="C37" s="58" t="str">
        <f>IF(Reusable!B14&lt;&gt;"",Reusable!B14,"")</f>
        <v>Base Price. Price Amount. Amount</v>
      </c>
      <c r="D37" s="58" t="str">
        <f>IF(Reusable!P14&lt;&gt;"",Reusable!P14,"")</f>
        <v>BBIE</v>
      </c>
      <c r="E37" s="59" t="str">
        <f>IF(Reusable!Q14&lt;&gt;"",Reusable!Q14,"")</f>
        <v>specifies the base price.</v>
      </c>
      <c r="F37" s="59"/>
      <c r="G37" s="60">
        <f>IF(Reusable!C14&lt;&gt;"",Reusable!C14,"")</f>
      </c>
      <c r="H37" s="60" t="str">
        <f>IF(Reusable!D14&lt;&gt;"",Reusable!D14,"")</f>
        <v>Base Price</v>
      </c>
      <c r="I37" s="60">
        <f>IF(Reusable!E14&lt;&gt;"",Reusable!E14,"")</f>
      </c>
      <c r="J37" s="60" t="str">
        <f>IF(Reusable!H14&lt;&gt;"",Reusable!H14,"")</f>
        <v>Price Amount</v>
      </c>
      <c r="K37" s="60" t="str">
        <f>IF(AND(Reusable!K14&lt;&gt;"",Reusable!P14="BBIE"),Reusable!K14,"")</f>
        <v>UBL_ Amount. Type</v>
      </c>
      <c r="L37" s="60" t="str">
        <f>IF(AND(Reusable!I14&lt;&gt;"",Reusable!P14="BBIE"),Reusable!I14,"")</f>
        <v>Amount</v>
      </c>
      <c r="M37" s="61">
        <f>IF(Reusable!L14&lt;&gt;"",Reusable!L14,"")</f>
      </c>
      <c r="N37" s="61">
        <f>IF(Reusable!M14&lt;&gt;"",Reusable!M14,"")</f>
      </c>
      <c r="O37" s="60" t="str">
        <f>IF(Reusable!N14&lt;&gt;"",Reusable!N14,"")</f>
        <v>unit price</v>
      </c>
      <c r="P37" s="60" t="str">
        <f>IF(LEN(Reusable!O14)=1,TEXT(Reusable!O14,"#"),IF(MID(Reusable!O14,2,2)="..",LEFT(Reusable!O14,1),""))</f>
        <v>1</v>
      </c>
      <c r="Q37" s="60" t="str">
        <f>IF(LEN(Reusable!O14)=1,TEXT(Reusable!O14,"#"),IF(MID(Reusable!O14,2,2)="..",IF(RIGHT(Reusable!O14,1)="n","unbounded",RIGHT(Reusable!O14,1)),""))</f>
        <v>1</v>
      </c>
      <c r="R37" s="60"/>
      <c r="S37" s="60"/>
      <c r="T37" s="60"/>
      <c r="U37" s="60"/>
      <c r="V37" s="60"/>
      <c r="W37" s="60"/>
      <c r="X37" s="60"/>
      <c r="Y37" s="60"/>
    </row>
    <row r="38" spans="1:25" ht="12.75">
      <c r="A38" s="58" t="s">
        <v>2271</v>
      </c>
      <c r="B38" s="58">
        <v>35</v>
      </c>
      <c r="C38" s="58" t="str">
        <f>IF(Reusable!B15&lt;&gt;"",Reusable!B15,"")</f>
        <v>Base Price. Base_ Quantity. Quantity</v>
      </c>
      <c r="D38" s="58" t="str">
        <f>IF(Reusable!P15&lt;&gt;"",Reusable!P15,"")</f>
        <v>BBIE</v>
      </c>
      <c r="E38" s="59" t="str">
        <f>IF(Reusable!Q15&lt;&gt;"",Reusable!Q15,"")</f>
        <v>specifies the quantity on which the price is based.</v>
      </c>
      <c r="F38" s="59"/>
      <c r="G38" s="60">
        <f>IF(Reusable!C15&lt;&gt;"",Reusable!C15,"")</f>
      </c>
      <c r="H38" s="60" t="str">
        <f>IF(Reusable!D15&lt;&gt;"",Reusable!D15,"")</f>
        <v>Base Price</v>
      </c>
      <c r="I38" s="60" t="str">
        <f>IF(Reusable!E15&lt;&gt;"",Reusable!E15,"")</f>
        <v>Base</v>
      </c>
      <c r="J38" s="60" t="str">
        <f>IF(Reusable!H15&lt;&gt;"",Reusable!H15,"")</f>
        <v>Quantity</v>
      </c>
      <c r="K38" s="60" t="str">
        <f>IF(AND(Reusable!K15&lt;&gt;"",Reusable!P15="BBIE"),Reusable!K15,"")</f>
        <v>Quantity. Type</v>
      </c>
      <c r="L38" s="60" t="str">
        <f>IF(AND(Reusable!I15&lt;&gt;"",Reusable!P15="BBIE"),Reusable!I15,"")</f>
        <v>Quantity</v>
      </c>
      <c r="M38" s="61">
        <f>IF(Reusable!L15&lt;&gt;"",Reusable!L15,"")</f>
      </c>
      <c r="N38" s="61">
        <f>IF(Reusable!M15&lt;&gt;"",Reusable!M15,"")</f>
      </c>
      <c r="O38" s="60">
        <f>IF(Reusable!N15&lt;&gt;"",Reusable!N15,"")</f>
      </c>
      <c r="P38" s="60" t="str">
        <f>IF(LEN(Reusable!O15)=1,TEXT(Reusable!O15,"#"),IF(MID(Reusable!O15,2,2)="..",LEFT(Reusable!O15,1),""))</f>
        <v>0</v>
      </c>
      <c r="Q38" s="60" t="str">
        <f>IF(LEN(Reusable!O15)=1,TEXT(Reusable!O15,"#"),IF(MID(Reusable!O15,2,2)="..",IF(RIGHT(Reusable!O15,1)="n","unbounded",RIGHT(Reusable!O15,1)),""))</f>
        <v>1</v>
      </c>
      <c r="R38" s="60"/>
      <c r="S38" s="60"/>
      <c r="T38" s="60"/>
      <c r="U38" s="60"/>
      <c r="V38" s="60"/>
      <c r="W38" s="60"/>
      <c r="X38" s="60"/>
      <c r="Y38" s="60"/>
    </row>
    <row r="39" spans="1:25" ht="12.75">
      <c r="A39" s="58" t="s">
        <v>2272</v>
      </c>
      <c r="B39" s="58">
        <v>36</v>
      </c>
      <c r="C39" s="58" t="str">
        <f>IF(Reusable!B16&lt;&gt;"",Reusable!B16,"")</f>
        <v>Base Price. Maximum_ Quantity. Quantity</v>
      </c>
      <c r="D39" s="58" t="str">
        <f>IF(Reusable!P16&lt;&gt;"",Reusable!P16,"")</f>
        <v>BBIE</v>
      </c>
      <c r="E39" s="59" t="str">
        <f>IF(Reusable!Q16&lt;&gt;"",Reusable!Q16,"")</f>
        <v>specifies the maximum quantity in a range for which the price applies.</v>
      </c>
      <c r="F39" s="59"/>
      <c r="G39" s="60">
        <f>IF(Reusable!C16&lt;&gt;"",Reusable!C16,"")</f>
      </c>
      <c r="H39" s="60" t="str">
        <f>IF(Reusable!D16&lt;&gt;"",Reusable!D16,"")</f>
        <v>Base Price</v>
      </c>
      <c r="I39" s="60" t="str">
        <f>IF(Reusable!E16&lt;&gt;"",Reusable!E16,"")</f>
        <v>Maximum</v>
      </c>
      <c r="J39" s="60" t="str">
        <f>IF(Reusable!H16&lt;&gt;"",Reusable!H16,"")</f>
        <v>Quantity</v>
      </c>
      <c r="K39" s="60" t="str">
        <f>IF(AND(Reusable!K16&lt;&gt;"",Reusable!P16="BBIE"),Reusable!K16,"")</f>
        <v>Quantity. Type</v>
      </c>
      <c r="L39" s="60" t="str">
        <f>IF(AND(Reusable!I16&lt;&gt;"",Reusable!P16="BBIE"),Reusable!I16,"")</f>
        <v>Quantity</v>
      </c>
      <c r="M39" s="61">
        <f>IF(Reusable!L16&lt;&gt;"",Reusable!L16,"")</f>
      </c>
      <c r="N39" s="61">
        <f>IF(Reusable!M16&lt;&gt;"",Reusable!M16,"")</f>
      </c>
      <c r="O39" s="60">
        <f>IF(Reusable!N16&lt;&gt;"",Reusable!N16,"")</f>
      </c>
      <c r="P39" s="60" t="str">
        <f>IF(LEN(Reusable!O16)=1,TEXT(Reusable!O16,"#"),IF(MID(Reusable!O16,2,2)="..",LEFT(Reusable!O16,1),""))</f>
        <v>0</v>
      </c>
      <c r="Q39" s="60" t="str">
        <f>IF(LEN(Reusable!O16)=1,TEXT(Reusable!O16,"#"),IF(MID(Reusable!O16,2,2)="..",IF(RIGHT(Reusable!O16,1)="n","unbounded",RIGHT(Reusable!O16,1)),""))</f>
        <v>1</v>
      </c>
      <c r="R39" s="60"/>
      <c r="S39" s="60"/>
      <c r="T39" s="60"/>
      <c r="U39" s="60"/>
      <c r="V39" s="60"/>
      <c r="W39" s="60"/>
      <c r="X39" s="60"/>
      <c r="Y39" s="60"/>
    </row>
    <row r="40" spans="1:25" ht="12.75">
      <c r="A40" s="58" t="s">
        <v>2273</v>
      </c>
      <c r="B40" s="58">
        <v>37</v>
      </c>
      <c r="C40" s="58" t="str">
        <f>IF(Reusable!B17&lt;&gt;"",Reusable!B17,"")</f>
        <v>Base Price. Minimum_ Quantity. Quantity</v>
      </c>
      <c r="D40" s="58" t="str">
        <f>IF(Reusable!P17&lt;&gt;"",Reusable!P17,"")</f>
        <v>BBIE</v>
      </c>
      <c r="E40" s="59" t="str">
        <f>IF(Reusable!Q17&lt;&gt;"",Reusable!Q17,"")</f>
        <v>specifies the minimum quantity in a range for which the price applies.</v>
      </c>
      <c r="F40" s="59"/>
      <c r="G40" s="60">
        <f>IF(Reusable!C17&lt;&gt;"",Reusable!C17,"")</f>
      </c>
      <c r="H40" s="60" t="str">
        <f>IF(Reusable!D17&lt;&gt;"",Reusable!D17,"")</f>
        <v>Base Price</v>
      </c>
      <c r="I40" s="60" t="str">
        <f>IF(Reusable!E17&lt;&gt;"",Reusable!E17,"")</f>
        <v>Minimum</v>
      </c>
      <c r="J40" s="60" t="str">
        <f>IF(Reusable!H17&lt;&gt;"",Reusable!H17,"")</f>
        <v>Quantity</v>
      </c>
      <c r="K40" s="60" t="str">
        <f>IF(AND(Reusable!K17&lt;&gt;"",Reusable!P17="BBIE"),Reusable!K17,"")</f>
        <v>Quantity. Type</v>
      </c>
      <c r="L40" s="60" t="str">
        <f>IF(AND(Reusable!I17&lt;&gt;"",Reusable!P17="BBIE"),Reusable!I17,"")</f>
        <v>Quantity</v>
      </c>
      <c r="M40" s="61">
        <f>IF(Reusable!L17&lt;&gt;"",Reusable!L17,"")</f>
      </c>
      <c r="N40" s="61">
        <f>IF(Reusable!M17&lt;&gt;"",Reusable!M17,"")</f>
      </c>
      <c r="O40" s="60">
        <f>IF(Reusable!N17&lt;&gt;"",Reusable!N17,"")</f>
      </c>
      <c r="P40" s="60" t="str">
        <f>IF(LEN(Reusable!O17)=1,TEXT(Reusable!O17,"#"),IF(MID(Reusable!O17,2,2)="..",LEFT(Reusable!O17,1),""))</f>
        <v>0</v>
      </c>
      <c r="Q40" s="60" t="str">
        <f>IF(LEN(Reusable!O17)=1,TEXT(Reusable!O17,"#"),IF(MID(Reusable!O17,2,2)="..",IF(RIGHT(Reusable!O17,1)="n","unbounded",RIGHT(Reusable!O17,1)),""))</f>
        <v>1</v>
      </c>
      <c r="R40" s="60"/>
      <c r="S40" s="60"/>
      <c r="T40" s="60"/>
      <c r="U40" s="60"/>
      <c r="V40" s="60"/>
      <c r="W40" s="60"/>
      <c r="X40" s="60"/>
      <c r="Y40" s="60"/>
    </row>
    <row r="41" spans="1:25" ht="12.75">
      <c r="A41" s="58" t="s">
        <v>2274</v>
      </c>
      <c r="B41" s="58">
        <v>38</v>
      </c>
      <c r="C41" s="58" t="str">
        <f>IF(Reusable!B18&lt;&gt;"",Reusable!B18,"")</f>
        <v>Base Price. Maximum_ Amount. Amount</v>
      </c>
      <c r="D41" s="58" t="str">
        <f>IF(Reusable!P18&lt;&gt;"",Reusable!P18,"")</f>
        <v>BBIE</v>
      </c>
      <c r="E41" s="59" t="str">
        <f>IF(Reusable!Q18&lt;&gt;"",Reusable!Q18,"")</f>
        <v>specifies the maximum amount in a range for which the price applies.</v>
      </c>
      <c r="F41" s="59"/>
      <c r="G41" s="60">
        <f>IF(Reusable!C18&lt;&gt;"",Reusable!C18,"")</f>
      </c>
      <c r="H41" s="60" t="str">
        <f>IF(Reusable!D18&lt;&gt;"",Reusable!D18,"")</f>
        <v>Base Price</v>
      </c>
      <c r="I41" s="60" t="str">
        <f>IF(Reusable!E18&lt;&gt;"",Reusable!E18,"")</f>
        <v>Maximum</v>
      </c>
      <c r="J41" s="60" t="str">
        <f>IF(Reusable!H18&lt;&gt;"",Reusable!H18,"")</f>
        <v>Amount</v>
      </c>
      <c r="K41" s="60" t="str">
        <f>IF(AND(Reusable!K18&lt;&gt;"",Reusable!P18="BBIE"),Reusable!K18,"")</f>
        <v>UBL_ Amount. Type</v>
      </c>
      <c r="L41" s="60" t="str">
        <f>IF(AND(Reusable!I18&lt;&gt;"",Reusable!P18="BBIE"),Reusable!I18,"")</f>
        <v>Amount</v>
      </c>
      <c r="M41" s="61">
        <f>IF(Reusable!L18&lt;&gt;"",Reusable!L18,"")</f>
      </c>
      <c r="N41" s="61">
        <f>IF(Reusable!M18&lt;&gt;"",Reusable!M18,"")</f>
      </c>
      <c r="O41" s="60">
        <f>IF(Reusable!N18&lt;&gt;"",Reusable!N18,"")</f>
      </c>
      <c r="P41" s="60" t="str">
        <f>IF(LEN(Reusable!O18)=1,TEXT(Reusable!O18,"#"),IF(MID(Reusable!O18,2,2)="..",LEFT(Reusable!O18,1),""))</f>
        <v>0</v>
      </c>
      <c r="Q41" s="60" t="str">
        <f>IF(LEN(Reusable!O18)=1,TEXT(Reusable!O18,"#"),IF(MID(Reusable!O18,2,2)="..",IF(RIGHT(Reusable!O18,1)="n","unbounded",RIGHT(Reusable!O18,1)),""))</f>
        <v>1</v>
      </c>
      <c r="R41" s="60"/>
      <c r="S41" s="60"/>
      <c r="T41" s="60"/>
      <c r="U41" s="60"/>
      <c r="V41" s="60"/>
      <c r="W41" s="60"/>
      <c r="X41" s="60"/>
      <c r="Y41" s="60"/>
    </row>
    <row r="42" spans="1:25" ht="12.75">
      <c r="A42" s="58" t="s">
        <v>2275</v>
      </c>
      <c r="B42" s="58">
        <v>39</v>
      </c>
      <c r="C42" s="58" t="str">
        <f>IF(Reusable!B19&lt;&gt;"",Reusable!B19,"")</f>
        <v>Base Price. Minimum_ Amount. Amount</v>
      </c>
      <c r="D42" s="58" t="str">
        <f>IF(Reusable!P19&lt;&gt;"",Reusable!P19,"")</f>
        <v>BBIE</v>
      </c>
      <c r="E42" s="59" t="str">
        <f>IF(Reusable!Q19&lt;&gt;"",Reusable!Q19,"")</f>
        <v>specifies the minimum amount in a range for which the price applies.</v>
      </c>
      <c r="F42" s="59"/>
      <c r="G42" s="60">
        <f>IF(Reusable!C19&lt;&gt;"",Reusable!C19,"")</f>
      </c>
      <c r="H42" s="60" t="str">
        <f>IF(Reusable!D19&lt;&gt;"",Reusable!D19,"")</f>
        <v>Base Price</v>
      </c>
      <c r="I42" s="60" t="str">
        <f>IF(Reusable!E19&lt;&gt;"",Reusable!E19,"")</f>
        <v>Minimum</v>
      </c>
      <c r="J42" s="60" t="str">
        <f>IF(Reusable!H19&lt;&gt;"",Reusable!H19,"")</f>
        <v>Amount</v>
      </c>
      <c r="K42" s="60" t="str">
        <f>IF(AND(Reusable!K19&lt;&gt;"",Reusable!P19="BBIE"),Reusable!K19,"")</f>
        <v>UBL_ Amount. Type</v>
      </c>
      <c r="L42" s="60" t="str">
        <f>IF(AND(Reusable!I19&lt;&gt;"",Reusable!P19="BBIE"),Reusable!I19,"")</f>
        <v>Amount</v>
      </c>
      <c r="M42" s="61">
        <f>IF(Reusable!L19&lt;&gt;"",Reusable!L19,"")</f>
      </c>
      <c r="N42" s="61">
        <f>IF(Reusable!M19&lt;&gt;"",Reusable!M19,"")</f>
      </c>
      <c r="O42" s="60">
        <f>IF(Reusable!N19&lt;&gt;"",Reusable!N19,"")</f>
      </c>
      <c r="P42" s="60" t="str">
        <f>IF(LEN(Reusable!O19)=1,TEXT(Reusable!O19,"#"),IF(MID(Reusable!O19,2,2)="..",LEFT(Reusable!O19,1),""))</f>
        <v>0</v>
      </c>
      <c r="Q42" s="60" t="str">
        <f>IF(LEN(Reusable!O19)=1,TEXT(Reusable!O19,"#"),IF(MID(Reusable!O19,2,2)="..",IF(RIGHT(Reusable!O19,1)="n","unbounded",RIGHT(Reusable!O19,1)),""))</f>
        <v>1</v>
      </c>
      <c r="R42" s="60"/>
      <c r="S42" s="60"/>
      <c r="T42" s="60"/>
      <c r="U42" s="60"/>
      <c r="V42" s="60"/>
      <c r="W42" s="60"/>
      <c r="X42" s="60"/>
      <c r="Y42" s="60"/>
    </row>
    <row r="43" spans="1:25" ht="25.5">
      <c r="A43" s="54" t="s">
        <v>2276</v>
      </c>
      <c r="B43" s="54">
        <v>40</v>
      </c>
      <c r="C43" s="54" t="e">
        <f>IF(Reusable!#REF!&lt;&gt;"",Reusable!#REF!,"")</f>
        <v>#REF!</v>
      </c>
      <c r="D43" s="54" t="e">
        <f>IF(Reusable!#REF!&lt;&gt;"",Reusable!#REF!,"")</f>
        <v>#REF!</v>
      </c>
      <c r="E43" s="55" t="e">
        <f>IF(Reusable!#REF!&lt;&gt;"",Reusable!#REF!,"")</f>
        <v>#REF!</v>
      </c>
      <c r="F43" s="55"/>
      <c r="G43" s="56" t="e">
        <f>IF(Reusable!#REF!&lt;&gt;"",Reusable!#REF!,"")</f>
        <v>#REF!</v>
      </c>
      <c r="H43" s="56" t="e">
        <f>IF(Reusable!#REF!&lt;&gt;"",Reusable!#REF!,"")</f>
        <v>#REF!</v>
      </c>
      <c r="I43" s="57" t="e">
        <f>IF(Reusable!#REF!&lt;&gt;"",Reusable!#REF!,"")</f>
        <v>#REF!</v>
      </c>
      <c r="J43" s="57" t="e">
        <f>IF(Reusable!#REF!&lt;&gt;"",Reusable!#REF!,"")</f>
        <v>#REF!</v>
      </c>
      <c r="K43" s="57" t="e">
        <f>IF(AND(Reusable!#REF!&lt;&gt;"",Reusable!#REF!="BBIE"),Reusable!#REF!,"")</f>
        <v>#REF!</v>
      </c>
      <c r="L43" s="57" t="e">
        <f>IF(AND(Reusable!#REF!&lt;&gt;"",Reusable!#REF!="BBIE"),Reusable!#REF!,"")</f>
        <v>#REF!</v>
      </c>
      <c r="M43" s="57" t="e">
        <f>IF(Reusable!#REF!&lt;&gt;"",Reusable!#REF!,"")</f>
        <v>#REF!</v>
      </c>
      <c r="N43" s="57" t="e">
        <f>IF(Reusable!#REF!&lt;&gt;"",Reusable!#REF!,"")</f>
        <v>#REF!</v>
      </c>
      <c r="O43" s="56" t="e">
        <f>IF(Reusable!#REF!&lt;&gt;"",Reusable!#REF!,"")</f>
        <v>#REF!</v>
      </c>
      <c r="P43" s="57" t="e">
        <f>IF(LEN(Reusable!#REF!)=1,TEXT(Reusable!#REF!,"#"),IF(MID(Reusable!#REF!,2,2)="..",LEFT(Reusable!#REF!,1),""))</f>
        <v>#REF!</v>
      </c>
      <c r="Q43" s="57" t="e">
        <f>IF(LEN(Reusable!#REF!)=1,TEXT(Reusable!#REF!,"#"),IF(MID(Reusable!#REF!,2,2)="..",IF(RIGHT(Reusable!#REF!,1)="n","unbounded",RIGHT(Reusable!#REF!,1)),""))</f>
        <v>#REF!</v>
      </c>
      <c r="R43" s="56"/>
      <c r="S43" s="56"/>
      <c r="T43" s="56"/>
      <c r="U43" s="56"/>
      <c r="V43" s="56"/>
      <c r="W43" s="56"/>
      <c r="X43" s="56"/>
      <c r="Y43" s="56"/>
    </row>
    <row r="44" spans="1:25" ht="12.75">
      <c r="A44" s="58" t="s">
        <v>2277</v>
      </c>
      <c r="B44" s="58">
        <v>41</v>
      </c>
      <c r="C44" s="58" t="e">
        <f>IF(Reusable!#REF!&lt;&gt;"",Reusable!#REF!,"")</f>
        <v>#REF!</v>
      </c>
      <c r="D44" s="58" t="e">
        <f>IF(Reusable!#REF!&lt;&gt;"",Reusable!#REF!,"")</f>
        <v>#REF!</v>
      </c>
      <c r="E44" s="59" t="e">
        <f>IF(Reusable!#REF!&lt;&gt;"",Reusable!#REF!,"")</f>
        <v>#REF!</v>
      </c>
      <c r="F44" s="59"/>
      <c r="G44" s="60" t="e">
        <f>IF(Reusable!#REF!&lt;&gt;"",Reusable!#REF!,"")</f>
        <v>#REF!</v>
      </c>
      <c r="H44" s="60" t="e">
        <f>IF(Reusable!#REF!&lt;&gt;"",Reusable!#REF!,"")</f>
        <v>#REF!</v>
      </c>
      <c r="I44" s="60" t="e">
        <f>IF(Reusable!#REF!&lt;&gt;"",Reusable!#REF!,"")</f>
        <v>#REF!</v>
      </c>
      <c r="J44" s="60" t="e">
        <f>IF(Reusable!#REF!&lt;&gt;"",Reusable!#REF!,"")</f>
        <v>#REF!</v>
      </c>
      <c r="K44" s="60" t="e">
        <f>IF(AND(Reusable!#REF!&lt;&gt;"",Reusable!#REF!="BBIE"),Reusable!#REF!,"")</f>
        <v>#REF!</v>
      </c>
      <c r="L44" s="60" t="e">
        <f>IF(AND(Reusable!#REF!&lt;&gt;"",Reusable!#REF!="BBIE"),Reusable!#REF!,"")</f>
        <v>#REF!</v>
      </c>
      <c r="M44" s="61" t="e">
        <f>IF(Reusable!#REF!&lt;&gt;"",Reusable!#REF!,"")</f>
        <v>#REF!</v>
      </c>
      <c r="N44" s="61" t="e">
        <f>IF(Reusable!#REF!&lt;&gt;"",Reusable!#REF!,"")</f>
        <v>#REF!</v>
      </c>
      <c r="O44" s="60" t="e">
        <f>IF(Reusable!#REF!&lt;&gt;"",Reusable!#REF!,"")</f>
        <v>#REF!</v>
      </c>
      <c r="P44" s="60" t="e">
        <f>IF(LEN(Reusable!#REF!)=1,TEXT(Reusable!#REF!,"#"),IF(MID(Reusable!#REF!,2,2)="..",LEFT(Reusable!#REF!,1),""))</f>
        <v>#REF!</v>
      </c>
      <c r="Q44" s="60" t="e">
        <f>IF(LEN(Reusable!#REF!)=1,TEXT(Reusable!#REF!,"#"),IF(MID(Reusable!#REF!,2,2)="..",IF(RIGHT(Reusable!#REF!,1)="n","unbounded",RIGHT(Reusable!#REF!,1)),""))</f>
        <v>#REF!</v>
      </c>
      <c r="R44" s="60"/>
      <c r="S44" s="60"/>
      <c r="T44" s="60"/>
      <c r="U44" s="60"/>
      <c r="V44" s="60"/>
      <c r="W44" s="60"/>
      <c r="X44" s="60"/>
      <c r="Y44" s="60"/>
    </row>
    <row r="45" spans="1:25" ht="12.75">
      <c r="A45" s="58" t="s">
        <v>2278</v>
      </c>
      <c r="B45" s="58">
        <v>42</v>
      </c>
      <c r="C45" s="58" t="e">
        <f>IF(Reusable!#REF!&lt;&gt;"",Reusable!#REF!,"")</f>
        <v>#REF!</v>
      </c>
      <c r="D45" s="58" t="e">
        <f>IF(Reusable!#REF!&lt;&gt;"",Reusable!#REF!,"")</f>
        <v>#REF!</v>
      </c>
      <c r="E45" s="59" t="e">
        <f>IF(Reusable!#REF!&lt;&gt;"",Reusable!#REF!,"")</f>
        <v>#REF!</v>
      </c>
      <c r="F45" s="59"/>
      <c r="G45" s="60" t="e">
        <f>IF(Reusable!#REF!&lt;&gt;"",Reusable!#REF!,"")</f>
        <v>#REF!</v>
      </c>
      <c r="H45" s="60" t="e">
        <f>IF(Reusable!#REF!&lt;&gt;"",Reusable!#REF!,"")</f>
        <v>#REF!</v>
      </c>
      <c r="I45" s="60" t="e">
        <f>IF(Reusable!#REF!&lt;&gt;"",Reusable!#REF!,"")</f>
        <v>#REF!</v>
      </c>
      <c r="J45" s="60" t="e">
        <f>IF(Reusable!#REF!&lt;&gt;"",Reusable!#REF!,"")</f>
        <v>#REF!</v>
      </c>
      <c r="K45" s="60" t="e">
        <f>IF(AND(Reusable!#REF!&lt;&gt;"",Reusable!#REF!="BBIE"),Reusable!#REF!,"")</f>
        <v>#REF!</v>
      </c>
      <c r="L45" s="60" t="e">
        <f>IF(AND(Reusable!#REF!&lt;&gt;"",Reusable!#REF!="BBIE"),Reusable!#REF!,"")</f>
        <v>#REF!</v>
      </c>
      <c r="M45" s="61" t="e">
        <f>IF(Reusable!#REF!&lt;&gt;"",Reusable!#REF!,"")</f>
        <v>#REF!</v>
      </c>
      <c r="N45" s="61" t="e">
        <f>IF(Reusable!#REF!&lt;&gt;"",Reusable!#REF!,"")</f>
        <v>#REF!</v>
      </c>
      <c r="O45" s="60" t="e">
        <f>IF(Reusable!#REF!&lt;&gt;"",Reusable!#REF!,"")</f>
        <v>#REF!</v>
      </c>
      <c r="P45" s="60" t="e">
        <f>IF(LEN(Reusable!#REF!)=1,TEXT(Reusable!#REF!,"#"),IF(MID(Reusable!#REF!,2,2)="..",LEFT(Reusable!#REF!,1),""))</f>
        <v>#REF!</v>
      </c>
      <c r="Q45" s="60" t="e">
        <f>IF(LEN(Reusable!#REF!)=1,TEXT(Reusable!#REF!,"#"),IF(MID(Reusable!#REF!,2,2)="..",IF(RIGHT(Reusable!#REF!,1)="n","unbounded",RIGHT(Reusable!#REF!,1)),""))</f>
        <v>#REF!</v>
      </c>
      <c r="R45" s="60"/>
      <c r="S45" s="60"/>
      <c r="T45" s="60"/>
      <c r="U45" s="60"/>
      <c r="V45" s="60"/>
      <c r="W45" s="60"/>
      <c r="X45" s="60"/>
      <c r="Y45" s="60"/>
    </row>
    <row r="46" spans="1:25" ht="12.75">
      <c r="A46" s="62" t="s">
        <v>2279</v>
      </c>
      <c r="B46" s="62">
        <v>43</v>
      </c>
      <c r="C46" s="62" t="e">
        <f>IF(Reusable!#REF!&lt;&gt;"",Reusable!#REF!,"")</f>
        <v>#REF!</v>
      </c>
      <c r="D46" s="62" t="e">
        <f>IF(Reusable!#REF!&lt;&gt;"",Reusable!#REF!,"")</f>
        <v>#REF!</v>
      </c>
      <c r="E46" s="63" t="e">
        <f>IF(Reusable!#REF!&lt;&gt;"",Reusable!#REF!,"")</f>
        <v>#REF!</v>
      </c>
      <c r="F46" s="63"/>
      <c r="G46" s="64" t="e">
        <f>IF(Reusable!#REF!&lt;&gt;"",Reusable!#REF!,"")</f>
        <v>#REF!</v>
      </c>
      <c r="H46" s="64" t="e">
        <f>IF(Reusable!#REF!&lt;&gt;"",Reusable!#REF!,"")</f>
        <v>#REF!</v>
      </c>
      <c r="I46" s="64" t="e">
        <f>IF(Reusable!#REF!&lt;&gt;"",Reusable!#REF!,"")</f>
        <v>#REF!</v>
      </c>
      <c r="J46" s="64" t="e">
        <f>IF(Reusable!#REF!&lt;&gt;"",Reusable!#REF!,"")</f>
        <v>#REF!</v>
      </c>
      <c r="K46" s="65" t="e">
        <f>IF(AND(Reusable!#REF!&lt;&gt;"",Reusable!#REF!="BBIE"),Reusable!#REF!,"")</f>
        <v>#REF!</v>
      </c>
      <c r="L46" s="65" t="e">
        <f>IF(AND(Reusable!#REF!&lt;&gt;"",Reusable!#REF!="BBIE"),Reusable!#REF!,"")</f>
        <v>#REF!</v>
      </c>
      <c r="M46" s="64" t="e">
        <f>IF(Reusable!#REF!&lt;&gt;"",Reusable!#REF!,"")</f>
        <v>#REF!</v>
      </c>
      <c r="N46" s="64" t="e">
        <f>IF(Reusable!#REF!&lt;&gt;"",Reusable!#REF!,"")</f>
        <v>#REF!</v>
      </c>
      <c r="O46" s="64" t="e">
        <f>IF(Reusable!#REF!&lt;&gt;"",Reusable!#REF!,"")</f>
        <v>#REF!</v>
      </c>
      <c r="P46" s="64" t="e">
        <f>IF(LEN(Reusable!#REF!)=1,TEXT(Reusable!#REF!,"#"),IF(MID(Reusable!#REF!,2,2)="..",LEFT(Reusable!#REF!,1),""))</f>
        <v>#REF!</v>
      </c>
      <c r="Q46" s="64" t="e">
        <f>IF(LEN(Reusable!#REF!)=1,TEXT(Reusable!#REF!,"#"),IF(MID(Reusable!#REF!,2,2)="..",IF(RIGHT(Reusable!#REF!,1)="n","unbounded",RIGHT(Reusable!#REF!,1)),""))</f>
        <v>#REF!</v>
      </c>
      <c r="R46" s="64"/>
      <c r="S46" s="64"/>
      <c r="T46" s="64"/>
      <c r="U46" s="64"/>
      <c r="V46" s="64"/>
      <c r="W46" s="64"/>
      <c r="X46" s="64"/>
      <c r="Y46" s="64"/>
    </row>
    <row r="47" spans="1:25" ht="25.5">
      <c r="A47" s="62" t="s">
        <v>2280</v>
      </c>
      <c r="B47" s="62">
        <v>44</v>
      </c>
      <c r="C47" s="62" t="e">
        <f>IF(Reusable!#REF!&lt;&gt;"",Reusable!#REF!,"")</f>
        <v>#REF!</v>
      </c>
      <c r="D47" s="62" t="e">
        <f>IF(Reusable!#REF!&lt;&gt;"",Reusable!#REF!,"")</f>
        <v>#REF!</v>
      </c>
      <c r="E47" s="63" t="e">
        <f>IF(Reusable!#REF!&lt;&gt;"",Reusable!#REF!,"")</f>
        <v>#REF!</v>
      </c>
      <c r="F47" s="63"/>
      <c r="G47" s="64" t="e">
        <f>IF(Reusable!#REF!&lt;&gt;"",Reusable!#REF!,"")</f>
        <v>#REF!</v>
      </c>
      <c r="H47" s="64" t="e">
        <f>IF(Reusable!#REF!&lt;&gt;"",Reusable!#REF!,"")</f>
        <v>#REF!</v>
      </c>
      <c r="I47" s="64" t="e">
        <f>IF(Reusable!#REF!&lt;&gt;"",Reusable!#REF!,"")</f>
        <v>#REF!</v>
      </c>
      <c r="J47" s="64" t="e">
        <f>IF(Reusable!#REF!&lt;&gt;"",Reusable!#REF!,"")</f>
        <v>#REF!</v>
      </c>
      <c r="K47" s="65" t="e">
        <f>IF(AND(Reusable!#REF!&lt;&gt;"",Reusable!#REF!="BBIE"),Reusable!#REF!,"")</f>
        <v>#REF!</v>
      </c>
      <c r="L47" s="65" t="e">
        <f>IF(AND(Reusable!#REF!&lt;&gt;"",Reusable!#REF!="BBIE"),Reusable!#REF!,"")</f>
        <v>#REF!</v>
      </c>
      <c r="M47" s="64" t="e">
        <f>IF(Reusable!#REF!&lt;&gt;"",Reusable!#REF!,"")</f>
        <v>#REF!</v>
      </c>
      <c r="N47" s="64" t="e">
        <f>IF(Reusable!#REF!&lt;&gt;"",Reusable!#REF!,"")</f>
        <v>#REF!</v>
      </c>
      <c r="O47" s="64" t="e">
        <f>IF(Reusable!#REF!&lt;&gt;"",Reusable!#REF!,"")</f>
        <v>#REF!</v>
      </c>
      <c r="P47" s="64" t="e">
        <f>IF(LEN(Reusable!#REF!)=1,TEXT(Reusable!#REF!,"#"),IF(MID(Reusable!#REF!,2,2)="..",LEFT(Reusable!#REF!,1),""))</f>
        <v>#REF!</v>
      </c>
      <c r="Q47" s="64" t="e">
        <f>IF(LEN(Reusable!#REF!)=1,TEXT(Reusable!#REF!,"#"),IF(MID(Reusable!#REF!,2,2)="..",IF(RIGHT(Reusable!#REF!,1)="n","unbounded",RIGHT(Reusable!#REF!,1)),""))</f>
        <v>#REF!</v>
      </c>
      <c r="R47" s="64"/>
      <c r="S47" s="64"/>
      <c r="T47" s="64"/>
      <c r="U47" s="64"/>
      <c r="V47" s="64"/>
      <c r="W47" s="64"/>
      <c r="X47" s="64"/>
      <c r="Y47" s="64"/>
    </row>
    <row r="48" spans="1:25" ht="12.75">
      <c r="A48" s="54" t="s">
        <v>2281</v>
      </c>
      <c r="B48" s="54">
        <v>45</v>
      </c>
      <c r="C48" s="54" t="str">
        <f>IF(Reusable!B20&lt;&gt;"",Reusable!B20,"")</f>
        <v>Buyer Party. Details</v>
      </c>
      <c r="D48" s="54" t="str">
        <f>IF(Reusable!P20&lt;&gt;"",Reusable!P20,"")</f>
        <v>ABIE</v>
      </c>
      <c r="E48" s="55" t="str">
        <f>IF(Reusable!Q20&lt;&gt;"",Reusable!Q20,"")</f>
        <v>details of an individual, a group or a body having a role in a business function.</v>
      </c>
      <c r="F48" s="55"/>
      <c r="G48" s="56">
        <f>IF(Reusable!C20&lt;&gt;"",Reusable!C20,"")</f>
      </c>
      <c r="H48" s="56" t="str">
        <f>IF(Reusable!D20&lt;&gt;"",Reusable!D20,"")</f>
        <v>Buyer Party</v>
      </c>
      <c r="I48" s="57">
        <f>IF(Reusable!E20&lt;&gt;"",Reusable!E20,"")</f>
      </c>
      <c r="J48" s="57">
        <f>IF(Reusable!H20&lt;&gt;"",Reusable!H20,"")</f>
      </c>
      <c r="K48" s="57">
        <f>IF(AND(Reusable!K20&lt;&gt;"",Reusable!P20="BBIE"),Reusable!K20,"")</f>
      </c>
      <c r="L48" s="57">
        <f>IF(AND(Reusable!I20&lt;&gt;"",Reusable!P20="BBIE"),Reusable!I20,"")</f>
      </c>
      <c r="M48" s="57">
        <f>IF(Reusable!L20&lt;&gt;"",Reusable!L20,"")</f>
      </c>
      <c r="N48" s="57">
        <f>IF(Reusable!M20&lt;&gt;"",Reusable!M20,"")</f>
      </c>
      <c r="O48" s="56">
        <f>IF(Reusable!N20&lt;&gt;"",Reusable!N20,"")</f>
      </c>
      <c r="P48" s="57">
        <f>IF(LEN(Reusable!O20)=1,TEXT(Reusable!O20,"#"),IF(MID(Reusable!O20,2,2)="..",LEFT(Reusable!O20,1),""))</f>
      </c>
      <c r="Q48" s="57">
        <f>IF(LEN(Reusable!O20)=1,TEXT(Reusable!O20,"#"),IF(MID(Reusable!O20,2,2)="..",IF(RIGHT(Reusable!O20,1)="n","unbounded",RIGHT(Reusable!O20,1)),""))</f>
      </c>
      <c r="R48" s="56"/>
      <c r="S48" s="56"/>
      <c r="T48" s="56"/>
      <c r="U48" s="56"/>
      <c r="V48" s="56"/>
      <c r="W48" s="56"/>
      <c r="X48" s="56"/>
      <c r="Y48" s="56"/>
    </row>
    <row r="49" spans="1:25" ht="25.5">
      <c r="A49" s="58" t="s">
        <v>2282</v>
      </c>
      <c r="B49" s="58">
        <v>46</v>
      </c>
      <c r="C49" s="58" t="str">
        <f>IF(Reusable!B21&lt;&gt;"",Reusable!B21,"")</f>
        <v>Buyer Party. Buyer Assigned_ Account. Identifier</v>
      </c>
      <c r="D49" s="58" t="str">
        <f>IF(Reusable!P21&lt;&gt;"",Reusable!P21,"")</f>
        <v>BBIE</v>
      </c>
      <c r="E49" s="59" t="str">
        <f>IF(Reusable!Q21&lt;&gt;"",Reusable!Q21,"")</f>
        <v>an account identification assigned to the party by the buyer e.g to allow integration with a back office system</v>
      </c>
      <c r="F49" s="59"/>
      <c r="G49" s="60">
        <f>IF(Reusable!C21&lt;&gt;"",Reusable!C21,"")</f>
      </c>
      <c r="H49" s="60" t="str">
        <f>IF(Reusable!D21&lt;&gt;"",Reusable!D21,"")</f>
        <v>Buyer Party</v>
      </c>
      <c r="I49" s="60" t="str">
        <f>IF(Reusable!E21&lt;&gt;"",Reusable!E21,"")</f>
        <v>Buyer Assigned</v>
      </c>
      <c r="J49" s="60" t="str">
        <f>IF(Reusable!H21&lt;&gt;"",Reusable!H21,"")</f>
        <v>Account</v>
      </c>
      <c r="K49" s="60" t="str">
        <f>IF(AND(Reusable!K21&lt;&gt;"",Reusable!P21="BBIE"),Reusable!K21,"")</f>
        <v>Identifier. Type</v>
      </c>
      <c r="L49" s="60" t="str">
        <f>IF(AND(Reusable!I21&lt;&gt;"",Reusable!P21="BBIE"),Reusable!I21,"")</f>
        <v>Identifier</v>
      </c>
      <c r="M49" s="61">
        <f>IF(Reusable!L21&lt;&gt;"",Reusable!L21,"")</f>
      </c>
      <c r="N49" s="61">
        <f>IF(Reusable!M21&lt;&gt;"",Reusable!M21,"")</f>
      </c>
      <c r="O49" s="60">
        <f>IF(Reusable!N21&lt;&gt;"",Reusable!N21,"")</f>
      </c>
      <c r="P49" s="60" t="str">
        <f>IF(LEN(Reusable!O21)=1,TEXT(Reusable!O21,"#"),IF(MID(Reusable!O21,2,2)="..",LEFT(Reusable!O21,1),""))</f>
        <v>0</v>
      </c>
      <c r="Q49" s="60" t="str">
        <f>IF(LEN(Reusable!O21)=1,TEXT(Reusable!O21,"#"),IF(MID(Reusable!O21,2,2)="..",IF(RIGHT(Reusable!O21,1)="n","unbounded",RIGHT(Reusable!O21,1)),""))</f>
        <v>1</v>
      </c>
      <c r="R49" s="60"/>
      <c r="S49" s="60"/>
      <c r="T49" s="60"/>
      <c r="U49" s="60"/>
      <c r="V49" s="60"/>
      <c r="W49" s="60"/>
      <c r="X49" s="60"/>
      <c r="Y49" s="60"/>
    </row>
    <row r="50" spans="1:25" ht="25.5">
      <c r="A50" s="58" t="s">
        <v>2283</v>
      </c>
      <c r="B50" s="58">
        <v>47</v>
      </c>
      <c r="C50" s="58" t="str">
        <f>IF(Reusable!B22&lt;&gt;"",Reusable!B22,"")</f>
        <v>Buyer Party. Seller Assigned_ Account. Identifier</v>
      </c>
      <c r="D50" s="58" t="str">
        <f>IF(Reusable!P22&lt;&gt;"",Reusable!P22,"")</f>
        <v>BBIE</v>
      </c>
      <c r="E50" s="59" t="str">
        <f>IF(Reusable!Q22&lt;&gt;"",Reusable!Q22,"")</f>
        <v>an account identification assigned to the party by the seller e.g. for sales on account purposes.</v>
      </c>
      <c r="F50" s="59"/>
      <c r="G50" s="60">
        <f>IF(Reusable!C22&lt;&gt;"",Reusable!C22,"")</f>
      </c>
      <c r="H50" s="60" t="str">
        <f>IF(Reusable!D22&lt;&gt;"",Reusable!D22,"")</f>
        <v>Buyer Party</v>
      </c>
      <c r="I50" s="60" t="str">
        <f>IF(Reusable!E22&lt;&gt;"",Reusable!E22,"")</f>
        <v>Seller Assigned</v>
      </c>
      <c r="J50" s="60" t="str">
        <f>IF(Reusable!H22&lt;&gt;"",Reusable!H22,"")</f>
        <v>Account</v>
      </c>
      <c r="K50" s="60" t="str">
        <f>IF(AND(Reusable!K22&lt;&gt;"",Reusable!P22="BBIE"),Reusable!K22,"")</f>
        <v>Identifier. Type</v>
      </c>
      <c r="L50" s="60" t="str">
        <f>IF(AND(Reusable!I22&lt;&gt;"",Reusable!P22="BBIE"),Reusable!I22,"")</f>
        <v>Identifier</v>
      </c>
      <c r="M50" s="61">
        <f>IF(Reusable!L22&lt;&gt;"",Reusable!L22,"")</f>
      </c>
      <c r="N50" s="61">
        <f>IF(Reusable!M22&lt;&gt;"",Reusable!M22,"")</f>
      </c>
      <c r="O50" s="60">
        <f>IF(Reusable!N22&lt;&gt;"",Reusable!N22,"")</f>
      </c>
      <c r="P50" s="60" t="str">
        <f>IF(LEN(Reusable!O22)=1,TEXT(Reusable!O22,"#"),IF(MID(Reusable!O22,2,2)="..",LEFT(Reusable!O22,1),""))</f>
        <v>0</v>
      </c>
      <c r="Q50" s="60" t="str">
        <f>IF(LEN(Reusable!O22)=1,TEXT(Reusable!O22,"#"),IF(MID(Reusable!O22,2,2)="..",IF(RIGHT(Reusable!O22,1)="n","unbounded",RIGHT(Reusable!O22,1)),""))</f>
        <v>1</v>
      </c>
      <c r="R50" s="60"/>
      <c r="S50" s="60"/>
      <c r="T50" s="60"/>
      <c r="U50" s="60"/>
      <c r="V50" s="60"/>
      <c r="W50" s="60"/>
      <c r="X50" s="60"/>
      <c r="Y50" s="60"/>
    </row>
    <row r="51" spans="1:25" ht="12.75">
      <c r="A51" s="58" t="s">
        <v>2284</v>
      </c>
      <c r="B51" s="58">
        <v>48</v>
      </c>
      <c r="C51" s="58" t="str">
        <f>IF(Reusable!B23&lt;&gt;"",Reusable!B23,"")</f>
        <v>Buyer Party. Additional_ Account. Identifier</v>
      </c>
      <c r="D51" s="58" t="str">
        <f>IF(Reusable!P23&lt;&gt;"",Reusable!P23,"")</f>
        <v>BBIE</v>
      </c>
      <c r="E51" s="59" t="str">
        <f>IF(Reusable!Q23&lt;&gt;"",Reusable!Q23,"")</f>
        <v>one or more additional account identifications assigned to the party</v>
      </c>
      <c r="F51" s="59"/>
      <c r="G51" s="60">
        <f>IF(Reusable!C23&lt;&gt;"",Reusable!C23,"")</f>
      </c>
      <c r="H51" s="60" t="str">
        <f>IF(Reusable!D23&lt;&gt;"",Reusable!D23,"")</f>
        <v>Buyer Party</v>
      </c>
      <c r="I51" s="60" t="str">
        <f>IF(Reusable!E23&lt;&gt;"",Reusable!E23,"")</f>
        <v>Additional</v>
      </c>
      <c r="J51" s="60" t="str">
        <f>IF(Reusable!H23&lt;&gt;"",Reusable!H23,"")</f>
        <v>Account</v>
      </c>
      <c r="K51" s="60" t="str">
        <f>IF(AND(Reusable!K23&lt;&gt;"",Reusable!P23="BBIE"),Reusable!K23,"")</f>
        <v>Identifier. Type</v>
      </c>
      <c r="L51" s="60" t="str">
        <f>IF(AND(Reusable!I23&lt;&gt;"",Reusable!P23="BBIE"),Reusable!I23,"")</f>
        <v>Identifier</v>
      </c>
      <c r="M51" s="61">
        <f>IF(Reusable!L23&lt;&gt;"",Reusable!L23,"")</f>
      </c>
      <c r="N51" s="61">
        <f>IF(Reusable!M23&lt;&gt;"",Reusable!M23,"")</f>
      </c>
      <c r="O51" s="60">
        <f>IF(Reusable!N23&lt;&gt;"",Reusable!N23,"")</f>
      </c>
      <c r="P51" s="60" t="str">
        <f>IF(LEN(Reusable!O23)=1,TEXT(Reusable!O23,"#"),IF(MID(Reusable!O23,2,2)="..",LEFT(Reusable!O23,1),""))</f>
        <v>0</v>
      </c>
      <c r="Q51" s="60" t="str">
        <f>IF(LEN(Reusable!O23)=1,TEXT(Reusable!O23,"#"),IF(MID(Reusable!O23,2,2)="..",IF(RIGHT(Reusable!O23,1)="n","unbounded",RIGHT(Reusable!O23,1)),""))</f>
        <v>unbounded</v>
      </c>
      <c r="R51" s="60"/>
      <c r="S51" s="60"/>
      <c r="T51" s="60"/>
      <c r="U51" s="60"/>
      <c r="V51" s="60"/>
      <c r="W51" s="60"/>
      <c r="X51" s="60"/>
      <c r="Y51" s="60"/>
    </row>
    <row r="52" spans="1:25" ht="12.75">
      <c r="A52" s="62" t="s">
        <v>2285</v>
      </c>
      <c r="B52" s="62">
        <v>49</v>
      </c>
      <c r="C52" s="62" t="str">
        <f>IF(Reusable!B24&lt;&gt;"",Reusable!B24,"")</f>
        <v>Buyer Party. Party</v>
      </c>
      <c r="D52" s="62" t="str">
        <f>IF(Reusable!P24&lt;&gt;"",Reusable!P24,"")</f>
        <v>ASBIE</v>
      </c>
      <c r="E52" s="63" t="str">
        <f>IF(Reusable!Q24&lt;&gt;"",Reusable!Q24,"")</f>
        <v>associates (optionally) the buyer party with general details about the party</v>
      </c>
      <c r="F52" s="63"/>
      <c r="G52" s="64">
        <f>IF(Reusable!C24&lt;&gt;"",Reusable!C24,"")</f>
      </c>
      <c r="H52" s="64" t="str">
        <f>IF(Reusable!D24&lt;&gt;"",Reusable!D24,"")</f>
        <v>Buyer Party</v>
      </c>
      <c r="I52" s="64">
        <f>IF(Reusable!E24&lt;&gt;"",Reusable!E24,"")</f>
      </c>
      <c r="J52" s="64" t="str">
        <f>IF(Reusable!H24&lt;&gt;"",Reusable!H24,"")</f>
        <v>Party</v>
      </c>
      <c r="K52" s="65">
        <f>IF(AND(Reusable!K24&lt;&gt;"",Reusable!P24="BBIE"),Reusable!K24,"")</f>
      </c>
      <c r="L52" s="65">
        <f>IF(AND(Reusable!I24&lt;&gt;"",Reusable!P24="BBIE"),Reusable!I24,"")</f>
      </c>
      <c r="M52" s="64">
        <f>IF(Reusable!L24&lt;&gt;"",Reusable!L24,"")</f>
      </c>
      <c r="N52" s="64" t="str">
        <f>IF(Reusable!M24&lt;&gt;"",Reusable!M24,"")</f>
        <v>Party</v>
      </c>
      <c r="O52" s="64">
        <f>IF(Reusable!N24&lt;&gt;"",Reusable!N24,"")</f>
      </c>
      <c r="P52" s="64" t="str">
        <f>IF(LEN(Reusable!O24)=1,TEXT(Reusable!O24,"#"),IF(MID(Reusable!O24,2,2)="..",LEFT(Reusable!O24,1),""))</f>
        <v>0</v>
      </c>
      <c r="Q52" s="64" t="str">
        <f>IF(LEN(Reusable!O24)=1,TEXT(Reusable!O24,"#"),IF(MID(Reusable!O24,2,2)="..",IF(RIGHT(Reusable!O24,1)="n","unbounded",RIGHT(Reusable!O24,1)),""))</f>
        <v>1</v>
      </c>
      <c r="R52" s="64"/>
      <c r="S52" s="64"/>
      <c r="T52" s="64"/>
      <c r="U52" s="64"/>
      <c r="V52" s="64"/>
      <c r="W52" s="64"/>
      <c r="X52" s="64"/>
      <c r="Y52" s="64"/>
    </row>
    <row r="53" spans="1:25" ht="38.25">
      <c r="A53" s="54" t="s">
        <v>2286</v>
      </c>
      <c r="B53" s="54">
        <v>50</v>
      </c>
      <c r="C53" s="54" t="str">
        <f>IF(Reusable!B25&lt;&gt;"",Reusable!B25,"")</f>
        <v>Card Account. Details</v>
      </c>
      <c r="D53" s="54" t="str">
        <f>IF(Reusable!P25&lt;&gt;"",Reusable!P25,"")</f>
        <v>ABIE</v>
      </c>
      <c r="E53" s="55" t="str">
        <f>IF(Reusable!Q25&lt;&gt;"",Reusable!Q25,"")</f>
        <v>information that directly relates to a credit or debit card, a small plastic card issued by a financial institution, bank or building society, allowing the holder to make purchases against the card.</v>
      </c>
      <c r="F53" s="55"/>
      <c r="G53" s="56">
        <f>IF(Reusable!C25&lt;&gt;"",Reusable!C25,"")</f>
      </c>
      <c r="H53" s="56" t="str">
        <f>IF(Reusable!D25&lt;&gt;"",Reusable!D25,"")</f>
        <v>Card Account</v>
      </c>
      <c r="I53" s="57">
        <f>IF(Reusable!E25&lt;&gt;"",Reusable!E25,"")</f>
      </c>
      <c r="J53" s="57">
        <f>IF(Reusable!H25&lt;&gt;"",Reusable!H25,"")</f>
      </c>
      <c r="K53" s="57">
        <f>IF(AND(Reusable!K25&lt;&gt;"",Reusable!P25="BBIE"),Reusable!K25,"")</f>
      </c>
      <c r="L53" s="57">
        <f>IF(AND(Reusable!I25&lt;&gt;"",Reusable!P25="BBIE"),Reusable!I25,"")</f>
      </c>
      <c r="M53" s="57">
        <f>IF(Reusable!L25&lt;&gt;"",Reusable!L25,"")</f>
      </c>
      <c r="N53" s="57">
        <f>IF(Reusable!M25&lt;&gt;"",Reusable!M25,"")</f>
      </c>
      <c r="O53" s="56">
        <f>IF(Reusable!N25&lt;&gt;"",Reusable!N25,"")</f>
      </c>
      <c r="P53" s="57">
        <f>IF(LEN(Reusable!O25)=1,TEXT(Reusable!O25,"#"),IF(MID(Reusable!O25,2,2)="..",LEFT(Reusable!O25,1),""))</f>
      </c>
      <c r="Q53" s="57">
        <f>IF(LEN(Reusable!O25)=1,TEXT(Reusable!O25,"#"),IF(MID(Reusable!O25,2,2)="..",IF(RIGHT(Reusable!O25,1)="n","unbounded",RIGHT(Reusable!O25,1)),""))</f>
      </c>
      <c r="R53" s="56"/>
      <c r="S53" s="56"/>
      <c r="T53" s="56"/>
      <c r="U53" s="56"/>
      <c r="V53" s="56"/>
      <c r="W53" s="56"/>
      <c r="X53" s="56"/>
      <c r="Y53" s="56"/>
    </row>
    <row r="54" spans="1:25" ht="12.75">
      <c r="A54" s="58" t="s">
        <v>2287</v>
      </c>
      <c r="B54" s="58">
        <v>51</v>
      </c>
      <c r="C54" s="58" t="str">
        <f>IF(Reusable!B26&lt;&gt;"",Reusable!B26,"")</f>
        <v>Card Account. Primary_ Account Number. Identifier</v>
      </c>
      <c r="D54" s="58" t="str">
        <f>IF(Reusable!P26&lt;&gt;"",Reusable!P26,"")</f>
        <v>BBIE</v>
      </c>
      <c r="E54" s="59" t="str">
        <f>IF(Reusable!Q26&lt;&gt;"",Reusable!Q26,"")</f>
        <v>the identifying number of the card, known as the PAN - Primary Account Number.</v>
      </c>
      <c r="F54" s="59"/>
      <c r="G54" s="60">
        <f>IF(Reusable!C26&lt;&gt;"",Reusable!C26,"")</f>
      </c>
      <c r="H54" s="60" t="str">
        <f>IF(Reusable!D26&lt;&gt;"",Reusable!D26,"")</f>
        <v>Card Account</v>
      </c>
      <c r="I54" s="60" t="str">
        <f>IF(Reusable!E26&lt;&gt;"",Reusable!E26,"")</f>
        <v>Primary</v>
      </c>
      <c r="J54" s="60" t="str">
        <f>IF(Reusable!H26&lt;&gt;"",Reusable!H26,"")</f>
        <v>Account Number</v>
      </c>
      <c r="K54" s="60" t="str">
        <f>IF(AND(Reusable!K26&lt;&gt;"",Reusable!P26="BBIE"),Reusable!K26,"")</f>
        <v>Identifier. Type</v>
      </c>
      <c r="L54" s="60" t="str">
        <f>IF(AND(Reusable!I26&lt;&gt;"",Reusable!P26="BBIE"),Reusable!I26,"")</f>
        <v>Identifier</v>
      </c>
      <c r="M54" s="61">
        <f>IF(Reusable!L26&lt;&gt;"",Reusable!L26,"")</f>
      </c>
      <c r="N54" s="61">
        <f>IF(Reusable!M26&lt;&gt;"",Reusable!M26,"")</f>
      </c>
      <c r="O54" s="60">
        <f>IF(Reusable!N26&lt;&gt;"",Reusable!N26,"")</f>
      </c>
      <c r="P54" s="60" t="str">
        <f>IF(LEN(Reusable!O26)=1,TEXT(Reusable!O26,"#"),IF(MID(Reusable!O26,2,2)="..",LEFT(Reusable!O26,1),""))</f>
        <v>1</v>
      </c>
      <c r="Q54" s="60" t="str">
        <f>IF(LEN(Reusable!O26)=1,TEXT(Reusable!O26,"#"),IF(MID(Reusable!O26,2,2)="..",IF(RIGHT(Reusable!O26,1)="n","unbounded",RIGHT(Reusable!O26,1)),""))</f>
        <v>1</v>
      </c>
      <c r="R54" s="60"/>
      <c r="S54" s="60"/>
      <c r="T54" s="60"/>
      <c r="U54" s="60"/>
      <c r="V54" s="60"/>
      <c r="W54" s="60"/>
      <c r="X54" s="60"/>
      <c r="Y54" s="60"/>
    </row>
    <row r="55" spans="1:25" ht="12.75">
      <c r="A55" s="58" t="s">
        <v>2288</v>
      </c>
      <c r="B55" s="58">
        <v>52</v>
      </c>
      <c r="C55" s="58" t="str">
        <f>IF(Reusable!B27&lt;&gt;"",Reusable!B27,"")</f>
        <v>Card Account. Network. Identifier</v>
      </c>
      <c r="D55" s="58" t="str">
        <f>IF(Reusable!P27&lt;&gt;"",Reusable!P27,"")</f>
        <v>BBIE</v>
      </c>
      <c r="E55" s="59" t="str">
        <f>IF(Reusable!Q27&lt;&gt;"",Reusable!Q27,"")</f>
        <v>identifies the organisation providing the network for the card, such as VISA or MasterCard</v>
      </c>
      <c r="F55" s="59"/>
      <c r="G55" s="60">
        <f>IF(Reusable!C27&lt;&gt;"",Reusable!C27,"")</f>
      </c>
      <c r="H55" s="60" t="str">
        <f>IF(Reusable!D27&lt;&gt;"",Reusable!D27,"")</f>
        <v>Card Account</v>
      </c>
      <c r="I55" s="60">
        <f>IF(Reusable!E27&lt;&gt;"",Reusable!E27,"")</f>
      </c>
      <c r="J55" s="60" t="str">
        <f>IF(Reusable!H27&lt;&gt;"",Reusable!H27,"")</f>
        <v>Network</v>
      </c>
      <c r="K55" s="60" t="str">
        <f>IF(AND(Reusable!K27&lt;&gt;"",Reusable!P27="BBIE"),Reusable!K27,"")</f>
        <v>Identifier. Type</v>
      </c>
      <c r="L55" s="60" t="str">
        <f>IF(AND(Reusable!I27&lt;&gt;"",Reusable!P27="BBIE"),Reusable!I27,"")</f>
        <v>Identifier</v>
      </c>
      <c r="M55" s="61">
        <f>IF(Reusable!L27&lt;&gt;"",Reusable!L27,"")</f>
      </c>
      <c r="N55" s="61">
        <f>IF(Reusable!M27&lt;&gt;"",Reusable!M27,"")</f>
      </c>
      <c r="O55" s="60">
        <f>IF(Reusable!N27&lt;&gt;"",Reusable!N27,"")</f>
      </c>
      <c r="P55" s="60" t="str">
        <f>IF(LEN(Reusable!O27)=1,TEXT(Reusable!O27,"#"),IF(MID(Reusable!O27,2,2)="..",LEFT(Reusable!O27,1),""))</f>
        <v>1</v>
      </c>
      <c r="Q55" s="60" t="str">
        <f>IF(LEN(Reusable!O27)=1,TEXT(Reusable!O27,"#"),IF(MID(Reusable!O27,2,2)="..",IF(RIGHT(Reusable!O27,1)="n","unbounded",RIGHT(Reusable!O27,1)),""))</f>
        <v>1</v>
      </c>
      <c r="R55" s="60"/>
      <c r="S55" s="60"/>
      <c r="T55" s="60"/>
      <c r="U55" s="60"/>
      <c r="V55" s="60"/>
      <c r="W55" s="60"/>
      <c r="X55" s="60"/>
      <c r="Y55" s="60"/>
    </row>
    <row r="56" spans="1:25" ht="25.5">
      <c r="A56" s="58" t="s">
        <v>2289</v>
      </c>
      <c r="B56" s="58">
        <v>53</v>
      </c>
      <c r="C56" s="58" t="str">
        <f>IF(Reusable!B28&lt;&gt;"",Reusable!B28,"")</f>
        <v>Card Account. Card Type. Code</v>
      </c>
      <c r="D56" s="58" t="str">
        <f>IF(Reusable!P28&lt;&gt;"",Reusable!P28,"")</f>
        <v>BBIE</v>
      </c>
      <c r="E56" s="59" t="str">
        <f>IF(Reusable!Q28&lt;&gt;"",Reusable!Q28,"")</f>
        <v>the type of card used for payment, such as a debit card or credit card, according to a controlled list of card types</v>
      </c>
      <c r="F56" s="59"/>
      <c r="G56" s="60">
        <f>IF(Reusable!C28&lt;&gt;"",Reusable!C28,"")</f>
      </c>
      <c r="H56" s="60" t="str">
        <f>IF(Reusable!D28&lt;&gt;"",Reusable!D28,"")</f>
        <v>Card Account</v>
      </c>
      <c r="I56" s="60">
        <f>IF(Reusable!E28&lt;&gt;"",Reusable!E28,"")</f>
      </c>
      <c r="J56" s="60" t="str">
        <f>IF(Reusable!H28&lt;&gt;"",Reusable!H28,"")</f>
        <v>Card Type</v>
      </c>
      <c r="K56" s="60" t="str">
        <f>IF(AND(Reusable!K28&lt;&gt;"",Reusable!P28="BBIE"),Reusable!K28,"")</f>
        <v>Code. Type</v>
      </c>
      <c r="L56" s="60" t="str">
        <f>IF(AND(Reusable!I28&lt;&gt;"",Reusable!P28="BBIE"),Reusable!I28,"")</f>
        <v>Code</v>
      </c>
      <c r="M56" s="61">
        <f>IF(Reusable!L28&lt;&gt;"",Reusable!L28,"")</f>
      </c>
      <c r="N56" s="61">
        <f>IF(Reusable!M28&lt;&gt;"",Reusable!M28,"")</f>
      </c>
      <c r="O56" s="60">
        <f>IF(Reusable!N28&lt;&gt;"",Reusable!N28,"")</f>
      </c>
      <c r="P56" s="60" t="str">
        <f>IF(LEN(Reusable!O28)=1,TEXT(Reusable!O28,"#"),IF(MID(Reusable!O28,2,2)="..",LEFT(Reusable!O28,1),""))</f>
        <v>0</v>
      </c>
      <c r="Q56" s="60" t="str">
        <f>IF(LEN(Reusable!O28)=1,TEXT(Reusable!O28,"#"),IF(MID(Reusable!O28,2,2)="..",IF(RIGHT(Reusable!O28,1)="n","unbounded",RIGHT(Reusable!O28,1)),""))</f>
        <v>1</v>
      </c>
      <c r="R56" s="60"/>
      <c r="S56" s="60"/>
      <c r="T56" s="60"/>
      <c r="U56" s="60"/>
      <c r="V56" s="60"/>
      <c r="W56" s="60"/>
      <c r="X56" s="60"/>
      <c r="Y56" s="60"/>
    </row>
    <row r="57" spans="1:25" ht="25.5">
      <c r="A57" s="58" t="s">
        <v>2290</v>
      </c>
      <c r="B57" s="58">
        <v>54</v>
      </c>
      <c r="C57" s="58" t="str">
        <f>IF(Reusable!B29&lt;&gt;"",Reusable!B29,"")</f>
        <v>Card Account. Customer. Identifier</v>
      </c>
      <c r="D57" s="58" t="str">
        <f>IF(Reusable!P29&lt;&gt;"",Reusable!P29,"")</f>
        <v>BBIE</v>
      </c>
      <c r="E57" s="59" t="str">
        <f>IF(Reusable!Q29&lt;&gt;"",Reusable!Q29,"")</f>
        <v>the customer reference number. This is used to enable transmission of customer specific information with the card.</v>
      </c>
      <c r="F57" s="59"/>
      <c r="G57" s="60">
        <f>IF(Reusable!C29&lt;&gt;"",Reusable!C29,"")</f>
      </c>
      <c r="H57" s="60" t="str">
        <f>IF(Reusable!D29&lt;&gt;"",Reusable!D29,"")</f>
        <v>Card Account</v>
      </c>
      <c r="I57" s="60">
        <f>IF(Reusable!E29&lt;&gt;"",Reusable!E29,"")</f>
      </c>
      <c r="J57" s="60" t="str">
        <f>IF(Reusable!H29&lt;&gt;"",Reusable!H29,"")</f>
        <v>Customer</v>
      </c>
      <c r="K57" s="60" t="str">
        <f>IF(AND(Reusable!K29&lt;&gt;"",Reusable!P29="BBIE"),Reusable!K29,"")</f>
        <v>Identifier. Type</v>
      </c>
      <c r="L57" s="60" t="str">
        <f>IF(AND(Reusable!I29&lt;&gt;"",Reusable!P29="BBIE"),Reusable!I29,"")</f>
        <v>Identifier</v>
      </c>
      <c r="M57" s="61">
        <f>IF(Reusable!L29&lt;&gt;"",Reusable!L29,"")</f>
      </c>
      <c r="N57" s="61">
        <f>IF(Reusable!M29&lt;&gt;"",Reusable!M29,"")</f>
      </c>
      <c r="O57" s="60">
        <f>IF(Reusable!N29&lt;&gt;"",Reusable!N29,"")</f>
      </c>
      <c r="P57" s="60" t="str">
        <f>IF(LEN(Reusable!O29)=1,TEXT(Reusable!O29,"#"),IF(MID(Reusable!O29,2,2)="..",LEFT(Reusable!O29,1),""))</f>
        <v>0</v>
      </c>
      <c r="Q57" s="60" t="str">
        <f>IF(LEN(Reusable!O29)=1,TEXT(Reusable!O29,"#"),IF(MID(Reusable!O29,2,2)="..",IF(RIGHT(Reusable!O29,1)="n","unbounded",RIGHT(Reusable!O29,1)),""))</f>
        <v>1</v>
      </c>
      <c r="R57" s="60"/>
      <c r="S57" s="60"/>
      <c r="T57" s="60"/>
      <c r="U57" s="60"/>
      <c r="V57" s="60"/>
      <c r="W57" s="60"/>
      <c r="X57" s="60"/>
      <c r="Y57" s="60"/>
    </row>
    <row r="58" spans="1:25" ht="12.75">
      <c r="A58" s="58" t="s">
        <v>2291</v>
      </c>
      <c r="B58" s="58">
        <v>55</v>
      </c>
      <c r="C58" s="58" t="str">
        <f>IF(Reusable!B30&lt;&gt;"",Reusable!B30,"")</f>
        <v>Card Account. Validity Start Date. Date</v>
      </c>
      <c r="D58" s="58" t="str">
        <f>IF(Reusable!P30&lt;&gt;"",Reusable!P30,"")</f>
        <v>BBIE</v>
      </c>
      <c r="E58" s="59" t="str">
        <f>IF(Reusable!Q30&lt;&gt;"",Reusable!Q30,"")</f>
        <v>the date from which the card is valid .</v>
      </c>
      <c r="F58" s="59"/>
      <c r="G58" s="60">
        <f>IF(Reusable!C30&lt;&gt;"",Reusable!C30,"")</f>
      </c>
      <c r="H58" s="60" t="str">
        <f>IF(Reusable!D30&lt;&gt;"",Reusable!D30,"")</f>
        <v>Card Account</v>
      </c>
      <c r="I58" s="60">
        <f>IF(Reusable!E30&lt;&gt;"",Reusable!E30,"")</f>
      </c>
      <c r="J58" s="60" t="str">
        <f>IF(Reusable!H30&lt;&gt;"",Reusable!H30,"")</f>
        <v>Validity Start Date</v>
      </c>
      <c r="K58" s="60" t="str">
        <f>IF(AND(Reusable!K30&lt;&gt;"",Reusable!P30="BBIE"),Reusable!K30,"")</f>
        <v>Date. Type</v>
      </c>
      <c r="L58" s="60" t="str">
        <f>IF(AND(Reusable!I30&lt;&gt;"",Reusable!P30="BBIE"),Reusable!I30,"")</f>
        <v>Date</v>
      </c>
      <c r="M58" s="61">
        <f>IF(Reusable!L30&lt;&gt;"",Reusable!L30,"")</f>
      </c>
      <c r="N58" s="61">
        <f>IF(Reusable!M30&lt;&gt;"",Reusable!M30,"")</f>
      </c>
      <c r="O58" s="60">
        <f>IF(Reusable!N30&lt;&gt;"",Reusable!N30,"")</f>
      </c>
      <c r="P58" s="60" t="str">
        <f>IF(LEN(Reusable!O30)=1,TEXT(Reusable!O30,"#"),IF(MID(Reusable!O30,2,2)="..",LEFT(Reusable!O30,1),""))</f>
        <v>0</v>
      </c>
      <c r="Q58" s="60" t="str">
        <f>IF(LEN(Reusable!O30)=1,TEXT(Reusable!O30,"#"),IF(MID(Reusable!O30,2,2)="..",IF(RIGHT(Reusable!O30,1)="n","unbounded",RIGHT(Reusable!O30,1)),""))</f>
        <v>1</v>
      </c>
      <c r="R58" s="60"/>
      <c r="S58" s="60"/>
      <c r="T58" s="60"/>
      <c r="U58" s="60"/>
      <c r="V58" s="60"/>
      <c r="W58" s="60"/>
      <c r="X58" s="60"/>
      <c r="Y58" s="60"/>
    </row>
    <row r="59" spans="1:25" ht="12.75">
      <c r="A59" s="58" t="s">
        <v>2292</v>
      </c>
      <c r="B59" s="58">
        <v>56</v>
      </c>
      <c r="C59" s="58" t="str">
        <f>IF(Reusable!B31&lt;&gt;"",Reusable!B31,"")</f>
        <v>Card Account. Expiry Date. Date</v>
      </c>
      <c r="D59" s="58" t="str">
        <f>IF(Reusable!P31&lt;&gt;"",Reusable!P31,"")</f>
        <v>BBIE</v>
      </c>
      <c r="E59" s="59" t="str">
        <f>IF(Reusable!Q31&lt;&gt;"",Reusable!Q31,"")</f>
        <v>the date up to which the card is valid .</v>
      </c>
      <c r="F59" s="59"/>
      <c r="G59" s="60">
        <f>IF(Reusable!C31&lt;&gt;"",Reusable!C31,"")</f>
      </c>
      <c r="H59" s="60" t="str">
        <f>IF(Reusable!D31&lt;&gt;"",Reusable!D31,"")</f>
        <v>Card Account</v>
      </c>
      <c r="I59" s="60">
        <f>IF(Reusable!E31&lt;&gt;"",Reusable!E31,"")</f>
      </c>
      <c r="J59" s="60" t="str">
        <f>IF(Reusable!H31&lt;&gt;"",Reusable!H31,"")</f>
        <v>Expiry Date</v>
      </c>
      <c r="K59" s="60" t="str">
        <f>IF(AND(Reusable!K31&lt;&gt;"",Reusable!P31="BBIE"),Reusable!K31,"")</f>
        <v>Date. Type</v>
      </c>
      <c r="L59" s="60" t="str">
        <f>IF(AND(Reusable!I31&lt;&gt;"",Reusable!P31="BBIE"),Reusable!I31,"")</f>
        <v>Date</v>
      </c>
      <c r="M59" s="61">
        <f>IF(Reusable!L31&lt;&gt;"",Reusable!L31,"")</f>
      </c>
      <c r="N59" s="61">
        <f>IF(Reusable!M31&lt;&gt;"",Reusable!M31,"")</f>
      </c>
      <c r="O59" s="60">
        <f>IF(Reusable!N31&lt;&gt;"",Reusable!N31,"")</f>
      </c>
      <c r="P59" s="60" t="str">
        <f>IF(LEN(Reusable!O31)=1,TEXT(Reusable!O31,"#"),IF(MID(Reusable!O31,2,2)="..",LEFT(Reusable!O31,1),""))</f>
        <v>0</v>
      </c>
      <c r="Q59" s="60" t="str">
        <f>IF(LEN(Reusable!O31)=1,TEXT(Reusable!O31,"#"),IF(MID(Reusable!O31,2,2)="..",IF(RIGHT(Reusable!O31,1)="n","unbounded",RIGHT(Reusable!O31,1)),""))</f>
        <v>1</v>
      </c>
      <c r="R59" s="60"/>
      <c r="S59" s="60"/>
      <c r="T59" s="60"/>
      <c r="U59" s="60"/>
      <c r="V59" s="60"/>
      <c r="W59" s="60"/>
      <c r="X59" s="60"/>
      <c r="Y59" s="60"/>
    </row>
    <row r="60" spans="1:25" ht="12.75">
      <c r="A60" s="58" t="s">
        <v>2293</v>
      </c>
      <c r="B60" s="58">
        <v>57</v>
      </c>
      <c r="C60" s="58" t="str">
        <f>IF(Reusable!B32&lt;&gt;"",Reusable!B32,"")</f>
        <v>Card Account. Issuer. Identifier</v>
      </c>
      <c r="D60" s="58" t="str">
        <f>IF(Reusable!P32&lt;&gt;"",Reusable!P32,"")</f>
        <v>BBIE</v>
      </c>
      <c r="E60" s="59" t="str">
        <f>IF(Reusable!Q32&lt;&gt;"",Reusable!Q32,"")</f>
        <v>identifies the organisation issuing the card, known as the BIN - Bank Id.No.</v>
      </c>
      <c r="F60" s="59"/>
      <c r="G60" s="60">
        <f>IF(Reusable!C32&lt;&gt;"",Reusable!C32,"")</f>
      </c>
      <c r="H60" s="60" t="str">
        <f>IF(Reusable!D32&lt;&gt;"",Reusable!D32,"")</f>
        <v>Card Account</v>
      </c>
      <c r="I60" s="60">
        <f>IF(Reusable!E32&lt;&gt;"",Reusable!E32,"")</f>
      </c>
      <c r="J60" s="60" t="str">
        <f>IF(Reusable!H32&lt;&gt;"",Reusable!H32,"")</f>
        <v>Issuer</v>
      </c>
      <c r="K60" s="60" t="str">
        <f>IF(AND(Reusable!K32&lt;&gt;"",Reusable!P32="BBIE"),Reusable!K32,"")</f>
        <v>Identifier. Type</v>
      </c>
      <c r="L60" s="60" t="str">
        <f>IF(AND(Reusable!I32&lt;&gt;"",Reusable!P32="BBIE"),Reusable!I32,"")</f>
        <v>Identifier</v>
      </c>
      <c r="M60" s="61">
        <f>IF(Reusable!L32&lt;&gt;"",Reusable!L32,"")</f>
      </c>
      <c r="N60" s="61">
        <f>IF(Reusable!M32&lt;&gt;"",Reusable!M32,"")</f>
      </c>
      <c r="O60" s="60">
        <f>IF(Reusable!N32&lt;&gt;"",Reusable!N32,"")</f>
      </c>
      <c r="P60" s="60" t="str">
        <f>IF(LEN(Reusable!O32)=1,TEXT(Reusable!O32,"#"),IF(MID(Reusable!O32,2,2)="..",LEFT(Reusable!O32,1),""))</f>
        <v>0</v>
      </c>
      <c r="Q60" s="60" t="str">
        <f>IF(LEN(Reusable!O32)=1,TEXT(Reusable!O32,"#"),IF(MID(Reusable!O32,2,2)="..",IF(RIGHT(Reusable!O32,1)="n","unbounded",RIGHT(Reusable!O32,1)),""))</f>
        <v>1</v>
      </c>
      <c r="R60" s="60"/>
      <c r="S60" s="60"/>
      <c r="T60" s="60"/>
      <c r="U60" s="60"/>
      <c r="V60" s="60"/>
      <c r="W60" s="60"/>
      <c r="X60" s="60"/>
      <c r="Y60" s="60"/>
    </row>
    <row r="61" spans="1:25" ht="12.75">
      <c r="A61" s="58" t="s">
        <v>2294</v>
      </c>
      <c r="B61" s="58">
        <v>58</v>
      </c>
      <c r="C61" s="58" t="str">
        <f>IF(Reusable!B33&lt;&gt;"",Reusable!B33,"")</f>
        <v>Card Account. Issue Number. Identifier</v>
      </c>
      <c r="D61" s="58" t="str">
        <f>IF(Reusable!P33&lt;&gt;"",Reusable!P33,"")</f>
        <v>BBIE</v>
      </c>
      <c r="E61" s="59" t="str">
        <f>IF(Reusable!Q33&lt;&gt;"",Reusable!Q33,"")</f>
        <v>identifies the issue number, relevant only to SWITCH cards</v>
      </c>
      <c r="F61" s="59"/>
      <c r="G61" s="60">
        <f>IF(Reusable!C33&lt;&gt;"",Reusable!C33,"")</f>
      </c>
      <c r="H61" s="60" t="str">
        <f>IF(Reusable!D33&lt;&gt;"",Reusable!D33,"")</f>
        <v>Card Account</v>
      </c>
      <c r="I61" s="60">
        <f>IF(Reusable!E33&lt;&gt;"",Reusable!E33,"")</f>
      </c>
      <c r="J61" s="60" t="str">
        <f>IF(Reusable!H33&lt;&gt;"",Reusable!H33,"")</f>
        <v>Issue Number</v>
      </c>
      <c r="K61" s="60" t="str">
        <f>IF(AND(Reusable!K33&lt;&gt;"",Reusable!P33="BBIE"),Reusable!K33,"")</f>
        <v>Identifier. Type</v>
      </c>
      <c r="L61" s="60" t="str">
        <f>IF(AND(Reusable!I33&lt;&gt;"",Reusable!P33="BBIE"),Reusable!I33,"")</f>
        <v>Identifier</v>
      </c>
      <c r="M61" s="61">
        <f>IF(Reusable!L33&lt;&gt;"",Reusable!L33,"")</f>
      </c>
      <c r="N61" s="61">
        <f>IF(Reusable!M33&lt;&gt;"",Reusable!M33,"")</f>
      </c>
      <c r="O61" s="60">
        <f>IF(Reusable!N33&lt;&gt;"",Reusable!N33,"")</f>
      </c>
      <c r="P61" s="60" t="str">
        <f>IF(LEN(Reusable!O33)=1,TEXT(Reusable!O33,"#"),IF(MID(Reusable!O33,2,2)="..",LEFT(Reusable!O33,1),""))</f>
        <v>0</v>
      </c>
      <c r="Q61" s="60" t="str">
        <f>IF(LEN(Reusable!O33)=1,TEXT(Reusable!O33,"#"),IF(MID(Reusable!O33,2,2)="..",IF(RIGHT(Reusable!O33,1)="n","unbounded",RIGHT(Reusable!O33,1)),""))</f>
        <v>1</v>
      </c>
      <c r="R61" s="60"/>
      <c r="S61" s="60"/>
      <c r="T61" s="60"/>
      <c r="U61" s="60"/>
      <c r="V61" s="60"/>
      <c r="W61" s="60"/>
      <c r="X61" s="60"/>
      <c r="Y61" s="60"/>
    </row>
    <row r="62" spans="1:25" ht="12.75">
      <c r="A62" s="58" t="s">
        <v>2295</v>
      </c>
      <c r="B62" s="58">
        <v>59</v>
      </c>
      <c r="C62" s="58" t="str">
        <f>IF(Reusable!B34&lt;&gt;"",Reusable!B34,"")</f>
        <v>Card Account. CV2. Identifier</v>
      </c>
      <c r="D62" s="58" t="str">
        <f>IF(Reusable!P34&lt;&gt;"",Reusable!P34,"")</f>
        <v>BBIE</v>
      </c>
      <c r="E62" s="59" t="str">
        <f>IF(Reusable!Q34&lt;&gt;"",Reusable!Q34,"")</f>
        <v>The CV2 identity on the reverse of the card for added security.</v>
      </c>
      <c r="F62" s="59"/>
      <c r="G62" s="60">
        <f>IF(Reusable!C34&lt;&gt;"",Reusable!C34,"")</f>
      </c>
      <c r="H62" s="60" t="str">
        <f>IF(Reusable!D34&lt;&gt;"",Reusable!D34,"")</f>
        <v>Card Account</v>
      </c>
      <c r="I62" s="60">
        <f>IF(Reusable!E34&lt;&gt;"",Reusable!E34,"")</f>
      </c>
      <c r="J62" s="60" t="str">
        <f>IF(Reusable!H34&lt;&gt;"",Reusable!H34,"")</f>
        <v>CV2</v>
      </c>
      <c r="K62" s="60" t="str">
        <f>IF(AND(Reusable!K34&lt;&gt;"",Reusable!P34="BBIE"),Reusable!K34,"")</f>
        <v>Identifier. Type</v>
      </c>
      <c r="L62" s="60" t="str">
        <f>IF(AND(Reusable!I34&lt;&gt;"",Reusable!P34="BBIE"),Reusable!I34,"")</f>
        <v>Identifier</v>
      </c>
      <c r="M62" s="61">
        <f>IF(Reusable!L34&lt;&gt;"",Reusable!L34,"")</f>
      </c>
      <c r="N62" s="61">
        <f>IF(Reusable!M34&lt;&gt;"",Reusable!M34,"")</f>
      </c>
      <c r="O62" s="60">
        <f>IF(Reusable!N34&lt;&gt;"",Reusable!N34,"")</f>
      </c>
      <c r="P62" s="60" t="str">
        <f>IF(LEN(Reusable!O34)=1,TEXT(Reusable!O34,"#"),IF(MID(Reusable!O34,2,2)="..",LEFT(Reusable!O34,1),""))</f>
        <v>0</v>
      </c>
      <c r="Q62" s="60" t="str">
        <f>IF(LEN(Reusable!O34)=1,TEXT(Reusable!O34,"#"),IF(MID(Reusable!O34,2,2)="..",IF(RIGHT(Reusable!O34,1)="n","unbounded",RIGHT(Reusable!O34,1)),""))</f>
        <v>1</v>
      </c>
      <c r="R62" s="60"/>
      <c r="S62" s="60"/>
      <c r="T62" s="60"/>
      <c r="U62" s="60"/>
      <c r="V62" s="60"/>
      <c r="W62" s="60"/>
      <c r="X62" s="60"/>
      <c r="Y62" s="60"/>
    </row>
    <row r="63" spans="1:25" ht="12.75">
      <c r="A63" s="58" t="s">
        <v>2296</v>
      </c>
      <c r="B63" s="58">
        <v>60</v>
      </c>
      <c r="C63" s="58" t="str">
        <f>IF(Reusable!B35&lt;&gt;"",Reusable!B35,"")</f>
        <v>Card Account. Chip. Code</v>
      </c>
      <c r="D63" s="58" t="str">
        <f>IF(Reusable!P35&lt;&gt;"",Reusable!P35,"")</f>
        <v>BBIE</v>
      </c>
      <c r="E63" s="59" t="str">
        <f>IF(Reusable!Q35&lt;&gt;"",Reusable!Q35,"")</f>
        <v>distinction between CHIP and MAG STRIPE cards</v>
      </c>
      <c r="F63" s="59"/>
      <c r="G63" s="60">
        <f>IF(Reusable!C35&lt;&gt;"",Reusable!C35,"")</f>
      </c>
      <c r="H63" s="60" t="str">
        <f>IF(Reusable!D35&lt;&gt;"",Reusable!D35,"")</f>
        <v>Card Account</v>
      </c>
      <c r="I63" s="60">
        <f>IF(Reusable!E35&lt;&gt;"",Reusable!E35,"")</f>
      </c>
      <c r="J63" s="60" t="str">
        <f>IF(Reusable!H35&lt;&gt;"",Reusable!H35,"")</f>
        <v>Chip</v>
      </c>
      <c r="K63" s="60" t="str">
        <f>IF(AND(Reusable!K35&lt;&gt;"",Reusable!P35="BBIE"),Reusable!K35,"")</f>
        <v>Chip_ Code. Type</v>
      </c>
      <c r="L63" s="60" t="str">
        <f>IF(AND(Reusable!I35&lt;&gt;"",Reusable!P35="BBIE"),Reusable!I35,"")</f>
        <v>Code</v>
      </c>
      <c r="M63" s="61">
        <f>IF(Reusable!L35&lt;&gt;"",Reusable!L35,"")</f>
      </c>
      <c r="N63" s="61">
        <f>IF(Reusable!M35&lt;&gt;"",Reusable!M35,"")</f>
      </c>
      <c r="O63" s="60">
        <f>IF(Reusable!N35&lt;&gt;"",Reusable!N35,"")</f>
      </c>
      <c r="P63" s="60" t="str">
        <f>IF(LEN(Reusable!O35)=1,TEXT(Reusable!O35,"#"),IF(MID(Reusable!O35,2,2)="..",LEFT(Reusable!O35,1),""))</f>
        <v>0</v>
      </c>
      <c r="Q63" s="60" t="str">
        <f>IF(LEN(Reusable!O35)=1,TEXT(Reusable!O35,"#"),IF(MID(Reusable!O35,2,2)="..",IF(RIGHT(Reusable!O35,1)="n","unbounded",RIGHT(Reusable!O35,1)),""))</f>
        <v>1</v>
      </c>
      <c r="R63" s="60"/>
      <c r="S63" s="60"/>
      <c r="T63" s="60"/>
      <c r="U63" s="60"/>
      <c r="V63" s="60"/>
      <c r="W63" s="60"/>
      <c r="X63" s="60"/>
      <c r="Y63" s="60"/>
    </row>
    <row r="64" spans="1:25" ht="12.75">
      <c r="A64" s="58" t="s">
        <v>2297</v>
      </c>
      <c r="B64" s="58">
        <v>61</v>
      </c>
      <c r="C64" s="58" t="str">
        <f>IF(Reusable!B36&lt;&gt;"",Reusable!B36,"")</f>
        <v>Card Account. Chip Application. Identifier</v>
      </c>
      <c r="D64" s="58" t="str">
        <f>IF(Reusable!P36&lt;&gt;"",Reusable!P36,"")</f>
        <v>BBIE</v>
      </c>
      <c r="E64" s="59" t="str">
        <f>IF(Reusable!Q36&lt;&gt;"",Reusable!Q36,"")</f>
        <v>identifies the application (AID) on a Chip card that provides the information quoted</v>
      </c>
      <c r="F64" s="59"/>
      <c r="G64" s="60">
        <f>IF(Reusable!C36&lt;&gt;"",Reusable!C36,"")</f>
      </c>
      <c r="H64" s="60" t="str">
        <f>IF(Reusable!D36&lt;&gt;"",Reusable!D36,"")</f>
        <v>Card Account</v>
      </c>
      <c r="I64" s="60">
        <f>IF(Reusable!E36&lt;&gt;"",Reusable!E36,"")</f>
      </c>
      <c r="J64" s="60" t="str">
        <f>IF(Reusable!H36&lt;&gt;"",Reusable!H36,"")</f>
        <v>Chip Application</v>
      </c>
      <c r="K64" s="60" t="str">
        <f>IF(AND(Reusable!K36&lt;&gt;"",Reusable!P36="BBIE"),Reusable!K36,"")</f>
        <v>Identifier. Type</v>
      </c>
      <c r="L64" s="60" t="str">
        <f>IF(AND(Reusable!I36&lt;&gt;"",Reusable!P36="BBIE"),Reusable!I36,"")</f>
        <v>Identifier</v>
      </c>
      <c r="M64" s="61">
        <f>IF(Reusable!L36&lt;&gt;"",Reusable!L36,"")</f>
      </c>
      <c r="N64" s="61">
        <f>IF(Reusable!M36&lt;&gt;"",Reusable!M36,"")</f>
      </c>
      <c r="O64" s="60">
        <f>IF(Reusable!N36&lt;&gt;"",Reusable!N36,"")</f>
      </c>
      <c r="P64" s="60" t="str">
        <f>IF(LEN(Reusable!O36)=1,TEXT(Reusable!O36,"#"),IF(MID(Reusable!O36,2,2)="..",LEFT(Reusable!O36,1),""))</f>
        <v>0</v>
      </c>
      <c r="Q64" s="60" t="str">
        <f>IF(LEN(Reusable!O36)=1,TEXT(Reusable!O36,"#"),IF(MID(Reusable!O36,2,2)="..",IF(RIGHT(Reusable!O36,1)="n","unbounded",RIGHT(Reusable!O36,1)),""))</f>
        <v>1</v>
      </c>
      <c r="R64" s="60"/>
      <c r="S64" s="60"/>
      <c r="T64" s="60"/>
      <c r="U64" s="60"/>
      <c r="V64" s="60"/>
      <c r="W64" s="60"/>
      <c r="X64" s="60"/>
      <c r="Y64" s="60"/>
    </row>
    <row r="65" spans="1:25" ht="12.75">
      <c r="A65" s="58" t="s">
        <v>2298</v>
      </c>
      <c r="B65" s="58">
        <v>62</v>
      </c>
      <c r="C65" s="58" t="str">
        <f>IF(Reusable!B37&lt;&gt;"",Reusable!B37,"")</f>
        <v>Card Account. Holder. Name</v>
      </c>
      <c r="D65" s="58" t="str">
        <f>IF(Reusable!P37&lt;&gt;"",Reusable!P37,"")</f>
        <v>BBIE</v>
      </c>
      <c r="E65" s="59" t="str">
        <f>IF(Reusable!Q37&lt;&gt;"",Reusable!Q37,"")</f>
        <v>the name of the holder of the card.</v>
      </c>
      <c r="F65" s="59"/>
      <c r="G65" s="60">
        <f>IF(Reusable!C37&lt;&gt;"",Reusable!C37,"")</f>
      </c>
      <c r="H65" s="60" t="str">
        <f>IF(Reusable!D37&lt;&gt;"",Reusable!D37,"")</f>
        <v>Card Account</v>
      </c>
      <c r="I65" s="60">
        <f>IF(Reusable!E37&lt;&gt;"",Reusable!E37,"")</f>
      </c>
      <c r="J65" s="60" t="str">
        <f>IF(Reusable!H37&lt;&gt;"",Reusable!H37,"")</f>
        <v>Holder</v>
      </c>
      <c r="K65" s="60" t="str">
        <f>IF(AND(Reusable!K37&lt;&gt;"",Reusable!P37="BBIE"),Reusable!K37,"")</f>
        <v>Name. Type</v>
      </c>
      <c r="L65" s="60" t="str">
        <f>IF(AND(Reusable!I37&lt;&gt;"",Reusable!P37="BBIE"),Reusable!I37,"")</f>
        <v>Name</v>
      </c>
      <c r="M65" s="61">
        <f>IF(Reusable!L37&lt;&gt;"",Reusable!L37,"")</f>
      </c>
      <c r="N65" s="61">
        <f>IF(Reusable!M37&lt;&gt;"",Reusable!M37,"")</f>
      </c>
      <c r="O65" s="60">
        <f>IF(Reusable!N37&lt;&gt;"",Reusable!N37,"")</f>
      </c>
      <c r="P65" s="60" t="str">
        <f>IF(LEN(Reusable!O37)=1,TEXT(Reusable!O37,"#"),IF(MID(Reusable!O37,2,2)="..",LEFT(Reusable!O37,1),""))</f>
        <v>0</v>
      </c>
      <c r="Q65" s="60" t="str">
        <f>IF(LEN(Reusable!O37)=1,TEXT(Reusable!O37,"#"),IF(MID(Reusable!O37,2,2)="..",IF(RIGHT(Reusable!O37,1)="n","unbounded",RIGHT(Reusable!O37,1)),""))</f>
        <v>1</v>
      </c>
      <c r="R65" s="60"/>
      <c r="S65" s="60"/>
      <c r="T65" s="60"/>
      <c r="U65" s="60"/>
      <c r="V65" s="60"/>
      <c r="W65" s="60"/>
      <c r="X65" s="60"/>
      <c r="Y65" s="60"/>
    </row>
    <row r="66" spans="1:25" ht="25.5">
      <c r="A66" s="54" t="s">
        <v>2299</v>
      </c>
      <c r="B66" s="54">
        <v>63</v>
      </c>
      <c r="C66" s="54" t="str">
        <f>IF(Reusable!B38&lt;&gt;"",Reusable!B38,"")</f>
        <v>Commodity Classification. Details</v>
      </c>
      <c r="D66" s="54" t="str">
        <f>IF(Reusable!P38&lt;&gt;"",Reusable!P38,"")</f>
        <v>ABIE</v>
      </c>
      <c r="E66" s="55" t="str">
        <f>IF(Reusable!Q38&lt;&gt;"",Reusable!Q38,"")</f>
        <v>information that directly relates to the classification of items according to a (formalised) convention for the classification and description of the items as commodities.</v>
      </c>
      <c r="F66" s="55"/>
      <c r="G66" s="56">
        <f>IF(Reusable!C38&lt;&gt;"",Reusable!C38,"")</f>
      </c>
      <c r="H66" s="56" t="str">
        <f>IF(Reusable!D38&lt;&gt;"",Reusable!D38,"")</f>
        <v>Commodity Classification</v>
      </c>
      <c r="I66" s="57">
        <f>IF(Reusable!E38&lt;&gt;"",Reusable!E38,"")</f>
      </c>
      <c r="J66" s="57">
        <f>IF(Reusable!H38&lt;&gt;"",Reusable!H38,"")</f>
      </c>
      <c r="K66" s="57">
        <f>IF(AND(Reusable!K38&lt;&gt;"",Reusable!P38="BBIE"),Reusable!K38,"")</f>
      </c>
      <c r="L66" s="57">
        <f>IF(AND(Reusable!I38&lt;&gt;"",Reusable!P38="BBIE"),Reusable!I38,"")</f>
      </c>
      <c r="M66" s="57">
        <f>IF(Reusable!L38&lt;&gt;"",Reusable!L38,"")</f>
      </c>
      <c r="N66" s="57">
        <f>IF(Reusable!M38&lt;&gt;"",Reusable!M38,"")</f>
      </c>
      <c r="O66" s="56">
        <f>IF(Reusable!N38&lt;&gt;"",Reusable!N38,"")</f>
      </c>
      <c r="P66" s="57">
        <f>IF(LEN(Reusable!O38)=1,TEXT(Reusable!O38,"#"),IF(MID(Reusable!O38,2,2)="..",LEFT(Reusable!O38,1),""))</f>
      </c>
      <c r="Q66" s="57">
        <f>IF(LEN(Reusable!O38)=1,TEXT(Reusable!O38,"#"),IF(MID(Reusable!O38,2,2)="..",IF(RIGHT(Reusable!O38,1)="n","unbounded",RIGHT(Reusable!O38,1)),""))</f>
      </c>
      <c r="R66" s="56"/>
      <c r="S66" s="56"/>
      <c r="T66" s="56"/>
      <c r="U66" s="56"/>
      <c r="V66" s="56"/>
      <c r="W66" s="56"/>
      <c r="X66" s="56"/>
      <c r="Y66" s="56"/>
    </row>
    <row r="67" spans="1:25" ht="12.75">
      <c r="A67" s="58" t="s">
        <v>2300</v>
      </c>
      <c r="B67" s="58">
        <v>64</v>
      </c>
      <c r="C67" s="58" t="str">
        <f>IF(Reusable!B39&lt;&gt;"",Reusable!B39,"")</f>
        <v>Commodity Classification. Nature. Code</v>
      </c>
      <c r="D67" s="58" t="str">
        <f>IF(Reusable!P39&lt;&gt;"",Reusable!P39,"")</f>
        <v>BBIE</v>
      </c>
      <c r="E67" s="59" t="str">
        <f>IF(Reusable!Q39&lt;&gt;"",Reusable!Q39,"")</f>
        <v>the high level nature of item code issued by a specific maintenance agency.</v>
      </c>
      <c r="F67" s="59"/>
      <c r="G67" s="60">
        <f>IF(Reusable!C39&lt;&gt;"",Reusable!C39,"")</f>
      </c>
      <c r="H67" s="60" t="str">
        <f>IF(Reusable!D39&lt;&gt;"",Reusable!D39,"")</f>
        <v>Commodity Classification</v>
      </c>
      <c r="I67" s="60">
        <f>IF(Reusable!E39&lt;&gt;"",Reusable!E39,"")</f>
      </c>
      <c r="J67" s="60" t="str">
        <f>IF(Reusable!H39&lt;&gt;"",Reusable!H39,"")</f>
        <v>Nature</v>
      </c>
      <c r="K67" s="60" t="str">
        <f>IF(AND(Reusable!K39&lt;&gt;"",Reusable!P39="BBIE"),Reusable!K39,"")</f>
        <v>Code. Type</v>
      </c>
      <c r="L67" s="60" t="str">
        <f>IF(AND(Reusable!I39&lt;&gt;"",Reusable!P39="BBIE"),Reusable!I39,"")</f>
        <v>Code</v>
      </c>
      <c r="M67" s="61">
        <f>IF(Reusable!L39&lt;&gt;"",Reusable!L39,"")</f>
      </c>
      <c r="N67" s="61">
        <f>IF(Reusable!M39&lt;&gt;"",Reusable!M39,"")</f>
      </c>
      <c r="O67" s="60">
        <f>IF(Reusable!N39&lt;&gt;"",Reusable!N39,"")</f>
      </c>
      <c r="P67" s="60" t="str">
        <f>IF(LEN(Reusable!O39)=1,TEXT(Reusable!O39,"#"),IF(MID(Reusable!O39,2,2)="..",LEFT(Reusable!O39,1),""))</f>
        <v>0</v>
      </c>
      <c r="Q67" s="60" t="str">
        <f>IF(LEN(Reusable!O39)=1,TEXT(Reusable!O39,"#"),IF(MID(Reusable!O39,2,2)="..",IF(RIGHT(Reusable!O39,1)="n","unbounded",RIGHT(Reusable!O39,1)),""))</f>
        <v>1</v>
      </c>
      <c r="R67" s="60"/>
      <c r="S67" s="60"/>
      <c r="T67" s="60"/>
      <c r="U67" s="60"/>
      <c r="V67" s="60"/>
      <c r="W67" s="60"/>
      <c r="X67" s="60"/>
      <c r="Y67" s="60"/>
    </row>
    <row r="68" spans="1:25" ht="12.75">
      <c r="A68" s="58" t="s">
        <v>2301</v>
      </c>
      <c r="B68" s="58">
        <v>65</v>
      </c>
      <c r="C68" s="58" t="str">
        <f>IF(Reusable!B40&lt;&gt;"",Reusable!B40,"")</f>
        <v>Commodity Classification. Cargo Type. Code</v>
      </c>
      <c r="D68" s="58" t="str">
        <f>IF(Reusable!P40&lt;&gt;"",Reusable!P40,"")</f>
        <v>BBIE</v>
      </c>
      <c r="E68" s="59" t="str">
        <f>IF(Reusable!Q40&lt;&gt;"",Reusable!Q40,"")</f>
        <v>Code specifying a type of cargo.</v>
      </c>
      <c r="F68" s="59"/>
      <c r="G68" s="60">
        <f>IF(Reusable!C40&lt;&gt;"",Reusable!C40,"")</f>
      </c>
      <c r="H68" s="60" t="str">
        <f>IF(Reusable!D40&lt;&gt;"",Reusable!D40,"")</f>
        <v>Commodity Classification</v>
      </c>
      <c r="I68" s="60">
        <f>IF(Reusable!E40&lt;&gt;"",Reusable!E40,"")</f>
      </c>
      <c r="J68" s="60" t="str">
        <f>IF(Reusable!H40&lt;&gt;"",Reusable!H40,"")</f>
        <v>Cargo Type</v>
      </c>
      <c r="K68" s="60" t="str">
        <f>IF(AND(Reusable!K40&lt;&gt;"",Reusable!P40="BBIE"),Reusable!K40,"")</f>
        <v>Code. Type</v>
      </c>
      <c r="L68" s="60" t="str">
        <f>IF(AND(Reusable!I40&lt;&gt;"",Reusable!P40="BBIE"),Reusable!I40,"")</f>
        <v>Code</v>
      </c>
      <c r="M68" s="61">
        <f>IF(Reusable!L40&lt;&gt;"",Reusable!L40,"")</f>
      </c>
      <c r="N68" s="61">
        <f>IF(Reusable!M40&lt;&gt;"",Reusable!M40,"")</f>
      </c>
      <c r="O68" s="60">
        <f>IF(Reusable!N40&lt;&gt;"",Reusable!N40,"")</f>
      </c>
      <c r="P68" s="60" t="str">
        <f>IF(LEN(Reusable!O40)=1,TEXT(Reusable!O40,"#"),IF(MID(Reusable!O40,2,2)="..",LEFT(Reusable!O40,1),""))</f>
        <v>0</v>
      </c>
      <c r="Q68" s="60" t="str">
        <f>IF(LEN(Reusable!O40)=1,TEXT(Reusable!O40,"#"),IF(MID(Reusable!O40,2,2)="..",IF(RIGHT(Reusable!O40,1)="n","unbounded",RIGHT(Reusable!O40,1)),""))</f>
        <v>1</v>
      </c>
      <c r="R68" s="60"/>
      <c r="S68" s="60"/>
      <c r="T68" s="60"/>
      <c r="U68" s="60"/>
      <c r="V68" s="60"/>
      <c r="W68" s="60"/>
      <c r="X68" s="60"/>
      <c r="Y68" s="60"/>
    </row>
    <row r="69" spans="1:25" ht="12.75">
      <c r="A69" s="58" t="s">
        <v>2302</v>
      </c>
      <c r="B69" s="58">
        <v>66</v>
      </c>
      <c r="C69" s="58" t="str">
        <f>IF(Reusable!B41&lt;&gt;"",Reusable!B41,"")</f>
        <v>Commodity Classification. Commodity. Code</v>
      </c>
      <c r="D69" s="58" t="str">
        <f>IF(Reusable!P41&lt;&gt;"",Reusable!P41,"")</f>
        <v>BBIE</v>
      </c>
      <c r="E69" s="59" t="str">
        <f>IF(Reusable!Q41&lt;&gt;"",Reusable!Q41,"")</f>
        <v>classification of the type of commodity.</v>
      </c>
      <c r="F69" s="59"/>
      <c r="G69" s="60">
        <f>IF(Reusable!C41&lt;&gt;"",Reusable!C41,"")</f>
      </c>
      <c r="H69" s="60" t="str">
        <f>IF(Reusable!D41&lt;&gt;"",Reusable!D41,"")</f>
        <v>Commodity Classification</v>
      </c>
      <c r="I69" s="60">
        <f>IF(Reusable!E41&lt;&gt;"",Reusable!E41,"")</f>
      </c>
      <c r="J69" s="60" t="str">
        <f>IF(Reusable!H41&lt;&gt;"",Reusable!H41,"")</f>
        <v>Commodity</v>
      </c>
      <c r="K69" s="60" t="str">
        <f>IF(AND(Reusable!K41&lt;&gt;"",Reusable!P41="BBIE"),Reusable!K41,"")</f>
        <v>Code. Type</v>
      </c>
      <c r="L69" s="60" t="str">
        <f>IF(AND(Reusable!I41&lt;&gt;"",Reusable!P41="BBIE"),Reusable!I41,"")</f>
        <v>Code</v>
      </c>
      <c r="M69" s="61">
        <f>IF(Reusable!L41&lt;&gt;"",Reusable!L41,"")</f>
      </c>
      <c r="N69" s="61">
        <f>IF(Reusable!M41&lt;&gt;"",Reusable!M41,"")</f>
      </c>
      <c r="O69" s="60">
        <f>IF(Reusable!N41&lt;&gt;"",Reusable!N41,"")</f>
      </c>
      <c r="P69" s="60" t="str">
        <f>IF(LEN(Reusable!O41)=1,TEXT(Reusable!O41,"#"),IF(MID(Reusable!O41,2,2)="..",LEFT(Reusable!O41,1),""))</f>
        <v>0</v>
      </c>
      <c r="Q69" s="60" t="str">
        <f>IF(LEN(Reusable!O41)=1,TEXT(Reusable!O41,"#"),IF(MID(Reusable!O41,2,2)="..",IF(RIGHT(Reusable!O41,1)="n","unbounded",RIGHT(Reusable!O41,1)),""))</f>
        <v>1</v>
      </c>
      <c r="R69" s="60"/>
      <c r="S69" s="60"/>
      <c r="T69" s="60"/>
      <c r="U69" s="60"/>
      <c r="V69" s="60"/>
      <c r="W69" s="60"/>
      <c r="X69" s="60"/>
      <c r="Y69" s="60"/>
    </row>
    <row r="70" spans="1:25" ht="12.75">
      <c r="A70" s="54" t="s">
        <v>2303</v>
      </c>
      <c r="B70" s="54">
        <v>67</v>
      </c>
      <c r="C70" s="54" t="e">
        <f>IF(Reusable!#REF!&lt;&gt;"",Reusable!#REF!,"")</f>
        <v>#REF!</v>
      </c>
      <c r="D70" s="54" t="e">
        <f>IF(Reusable!#REF!&lt;&gt;"",Reusable!#REF!,"")</f>
        <v>#REF!</v>
      </c>
      <c r="E70" s="55" t="e">
        <f>IF(Reusable!#REF!&lt;&gt;"",Reusable!#REF!,"")</f>
        <v>#REF!</v>
      </c>
      <c r="F70" s="55"/>
      <c r="G70" s="56" t="e">
        <f>IF(Reusable!#REF!&lt;&gt;"",Reusable!#REF!,"")</f>
        <v>#REF!</v>
      </c>
      <c r="H70" s="56" t="e">
        <f>IF(Reusable!#REF!&lt;&gt;"",Reusable!#REF!,"")</f>
        <v>#REF!</v>
      </c>
      <c r="I70" s="57" t="e">
        <f>IF(Reusable!#REF!&lt;&gt;"",Reusable!#REF!,"")</f>
        <v>#REF!</v>
      </c>
      <c r="J70" s="57" t="e">
        <f>IF(Reusable!#REF!&lt;&gt;"",Reusable!#REF!,"")</f>
        <v>#REF!</v>
      </c>
      <c r="K70" s="57" t="e">
        <f>IF(AND(Reusable!#REF!&lt;&gt;"",Reusable!#REF!="BBIE"),Reusable!#REF!,"")</f>
        <v>#REF!</v>
      </c>
      <c r="L70" s="57" t="e">
        <f>IF(AND(Reusable!#REF!&lt;&gt;"",Reusable!#REF!="BBIE"),Reusable!#REF!,"")</f>
        <v>#REF!</v>
      </c>
      <c r="M70" s="57" t="e">
        <f>IF(Reusable!#REF!&lt;&gt;"",Reusable!#REF!,"")</f>
        <v>#REF!</v>
      </c>
      <c r="N70" s="57" t="e">
        <f>IF(Reusable!#REF!&lt;&gt;"",Reusable!#REF!,"")</f>
        <v>#REF!</v>
      </c>
      <c r="O70" s="56" t="e">
        <f>IF(Reusable!#REF!&lt;&gt;"",Reusable!#REF!,"")</f>
        <v>#REF!</v>
      </c>
      <c r="P70" s="57" t="e">
        <f>IF(LEN(Reusable!#REF!)=1,TEXT(Reusable!#REF!,"#"),IF(MID(Reusable!#REF!,2,2)="..",LEFT(Reusable!#REF!,1),""))</f>
        <v>#REF!</v>
      </c>
      <c r="Q70" s="57" t="e">
        <f>IF(LEN(Reusable!#REF!)=1,TEXT(Reusable!#REF!,"#"),IF(MID(Reusable!#REF!,2,2)="..",IF(RIGHT(Reusable!#REF!,1)="n","unbounded",RIGHT(Reusable!#REF!,1)),""))</f>
        <v>#REF!</v>
      </c>
      <c r="R70" s="56"/>
      <c r="S70" s="56"/>
      <c r="T70" s="56"/>
      <c r="U70" s="56"/>
      <c r="V70" s="56"/>
      <c r="W70" s="56"/>
      <c r="X70" s="56"/>
      <c r="Y70" s="56"/>
    </row>
    <row r="71" spans="1:25" ht="12.75">
      <c r="A71" s="58" t="s">
        <v>2304</v>
      </c>
      <c r="B71" s="58">
        <v>68</v>
      </c>
      <c r="C71" s="58" t="e">
        <f>IF(Reusable!#REF!&lt;&gt;"",Reusable!#REF!,"")</f>
        <v>#REF!</v>
      </c>
      <c r="D71" s="58" t="e">
        <f>IF(Reusable!#REF!&lt;&gt;"",Reusable!#REF!,"")</f>
        <v>#REF!</v>
      </c>
      <c r="E71" s="59" t="e">
        <f>IF(Reusable!#REF!&lt;&gt;"",Reusable!#REF!,"")</f>
        <v>#REF!</v>
      </c>
      <c r="F71" s="59"/>
      <c r="G71" s="60" t="e">
        <f>IF(Reusable!#REF!&lt;&gt;"",Reusable!#REF!,"")</f>
        <v>#REF!</v>
      </c>
      <c r="H71" s="60" t="e">
        <f>IF(Reusable!#REF!&lt;&gt;"",Reusable!#REF!,"")</f>
        <v>#REF!</v>
      </c>
      <c r="I71" s="60" t="e">
        <f>IF(Reusable!#REF!&lt;&gt;"",Reusable!#REF!,"")</f>
        <v>#REF!</v>
      </c>
      <c r="J71" s="60" t="e">
        <f>IF(Reusable!#REF!&lt;&gt;"",Reusable!#REF!,"")</f>
        <v>#REF!</v>
      </c>
      <c r="K71" s="60" t="e">
        <f>IF(AND(Reusable!#REF!&lt;&gt;"",Reusable!#REF!="BBIE"),Reusable!#REF!,"")</f>
        <v>#REF!</v>
      </c>
      <c r="L71" s="60" t="e">
        <f>IF(AND(Reusable!#REF!&lt;&gt;"",Reusable!#REF!="BBIE"),Reusable!#REF!,"")</f>
        <v>#REF!</v>
      </c>
      <c r="M71" s="61" t="e">
        <f>IF(Reusable!#REF!&lt;&gt;"",Reusable!#REF!,"")</f>
        <v>#REF!</v>
      </c>
      <c r="N71" s="61" t="e">
        <f>IF(Reusable!#REF!&lt;&gt;"",Reusable!#REF!,"")</f>
        <v>#REF!</v>
      </c>
      <c r="O71" s="60" t="e">
        <f>IF(Reusable!#REF!&lt;&gt;"",Reusable!#REF!,"")</f>
        <v>#REF!</v>
      </c>
      <c r="P71" s="60" t="e">
        <f>IF(LEN(Reusable!#REF!)=1,TEXT(Reusable!#REF!,"#"),IF(MID(Reusable!#REF!,2,2)="..",LEFT(Reusable!#REF!,1),""))</f>
        <v>#REF!</v>
      </c>
      <c r="Q71" s="60" t="e">
        <f>IF(LEN(Reusable!#REF!)=1,TEXT(Reusable!#REF!,"#"),IF(MID(Reusable!#REF!,2,2)="..",IF(RIGHT(Reusable!#REF!,1)="n","unbounded",RIGHT(Reusable!#REF!,1)),""))</f>
        <v>#REF!</v>
      </c>
      <c r="R71" s="60"/>
      <c r="S71" s="60"/>
      <c r="T71" s="60"/>
      <c r="U71" s="60"/>
      <c r="V71" s="60"/>
      <c r="W71" s="60"/>
      <c r="X71" s="60"/>
      <c r="Y71" s="60"/>
    </row>
    <row r="72" spans="1:25" ht="12.75">
      <c r="A72" s="58" t="s">
        <v>2305</v>
      </c>
      <c r="B72" s="58">
        <v>69</v>
      </c>
      <c r="C72" s="58" t="e">
        <f>IF(Reusable!#REF!&lt;&gt;"",Reusable!#REF!,"")</f>
        <v>#REF!</v>
      </c>
      <c r="D72" s="58" t="e">
        <f>IF(Reusable!#REF!&lt;&gt;"",Reusable!#REF!,"")</f>
        <v>#REF!</v>
      </c>
      <c r="E72" s="59" t="e">
        <f>IF(Reusable!#REF!&lt;&gt;"",Reusable!#REF!,"")</f>
        <v>#REF!</v>
      </c>
      <c r="F72" s="59"/>
      <c r="G72" s="60" t="e">
        <f>IF(Reusable!#REF!&lt;&gt;"",Reusable!#REF!,"")</f>
        <v>#REF!</v>
      </c>
      <c r="H72" s="60" t="e">
        <f>IF(Reusable!#REF!&lt;&gt;"",Reusable!#REF!,"")</f>
        <v>#REF!</v>
      </c>
      <c r="I72" s="60" t="e">
        <f>IF(Reusable!#REF!&lt;&gt;"",Reusable!#REF!,"")</f>
        <v>#REF!</v>
      </c>
      <c r="J72" s="60" t="e">
        <f>IF(Reusable!#REF!&lt;&gt;"",Reusable!#REF!,"")</f>
        <v>#REF!</v>
      </c>
      <c r="K72" s="60" t="e">
        <f>IF(AND(Reusable!#REF!&lt;&gt;"",Reusable!#REF!="BBIE"),Reusable!#REF!,"")</f>
        <v>#REF!</v>
      </c>
      <c r="L72" s="60" t="e">
        <f>IF(AND(Reusable!#REF!&lt;&gt;"",Reusable!#REF!="BBIE"),Reusable!#REF!,"")</f>
        <v>#REF!</v>
      </c>
      <c r="M72" s="61" t="e">
        <f>IF(Reusable!#REF!&lt;&gt;"",Reusable!#REF!,"")</f>
        <v>#REF!</v>
      </c>
      <c r="N72" s="61" t="e">
        <f>IF(Reusable!#REF!&lt;&gt;"",Reusable!#REF!,"")</f>
        <v>#REF!</v>
      </c>
      <c r="O72" s="60" t="e">
        <f>IF(Reusable!#REF!&lt;&gt;"",Reusable!#REF!,"")</f>
        <v>#REF!</v>
      </c>
      <c r="P72" s="60" t="e">
        <f>IF(LEN(Reusable!#REF!)=1,TEXT(Reusable!#REF!,"#"),IF(MID(Reusable!#REF!,2,2)="..",LEFT(Reusable!#REF!,1),""))</f>
        <v>#REF!</v>
      </c>
      <c r="Q72" s="60" t="e">
        <f>IF(LEN(Reusable!#REF!)=1,TEXT(Reusable!#REF!,"#"),IF(MID(Reusable!#REF!,2,2)="..",IF(RIGHT(Reusable!#REF!,1)="n","unbounded",RIGHT(Reusable!#REF!,1)),""))</f>
        <v>#REF!</v>
      </c>
      <c r="R72" s="60"/>
      <c r="S72" s="60"/>
      <c r="T72" s="60"/>
      <c r="U72" s="60"/>
      <c r="V72" s="60"/>
      <c r="W72" s="60"/>
      <c r="X72" s="60"/>
      <c r="Y72" s="60"/>
    </row>
    <row r="73" spans="1:25" ht="25.5">
      <c r="A73" s="54" t="s">
        <v>2306</v>
      </c>
      <c r="B73" s="54">
        <v>70</v>
      </c>
      <c r="C73" s="54" t="e">
        <f>IF(Reusable!#REF!&lt;&gt;"",Reusable!#REF!,"")</f>
        <v>#REF!</v>
      </c>
      <c r="D73" s="54" t="e">
        <f>IF(Reusable!#REF!&lt;&gt;"",Reusable!#REF!,"")</f>
        <v>#REF!</v>
      </c>
      <c r="E73" s="55" t="e">
        <f>IF(Reusable!#REF!&lt;&gt;"",Reusable!#REF!,"")</f>
        <v>#REF!</v>
      </c>
      <c r="F73" s="55"/>
      <c r="G73" s="56" t="e">
        <f>IF(Reusable!#REF!&lt;&gt;"",Reusable!#REF!,"")</f>
        <v>#REF!</v>
      </c>
      <c r="H73" s="56" t="e">
        <f>IF(Reusable!#REF!&lt;&gt;"",Reusable!#REF!,"")</f>
        <v>#REF!</v>
      </c>
      <c r="I73" s="57" t="e">
        <f>IF(Reusable!#REF!&lt;&gt;"",Reusable!#REF!,"")</f>
        <v>#REF!</v>
      </c>
      <c r="J73" s="57" t="e">
        <f>IF(Reusable!#REF!&lt;&gt;"",Reusable!#REF!,"")</f>
        <v>#REF!</v>
      </c>
      <c r="K73" s="57" t="e">
        <f>IF(AND(Reusable!#REF!&lt;&gt;"",Reusable!#REF!="BBIE"),Reusable!#REF!,"")</f>
        <v>#REF!</v>
      </c>
      <c r="L73" s="57" t="e">
        <f>IF(AND(Reusable!#REF!&lt;&gt;"",Reusable!#REF!="BBIE"),Reusable!#REF!,"")</f>
        <v>#REF!</v>
      </c>
      <c r="M73" s="57" t="e">
        <f>IF(Reusable!#REF!&lt;&gt;"",Reusable!#REF!,"")</f>
        <v>#REF!</v>
      </c>
      <c r="N73" s="57" t="e">
        <f>IF(Reusable!#REF!&lt;&gt;"",Reusable!#REF!,"")</f>
        <v>#REF!</v>
      </c>
      <c r="O73" s="56" t="e">
        <f>IF(Reusable!#REF!&lt;&gt;"",Reusable!#REF!,"")</f>
        <v>#REF!</v>
      </c>
      <c r="P73" s="57" t="e">
        <f>IF(LEN(Reusable!#REF!)=1,TEXT(Reusable!#REF!,"#"),IF(MID(Reusable!#REF!,2,2)="..",LEFT(Reusable!#REF!,1),""))</f>
        <v>#REF!</v>
      </c>
      <c r="Q73" s="57" t="e">
        <f>IF(LEN(Reusable!#REF!)=1,TEXT(Reusable!#REF!,"#"),IF(MID(Reusable!#REF!,2,2)="..",IF(RIGHT(Reusable!#REF!,1)="n","unbounded",RIGHT(Reusable!#REF!,1)),""))</f>
        <v>#REF!</v>
      </c>
      <c r="R73" s="56"/>
      <c r="S73" s="56"/>
      <c r="T73" s="56"/>
      <c r="U73" s="56"/>
      <c r="V73" s="56"/>
      <c r="W73" s="56"/>
      <c r="X73" s="56"/>
      <c r="Y73" s="56"/>
    </row>
    <row r="74" spans="1:25" ht="25.5">
      <c r="A74" s="58" t="s">
        <v>2307</v>
      </c>
      <c r="B74" s="58">
        <v>71</v>
      </c>
      <c r="C74" s="58" t="e">
        <f>IF(Reusable!#REF!&lt;&gt;"",Reusable!#REF!,"")</f>
        <v>#REF!</v>
      </c>
      <c r="D74" s="58" t="e">
        <f>IF(Reusable!#REF!&lt;&gt;"",Reusable!#REF!,"")</f>
        <v>#REF!</v>
      </c>
      <c r="E74" s="59" t="e">
        <f>IF(Reusable!#REF!&lt;&gt;"",Reusable!#REF!,"")</f>
        <v>#REF!</v>
      </c>
      <c r="F74" s="59"/>
      <c r="G74" s="60" t="e">
        <f>IF(Reusable!#REF!&lt;&gt;"",Reusable!#REF!,"")</f>
        <v>#REF!</v>
      </c>
      <c r="H74" s="60" t="e">
        <f>IF(Reusable!#REF!&lt;&gt;"",Reusable!#REF!,"")</f>
        <v>#REF!</v>
      </c>
      <c r="I74" s="60" t="e">
        <f>IF(Reusable!#REF!&lt;&gt;"",Reusable!#REF!,"")</f>
        <v>#REF!</v>
      </c>
      <c r="J74" s="60" t="e">
        <f>IF(Reusable!#REF!&lt;&gt;"",Reusable!#REF!,"")</f>
        <v>#REF!</v>
      </c>
      <c r="K74" s="60" t="e">
        <f>IF(AND(Reusable!#REF!&lt;&gt;"",Reusable!#REF!="BBIE"),Reusable!#REF!,"")</f>
        <v>#REF!</v>
      </c>
      <c r="L74" s="60" t="e">
        <f>IF(AND(Reusable!#REF!&lt;&gt;"",Reusable!#REF!="BBIE"),Reusable!#REF!,"")</f>
        <v>#REF!</v>
      </c>
      <c r="M74" s="61" t="e">
        <f>IF(Reusable!#REF!&lt;&gt;"",Reusable!#REF!,"")</f>
        <v>#REF!</v>
      </c>
      <c r="N74" s="61" t="e">
        <f>IF(Reusable!#REF!&lt;&gt;"",Reusable!#REF!,"")</f>
        <v>#REF!</v>
      </c>
      <c r="O74" s="60" t="e">
        <f>IF(Reusable!#REF!&lt;&gt;"",Reusable!#REF!,"")</f>
        <v>#REF!</v>
      </c>
      <c r="P74" s="60" t="e">
        <f>IF(LEN(Reusable!#REF!)=1,TEXT(Reusable!#REF!,"#"),IF(MID(Reusable!#REF!,2,2)="..",LEFT(Reusable!#REF!,1),""))</f>
        <v>#REF!</v>
      </c>
      <c r="Q74" s="60" t="e">
        <f>IF(LEN(Reusable!#REF!)=1,TEXT(Reusable!#REF!,"#"),IF(MID(Reusable!#REF!,2,2)="..",IF(RIGHT(Reusable!#REF!,1)="n","unbounded",RIGHT(Reusable!#REF!,1)),""))</f>
        <v>#REF!</v>
      </c>
      <c r="R74" s="60"/>
      <c r="S74" s="60"/>
      <c r="T74" s="60"/>
      <c r="U74" s="60"/>
      <c r="V74" s="60"/>
      <c r="W74" s="60"/>
      <c r="X74" s="60"/>
      <c r="Y74" s="60"/>
    </row>
    <row r="75" spans="1:25" ht="12.75">
      <c r="A75" s="58" t="s">
        <v>2308</v>
      </c>
      <c r="B75" s="58">
        <v>72</v>
      </c>
      <c r="C75" s="58" t="e">
        <f>IF(Reusable!#REF!&lt;&gt;"",Reusable!#REF!,"")</f>
        <v>#REF!</v>
      </c>
      <c r="D75" s="58" t="e">
        <f>IF(Reusable!#REF!&lt;&gt;"",Reusable!#REF!,"")</f>
        <v>#REF!</v>
      </c>
      <c r="E75" s="59" t="e">
        <f>IF(Reusable!#REF!&lt;&gt;"",Reusable!#REF!,"")</f>
        <v>#REF!</v>
      </c>
      <c r="F75" s="59"/>
      <c r="G75" s="60" t="e">
        <f>IF(Reusable!#REF!&lt;&gt;"",Reusable!#REF!,"")</f>
        <v>#REF!</v>
      </c>
      <c r="H75" s="60" t="e">
        <f>IF(Reusable!#REF!&lt;&gt;"",Reusable!#REF!,"")</f>
        <v>#REF!</v>
      </c>
      <c r="I75" s="60" t="e">
        <f>IF(Reusable!#REF!&lt;&gt;"",Reusable!#REF!,"")</f>
        <v>#REF!</v>
      </c>
      <c r="J75" s="60" t="e">
        <f>IF(Reusable!#REF!&lt;&gt;"",Reusable!#REF!,"")</f>
        <v>#REF!</v>
      </c>
      <c r="K75" s="60" t="e">
        <f>IF(AND(Reusable!#REF!&lt;&gt;"",Reusable!#REF!="BBIE"),Reusable!#REF!,"")</f>
        <v>#REF!</v>
      </c>
      <c r="L75" s="60" t="e">
        <f>IF(AND(Reusable!#REF!&lt;&gt;"",Reusable!#REF!="BBIE"),Reusable!#REF!,"")</f>
        <v>#REF!</v>
      </c>
      <c r="M75" s="61" t="e">
        <f>IF(Reusable!#REF!&lt;&gt;"",Reusable!#REF!,"")</f>
        <v>#REF!</v>
      </c>
      <c r="N75" s="61" t="e">
        <f>IF(Reusable!#REF!&lt;&gt;"",Reusable!#REF!,"")</f>
        <v>#REF!</v>
      </c>
      <c r="O75" s="60" t="e">
        <f>IF(Reusable!#REF!&lt;&gt;"",Reusable!#REF!,"")</f>
        <v>#REF!</v>
      </c>
      <c r="P75" s="60" t="e">
        <f>IF(LEN(Reusable!#REF!)=1,TEXT(Reusable!#REF!,"#"),IF(MID(Reusable!#REF!,2,2)="..",LEFT(Reusable!#REF!,1),""))</f>
        <v>#REF!</v>
      </c>
      <c r="Q75" s="60" t="e">
        <f>IF(LEN(Reusable!#REF!)=1,TEXT(Reusable!#REF!,"#"),IF(MID(Reusable!#REF!,2,2)="..",IF(RIGHT(Reusable!#REF!,1)="n","unbounded",RIGHT(Reusable!#REF!,1)),""))</f>
        <v>#REF!</v>
      </c>
      <c r="R75" s="60"/>
      <c r="S75" s="60"/>
      <c r="T75" s="60"/>
      <c r="U75" s="60"/>
      <c r="V75" s="60"/>
      <c r="W75" s="60"/>
      <c r="X75" s="60"/>
      <c r="Y75" s="60"/>
    </row>
    <row r="76" spans="1:25" ht="12.75">
      <c r="A76" s="58" t="s">
        <v>2309</v>
      </c>
      <c r="B76" s="58">
        <v>73</v>
      </c>
      <c r="C76" s="58" t="e">
        <f>IF(Reusable!#REF!&lt;&gt;"",Reusable!#REF!,"")</f>
        <v>#REF!</v>
      </c>
      <c r="D76" s="58" t="e">
        <f>IF(Reusable!#REF!&lt;&gt;"",Reusable!#REF!,"")</f>
        <v>#REF!</v>
      </c>
      <c r="E76" s="59" t="e">
        <f>IF(Reusable!#REF!&lt;&gt;"",Reusable!#REF!,"")</f>
        <v>#REF!</v>
      </c>
      <c r="F76" s="59"/>
      <c r="G76" s="60" t="e">
        <f>IF(Reusable!#REF!&lt;&gt;"",Reusable!#REF!,"")</f>
        <v>#REF!</v>
      </c>
      <c r="H76" s="60" t="e">
        <f>IF(Reusable!#REF!&lt;&gt;"",Reusable!#REF!,"")</f>
        <v>#REF!</v>
      </c>
      <c r="I76" s="60" t="e">
        <f>IF(Reusable!#REF!&lt;&gt;"",Reusable!#REF!,"")</f>
        <v>#REF!</v>
      </c>
      <c r="J76" s="60" t="e">
        <f>IF(Reusable!#REF!&lt;&gt;"",Reusable!#REF!,"")</f>
        <v>#REF!</v>
      </c>
      <c r="K76" s="60" t="e">
        <f>IF(AND(Reusable!#REF!&lt;&gt;"",Reusable!#REF!="BBIE"),Reusable!#REF!,"")</f>
        <v>#REF!</v>
      </c>
      <c r="L76" s="60" t="e">
        <f>IF(AND(Reusable!#REF!&lt;&gt;"",Reusable!#REF!="BBIE"),Reusable!#REF!,"")</f>
        <v>#REF!</v>
      </c>
      <c r="M76" s="61" t="e">
        <f>IF(Reusable!#REF!&lt;&gt;"",Reusable!#REF!,"")</f>
        <v>#REF!</v>
      </c>
      <c r="N76" s="61" t="e">
        <f>IF(Reusable!#REF!&lt;&gt;"",Reusable!#REF!,"")</f>
        <v>#REF!</v>
      </c>
      <c r="O76" s="60" t="e">
        <f>IF(Reusable!#REF!&lt;&gt;"",Reusable!#REF!,"")</f>
        <v>#REF!</v>
      </c>
      <c r="P76" s="60" t="e">
        <f>IF(LEN(Reusable!#REF!)=1,TEXT(Reusable!#REF!,"#"),IF(MID(Reusable!#REF!,2,2)="..",LEFT(Reusable!#REF!,1),""))</f>
        <v>#REF!</v>
      </c>
      <c r="Q76" s="60" t="e">
        <f>IF(LEN(Reusable!#REF!)=1,TEXT(Reusable!#REF!,"#"),IF(MID(Reusable!#REF!,2,2)="..",IF(RIGHT(Reusable!#REF!,1)="n","unbounded",RIGHT(Reusable!#REF!,1)),""))</f>
        <v>#REF!</v>
      </c>
      <c r="R76" s="60"/>
      <c r="S76" s="60"/>
      <c r="T76" s="60"/>
      <c r="U76" s="60"/>
      <c r="V76" s="60"/>
      <c r="W76" s="60"/>
      <c r="X76" s="60"/>
      <c r="Y76" s="60"/>
    </row>
    <row r="77" spans="1:25" ht="12.75">
      <c r="A77" s="58" t="s">
        <v>2310</v>
      </c>
      <c r="B77" s="58">
        <v>74</v>
      </c>
      <c r="C77" s="58" t="e">
        <f>IF(Reusable!#REF!&lt;&gt;"",Reusable!#REF!,"")</f>
        <v>#REF!</v>
      </c>
      <c r="D77" s="58" t="e">
        <f>IF(Reusable!#REF!&lt;&gt;"",Reusable!#REF!,"")</f>
        <v>#REF!</v>
      </c>
      <c r="E77" s="59" t="e">
        <f>IF(Reusable!#REF!&lt;&gt;"",Reusable!#REF!,"")</f>
        <v>#REF!</v>
      </c>
      <c r="F77" s="59"/>
      <c r="G77" s="60" t="e">
        <f>IF(Reusable!#REF!&lt;&gt;"",Reusable!#REF!,"")</f>
        <v>#REF!</v>
      </c>
      <c r="H77" s="60" t="e">
        <f>IF(Reusable!#REF!&lt;&gt;"",Reusable!#REF!,"")</f>
        <v>#REF!</v>
      </c>
      <c r="I77" s="60" t="e">
        <f>IF(Reusable!#REF!&lt;&gt;"",Reusable!#REF!,"")</f>
        <v>#REF!</v>
      </c>
      <c r="J77" s="60" t="e">
        <f>IF(Reusable!#REF!&lt;&gt;"",Reusable!#REF!,"")</f>
        <v>#REF!</v>
      </c>
      <c r="K77" s="60" t="e">
        <f>IF(AND(Reusable!#REF!&lt;&gt;"",Reusable!#REF!="BBIE"),Reusable!#REF!,"")</f>
        <v>#REF!</v>
      </c>
      <c r="L77" s="60" t="e">
        <f>IF(AND(Reusable!#REF!&lt;&gt;"",Reusable!#REF!="BBIE"),Reusable!#REF!,"")</f>
        <v>#REF!</v>
      </c>
      <c r="M77" s="61" t="e">
        <f>IF(Reusable!#REF!&lt;&gt;"",Reusable!#REF!,"")</f>
        <v>#REF!</v>
      </c>
      <c r="N77" s="61" t="e">
        <f>IF(Reusable!#REF!&lt;&gt;"",Reusable!#REF!,"")</f>
        <v>#REF!</v>
      </c>
      <c r="O77" s="60" t="e">
        <f>IF(Reusable!#REF!&lt;&gt;"",Reusable!#REF!,"")</f>
        <v>#REF!</v>
      </c>
      <c r="P77" s="60" t="e">
        <f>IF(LEN(Reusable!#REF!)=1,TEXT(Reusable!#REF!,"#"),IF(MID(Reusable!#REF!,2,2)="..",LEFT(Reusable!#REF!,1),""))</f>
        <v>#REF!</v>
      </c>
      <c r="Q77" s="60" t="e">
        <f>IF(LEN(Reusable!#REF!)=1,TEXT(Reusable!#REF!,"#"),IF(MID(Reusable!#REF!,2,2)="..",IF(RIGHT(Reusable!#REF!,1)="n","unbounded",RIGHT(Reusable!#REF!,1)),""))</f>
        <v>#REF!</v>
      </c>
      <c r="R77" s="60"/>
      <c r="S77" s="60"/>
      <c r="T77" s="60"/>
      <c r="U77" s="60"/>
      <c r="V77" s="60"/>
      <c r="W77" s="60"/>
      <c r="X77" s="60"/>
      <c r="Y77" s="60"/>
    </row>
    <row r="78" spans="1:25" ht="12.75">
      <c r="A78" s="58" t="s">
        <v>2311</v>
      </c>
      <c r="B78" s="58">
        <v>75</v>
      </c>
      <c r="C78" s="58" t="e">
        <f>IF(Reusable!#REF!&lt;&gt;"",Reusable!#REF!,"")</f>
        <v>#REF!</v>
      </c>
      <c r="D78" s="58" t="e">
        <f>IF(Reusable!#REF!&lt;&gt;"",Reusable!#REF!,"")</f>
        <v>#REF!</v>
      </c>
      <c r="E78" s="59" t="e">
        <f>IF(Reusable!#REF!&lt;&gt;"",Reusable!#REF!,"")</f>
        <v>#REF!</v>
      </c>
      <c r="F78" s="59"/>
      <c r="G78" s="60" t="e">
        <f>IF(Reusable!#REF!&lt;&gt;"",Reusable!#REF!,"")</f>
        <v>#REF!</v>
      </c>
      <c r="H78" s="60" t="e">
        <f>IF(Reusable!#REF!&lt;&gt;"",Reusable!#REF!,"")</f>
        <v>#REF!</v>
      </c>
      <c r="I78" s="60" t="e">
        <f>IF(Reusable!#REF!&lt;&gt;"",Reusable!#REF!,"")</f>
        <v>#REF!</v>
      </c>
      <c r="J78" s="60" t="e">
        <f>IF(Reusable!#REF!&lt;&gt;"",Reusable!#REF!,"")</f>
        <v>#REF!</v>
      </c>
      <c r="K78" s="60" t="e">
        <f>IF(AND(Reusable!#REF!&lt;&gt;"",Reusable!#REF!="BBIE"),Reusable!#REF!,"")</f>
        <v>#REF!</v>
      </c>
      <c r="L78" s="60" t="e">
        <f>IF(AND(Reusable!#REF!&lt;&gt;"",Reusable!#REF!="BBIE"),Reusable!#REF!,"")</f>
        <v>#REF!</v>
      </c>
      <c r="M78" s="61" t="e">
        <f>IF(Reusable!#REF!&lt;&gt;"",Reusable!#REF!,"")</f>
        <v>#REF!</v>
      </c>
      <c r="N78" s="61" t="e">
        <f>IF(Reusable!#REF!&lt;&gt;"",Reusable!#REF!,"")</f>
        <v>#REF!</v>
      </c>
      <c r="O78" s="60" t="e">
        <f>IF(Reusable!#REF!&lt;&gt;"",Reusable!#REF!,"")</f>
        <v>#REF!</v>
      </c>
      <c r="P78" s="60" t="e">
        <f>IF(LEN(Reusable!#REF!)=1,TEXT(Reusable!#REF!,"#"),IF(MID(Reusable!#REF!,2,2)="..",LEFT(Reusable!#REF!,1),""))</f>
        <v>#REF!</v>
      </c>
      <c r="Q78" s="60" t="e">
        <f>IF(LEN(Reusable!#REF!)=1,TEXT(Reusable!#REF!,"#"),IF(MID(Reusable!#REF!,2,2)="..",IF(RIGHT(Reusable!#REF!,1)="n","unbounded",RIGHT(Reusable!#REF!,1)),""))</f>
        <v>#REF!</v>
      </c>
      <c r="R78" s="60"/>
      <c r="S78" s="60"/>
      <c r="T78" s="60"/>
      <c r="U78" s="60"/>
      <c r="V78" s="60"/>
      <c r="W78" s="60"/>
      <c r="X78" s="60"/>
      <c r="Y78" s="60"/>
    </row>
    <row r="79" spans="1:25" ht="12.75">
      <c r="A79" s="62" t="s">
        <v>2312</v>
      </c>
      <c r="B79" s="62">
        <v>76</v>
      </c>
      <c r="C79" s="62" t="e">
        <f>IF(Reusable!#REF!&lt;&gt;"",Reusable!#REF!,"")</f>
        <v>#REF!</v>
      </c>
      <c r="D79" s="62" t="e">
        <f>IF(Reusable!#REF!&lt;&gt;"",Reusable!#REF!,"")</f>
        <v>#REF!</v>
      </c>
      <c r="E79" s="63" t="e">
        <f>IF(Reusable!#REF!&lt;&gt;"",Reusable!#REF!,"")</f>
        <v>#REF!</v>
      </c>
      <c r="F79" s="63"/>
      <c r="G79" s="64" t="e">
        <f>IF(Reusable!#REF!&lt;&gt;"",Reusable!#REF!,"")</f>
        <v>#REF!</v>
      </c>
      <c r="H79" s="64" t="e">
        <f>IF(Reusable!#REF!&lt;&gt;"",Reusable!#REF!,"")</f>
        <v>#REF!</v>
      </c>
      <c r="I79" s="64" t="e">
        <f>IF(Reusable!#REF!&lt;&gt;"",Reusable!#REF!,"")</f>
        <v>#REF!</v>
      </c>
      <c r="J79" s="64" t="e">
        <f>IF(Reusable!#REF!&lt;&gt;"",Reusable!#REF!,"")</f>
        <v>#REF!</v>
      </c>
      <c r="K79" s="65" t="e">
        <f>IF(AND(Reusable!#REF!&lt;&gt;"",Reusable!#REF!="BBIE"),Reusable!#REF!,"")</f>
        <v>#REF!</v>
      </c>
      <c r="L79" s="65" t="e">
        <f>IF(AND(Reusable!#REF!&lt;&gt;"",Reusable!#REF!="BBIE"),Reusable!#REF!,"")</f>
        <v>#REF!</v>
      </c>
      <c r="M79" s="64" t="e">
        <f>IF(Reusable!#REF!&lt;&gt;"",Reusable!#REF!,"")</f>
        <v>#REF!</v>
      </c>
      <c r="N79" s="64" t="e">
        <f>IF(Reusable!#REF!&lt;&gt;"",Reusable!#REF!,"")</f>
        <v>#REF!</v>
      </c>
      <c r="O79" s="64" t="e">
        <f>IF(Reusable!#REF!&lt;&gt;"",Reusable!#REF!,"")</f>
        <v>#REF!</v>
      </c>
      <c r="P79" s="64" t="e">
        <f>IF(LEN(Reusable!#REF!)=1,TEXT(Reusable!#REF!,"#"),IF(MID(Reusable!#REF!,2,2)="..",LEFT(Reusable!#REF!,1),""))</f>
        <v>#REF!</v>
      </c>
      <c r="Q79" s="64" t="e">
        <f>IF(LEN(Reusable!#REF!)=1,TEXT(Reusable!#REF!,"#"),IF(MID(Reusable!#REF!,2,2)="..",IF(RIGHT(Reusable!#REF!,1)="n","unbounded",RIGHT(Reusable!#REF!,1)),""))</f>
        <v>#REF!</v>
      </c>
      <c r="R79" s="64"/>
      <c r="S79" s="64"/>
      <c r="T79" s="64"/>
      <c r="U79" s="64"/>
      <c r="V79" s="64"/>
      <c r="W79" s="64"/>
      <c r="X79" s="64"/>
      <c r="Y79" s="64"/>
    </row>
    <row r="80" spans="1:25" ht="12.75">
      <c r="A80" s="54" t="s">
        <v>2313</v>
      </c>
      <c r="B80" s="54">
        <v>77</v>
      </c>
      <c r="C80" s="54" t="str">
        <f>IF(Reusable!B42&lt;&gt;"",Reusable!B42,"")</f>
        <v>Contract. Details</v>
      </c>
      <c r="D80" s="54" t="str">
        <f>IF(Reusable!P42&lt;&gt;"",Reusable!P42,"")</f>
        <v>ABIE</v>
      </c>
      <c r="E80" s="55" t="str">
        <f>IF(Reusable!Q42&lt;&gt;"",Reusable!Q42,"")</f>
        <v>Information uniquely identifying a contract</v>
      </c>
      <c r="F80" s="55"/>
      <c r="G80" s="56">
        <f>IF(Reusable!C42&lt;&gt;"",Reusable!C42,"")</f>
      </c>
      <c r="H80" s="56" t="str">
        <f>IF(Reusable!D42&lt;&gt;"",Reusable!D42,"")</f>
        <v>Contract</v>
      </c>
      <c r="I80" s="57">
        <f>IF(Reusable!E42&lt;&gt;"",Reusable!E42,"")</f>
      </c>
      <c r="J80" s="57">
        <f>IF(Reusable!H42&lt;&gt;"",Reusable!H42,"")</f>
      </c>
      <c r="K80" s="57">
        <f>IF(AND(Reusable!K42&lt;&gt;"",Reusable!P42="BBIE"),Reusable!K42,"")</f>
      </c>
      <c r="L80" s="57">
        <f>IF(AND(Reusable!I42&lt;&gt;"",Reusable!P42="BBIE"),Reusable!I42,"")</f>
      </c>
      <c r="M80" s="57">
        <f>IF(Reusable!L42&lt;&gt;"",Reusable!L42,"")</f>
      </c>
      <c r="N80" s="57">
        <f>IF(Reusable!M42&lt;&gt;"",Reusable!M42,"")</f>
      </c>
      <c r="O80" s="56">
        <f>IF(Reusable!N42&lt;&gt;"",Reusable!N42,"")</f>
      </c>
      <c r="P80" s="57">
        <f>IF(LEN(Reusable!O42)=1,TEXT(Reusable!O42,"#"),IF(MID(Reusable!O42,2,2)="..",LEFT(Reusable!O42,1),""))</f>
      </c>
      <c r="Q80" s="57">
        <f>IF(LEN(Reusable!O42)=1,TEXT(Reusable!O42,"#"),IF(MID(Reusable!O42,2,2)="..",IF(RIGHT(Reusable!O42,1)="n","unbounded",RIGHT(Reusable!O42,1)),""))</f>
      </c>
      <c r="R80" s="56"/>
      <c r="S80" s="56"/>
      <c r="T80" s="56"/>
      <c r="U80" s="56"/>
      <c r="V80" s="56"/>
      <c r="W80" s="56"/>
      <c r="X80" s="56"/>
      <c r="Y80" s="56"/>
    </row>
    <row r="81" spans="1:25" ht="12.75">
      <c r="A81" s="58" t="s">
        <v>2314</v>
      </c>
      <c r="B81" s="58">
        <v>78</v>
      </c>
      <c r="C81" s="58" t="str">
        <f>IF(Reusable!B43&lt;&gt;"",Reusable!B43,"")</f>
        <v>Contract. Identifier</v>
      </c>
      <c r="D81" s="58" t="str">
        <f>IF(Reusable!P43&lt;&gt;"",Reusable!P43,"")</f>
        <v>BBIE</v>
      </c>
      <c r="E81" s="59" t="str">
        <f>IF(Reusable!Q43&lt;&gt;"",Reusable!Q43,"")</f>
        <v>identifies a contract.</v>
      </c>
      <c r="F81" s="59"/>
      <c r="G81" s="60">
        <f>IF(Reusable!C43&lt;&gt;"",Reusable!C43,"")</f>
      </c>
      <c r="H81" s="60" t="str">
        <f>IF(Reusable!D43&lt;&gt;"",Reusable!D43,"")</f>
        <v>Contract</v>
      </c>
      <c r="I81" s="60">
        <f>IF(Reusable!E43&lt;&gt;"",Reusable!E43,"")</f>
      </c>
      <c r="J81" s="60" t="str">
        <f>IF(Reusable!H43&lt;&gt;"",Reusable!H43,"")</f>
        <v>Identifier</v>
      </c>
      <c r="K81" s="60" t="str">
        <f>IF(AND(Reusable!K43&lt;&gt;"",Reusable!P43="BBIE"),Reusable!K43,"")</f>
        <v>Identifier. Type</v>
      </c>
      <c r="L81" s="60" t="str">
        <f>IF(AND(Reusable!I43&lt;&gt;"",Reusable!P43="BBIE"),Reusable!I43,"")</f>
        <v>Identifier</v>
      </c>
      <c r="M81" s="61">
        <f>IF(Reusable!L43&lt;&gt;"",Reusable!L43,"")</f>
      </c>
      <c r="N81" s="61">
        <f>IF(Reusable!M43&lt;&gt;"",Reusable!M43,"")</f>
      </c>
      <c r="O81" s="60">
        <f>IF(Reusable!N43&lt;&gt;"",Reusable!N43,"")</f>
      </c>
      <c r="P81" s="60" t="str">
        <f>IF(LEN(Reusable!O43)=1,TEXT(Reusable!O43,"#"),IF(MID(Reusable!O43,2,2)="..",LEFT(Reusable!O43,1),""))</f>
        <v>0</v>
      </c>
      <c r="Q81" s="60" t="str">
        <f>IF(LEN(Reusable!O43)=1,TEXT(Reusable!O43,"#"),IF(MID(Reusable!O43,2,2)="..",IF(RIGHT(Reusable!O43,1)="n","unbounded",RIGHT(Reusable!O43,1)),""))</f>
        <v>1</v>
      </c>
      <c r="R81" s="60"/>
      <c r="S81" s="60"/>
      <c r="T81" s="60"/>
      <c r="U81" s="60"/>
      <c r="V81" s="60"/>
      <c r="W81" s="60"/>
      <c r="X81" s="60"/>
      <c r="Y81" s="60"/>
    </row>
    <row r="82" spans="1:25" ht="12.75">
      <c r="A82" s="58" t="s">
        <v>2315</v>
      </c>
      <c r="B82" s="58">
        <v>79</v>
      </c>
      <c r="C82" s="58" t="str">
        <f>IF(Reusable!B44&lt;&gt;"",Reusable!B44,"")</f>
        <v>Contract. Issue Date. Date</v>
      </c>
      <c r="D82" s="58" t="str">
        <f>IF(Reusable!P44&lt;&gt;"",Reusable!P44,"")</f>
        <v>BBIE</v>
      </c>
      <c r="E82" s="59" t="str">
        <f>IF(Reusable!Q44&lt;&gt;"",Reusable!Q44,"")</f>
        <v>the date on which the contract was issued.</v>
      </c>
      <c r="F82" s="59"/>
      <c r="G82" s="60">
        <f>IF(Reusable!C44&lt;&gt;"",Reusable!C44,"")</f>
      </c>
      <c r="H82" s="60" t="str">
        <f>IF(Reusable!D44&lt;&gt;"",Reusable!D44,"")</f>
        <v>Contract</v>
      </c>
      <c r="I82" s="60">
        <f>IF(Reusable!E44&lt;&gt;"",Reusable!E44,"")</f>
      </c>
      <c r="J82" s="60" t="str">
        <f>IF(Reusable!H44&lt;&gt;"",Reusable!H44,"")</f>
        <v>Issue Date</v>
      </c>
      <c r="K82" s="60" t="str">
        <f>IF(AND(Reusable!K44&lt;&gt;"",Reusable!P44="BBIE"),Reusable!K44,"")</f>
        <v>Date. Type</v>
      </c>
      <c r="L82" s="60" t="str">
        <f>IF(AND(Reusable!I44&lt;&gt;"",Reusable!P44="BBIE"),Reusable!I44,"")</f>
        <v>Date</v>
      </c>
      <c r="M82" s="61">
        <f>IF(Reusable!L44&lt;&gt;"",Reusable!L44,"")</f>
      </c>
      <c r="N82" s="61">
        <f>IF(Reusable!M44&lt;&gt;"",Reusable!M44,"")</f>
      </c>
      <c r="O82" s="60">
        <f>IF(Reusable!N44&lt;&gt;"",Reusable!N44,"")</f>
      </c>
      <c r="P82" s="60" t="str">
        <f>IF(LEN(Reusable!O44)=1,TEXT(Reusable!O44,"#"),IF(MID(Reusable!O44,2,2)="..",LEFT(Reusable!O44,1),""))</f>
        <v>0</v>
      </c>
      <c r="Q82" s="60" t="str">
        <f>IF(LEN(Reusable!O44)=1,TEXT(Reusable!O44,"#"),IF(MID(Reusable!O44,2,2)="..",IF(RIGHT(Reusable!O44,1)="n","unbounded",RIGHT(Reusable!O44,1)),""))</f>
        <v>1</v>
      </c>
      <c r="R82" s="60"/>
      <c r="S82" s="60"/>
      <c r="T82" s="60"/>
      <c r="U82" s="60"/>
      <c r="V82" s="60"/>
      <c r="W82" s="60"/>
      <c r="X82" s="60"/>
      <c r="Y82" s="60"/>
    </row>
    <row r="83" spans="1:25" ht="12.75">
      <c r="A83" s="58" t="s">
        <v>2316</v>
      </c>
      <c r="B83" s="58">
        <v>80</v>
      </c>
      <c r="C83" s="58" t="str">
        <f>IF(Reusable!B45&lt;&gt;"",Reusable!B45,"")</f>
        <v>Contract. Contract Type. Code</v>
      </c>
      <c r="D83" s="58" t="str">
        <f>IF(Reusable!P45&lt;&gt;"",Reusable!P45,"")</f>
        <v>BBIE</v>
      </c>
      <c r="E83" s="59" t="str">
        <f>IF(Reusable!Q45&lt;&gt;"",Reusable!Q45,"")</f>
        <v>identifies the type of contract</v>
      </c>
      <c r="F83" s="59"/>
      <c r="G83" s="60">
        <f>IF(Reusable!C45&lt;&gt;"",Reusable!C45,"")</f>
      </c>
      <c r="H83" s="60" t="str">
        <f>IF(Reusable!D45&lt;&gt;"",Reusable!D45,"")</f>
        <v>Contract</v>
      </c>
      <c r="I83" s="60">
        <f>IF(Reusable!E45&lt;&gt;"",Reusable!E45,"")</f>
      </c>
      <c r="J83" s="60" t="str">
        <f>IF(Reusable!H45&lt;&gt;"",Reusable!H45,"")</f>
        <v>Contract Type</v>
      </c>
      <c r="K83" s="60" t="str">
        <f>IF(AND(Reusable!K45&lt;&gt;"",Reusable!P45="BBIE"),Reusable!K45,"")</f>
        <v>Code. Type</v>
      </c>
      <c r="L83" s="60" t="str">
        <f>IF(AND(Reusable!I45&lt;&gt;"",Reusable!P45="BBIE"),Reusable!I45,"")</f>
        <v>Code</v>
      </c>
      <c r="M83" s="61">
        <f>IF(Reusable!L45&lt;&gt;"",Reusable!L45,"")</f>
      </c>
      <c r="N83" s="61">
        <f>IF(Reusable!M45&lt;&gt;"",Reusable!M45,"")</f>
      </c>
      <c r="O83" s="60">
        <f>IF(Reusable!N45&lt;&gt;"",Reusable!N45,"")</f>
      </c>
      <c r="P83" s="60" t="str">
        <f>IF(LEN(Reusable!O45)=1,TEXT(Reusable!O45,"#"),IF(MID(Reusable!O45,2,2)="..",LEFT(Reusable!O45,1),""))</f>
        <v>0</v>
      </c>
      <c r="Q83" s="60" t="str">
        <f>IF(LEN(Reusable!O45)=1,TEXT(Reusable!O45,"#"),IF(MID(Reusable!O45,2,2)="..",IF(RIGHT(Reusable!O45,1)="n","unbounded",RIGHT(Reusable!O45,1)),""))</f>
        <v>1</v>
      </c>
      <c r="R83" s="60"/>
      <c r="S83" s="60"/>
      <c r="T83" s="60"/>
      <c r="U83" s="60"/>
      <c r="V83" s="60"/>
      <c r="W83" s="60"/>
      <c r="X83" s="60"/>
      <c r="Y83" s="60"/>
    </row>
    <row r="84" spans="1:25" ht="12.75">
      <c r="A84" s="62" t="s">
        <v>2317</v>
      </c>
      <c r="B84" s="62">
        <v>81</v>
      </c>
      <c r="C84" s="62" t="str">
        <f>IF(Reusable!B46&lt;&gt;"",Reusable!B46,"")</f>
        <v>Contract. Validity_ Period</v>
      </c>
      <c r="D84" s="62" t="str">
        <f>IF(Reusable!P46&lt;&gt;"",Reusable!P46,"")</f>
        <v>ASBIE</v>
      </c>
      <c r="E84" s="63" t="str">
        <f>IF(Reusable!Q46&lt;&gt;"",Reusable!Q46,"")</f>
        <v>specifies the dates or duration for which the Contract is valid.</v>
      </c>
      <c r="F84" s="63"/>
      <c r="G84" s="64">
        <f>IF(Reusable!C46&lt;&gt;"",Reusable!C46,"")</f>
      </c>
      <c r="H84" s="64" t="str">
        <f>IF(Reusable!D46&lt;&gt;"",Reusable!D46,"")</f>
        <v>Contract</v>
      </c>
      <c r="I84" s="64" t="str">
        <f>IF(Reusable!E46&lt;&gt;"",Reusable!E46,"")</f>
        <v>Validity</v>
      </c>
      <c r="J84" s="64" t="str">
        <f>IF(Reusable!H46&lt;&gt;"",Reusable!H46,"")</f>
        <v>Period</v>
      </c>
      <c r="K84" s="65">
        <f>IF(AND(Reusable!K46&lt;&gt;"",Reusable!P46="BBIE"),Reusable!K46,"")</f>
      </c>
      <c r="L84" s="65">
        <f>IF(AND(Reusable!I46&lt;&gt;"",Reusable!P46="BBIE"),Reusable!I46,"")</f>
      </c>
      <c r="M84" s="64">
        <f>IF(Reusable!L46&lt;&gt;"",Reusable!L46,"")</f>
      </c>
      <c r="N84" s="64" t="str">
        <f>IF(Reusable!M46&lt;&gt;"",Reusable!M46,"")</f>
        <v>Period</v>
      </c>
      <c r="O84" s="64">
        <f>IF(Reusable!N46&lt;&gt;"",Reusable!N46,"")</f>
      </c>
      <c r="P84" s="64" t="str">
        <f>IF(LEN(Reusable!O46)=1,TEXT(Reusable!O46,"#"),IF(MID(Reusable!O46,2,2)="..",LEFT(Reusable!O46,1),""))</f>
        <v>0</v>
      </c>
      <c r="Q84" s="64" t="str">
        <f>IF(LEN(Reusable!O46)=1,TEXT(Reusable!O46,"#"),IF(MID(Reusable!O46,2,2)="..",IF(RIGHT(Reusable!O46,1)="n","unbounded",RIGHT(Reusable!O46,1)),""))</f>
        <v>1</v>
      </c>
      <c r="R84" s="64"/>
      <c r="S84" s="64"/>
      <c r="T84" s="64"/>
      <c r="U84" s="64"/>
      <c r="V84" s="64"/>
      <c r="W84" s="64"/>
      <c r="X84" s="64"/>
      <c r="Y84" s="64"/>
    </row>
    <row r="85" spans="1:25" ht="12.75">
      <c r="A85" s="54" t="s">
        <v>2318</v>
      </c>
      <c r="B85" s="54">
        <v>82</v>
      </c>
      <c r="C85" s="54" t="e">
        <f>IF(Reusable!#REF!&lt;&gt;"",Reusable!#REF!,"")</f>
        <v>#REF!</v>
      </c>
      <c r="D85" s="54" t="e">
        <f>IF(Reusable!#REF!&lt;&gt;"",Reusable!#REF!,"")</f>
        <v>#REF!</v>
      </c>
      <c r="E85" s="55" t="e">
        <f>IF(Reusable!#REF!&lt;&gt;"",Reusable!#REF!,"")</f>
        <v>#REF!</v>
      </c>
      <c r="F85" s="55"/>
      <c r="G85" s="56" t="e">
        <f>IF(Reusable!#REF!&lt;&gt;"",Reusable!#REF!,"")</f>
        <v>#REF!</v>
      </c>
      <c r="H85" s="56" t="e">
        <f>IF(Reusable!#REF!&lt;&gt;"",Reusable!#REF!,"")</f>
        <v>#REF!</v>
      </c>
      <c r="I85" s="57" t="e">
        <f>IF(Reusable!#REF!&lt;&gt;"",Reusable!#REF!,"")</f>
        <v>#REF!</v>
      </c>
      <c r="J85" s="57" t="e">
        <f>IF(Reusable!#REF!&lt;&gt;"",Reusable!#REF!,"")</f>
        <v>#REF!</v>
      </c>
      <c r="K85" s="57" t="e">
        <f>IF(AND(Reusable!#REF!&lt;&gt;"",Reusable!#REF!="BBIE"),Reusable!#REF!,"")</f>
        <v>#REF!</v>
      </c>
      <c r="L85" s="57" t="e">
        <f>IF(AND(Reusable!#REF!&lt;&gt;"",Reusable!#REF!="BBIE"),Reusable!#REF!,"")</f>
        <v>#REF!</v>
      </c>
      <c r="M85" s="57" t="e">
        <f>IF(Reusable!#REF!&lt;&gt;"",Reusable!#REF!,"")</f>
        <v>#REF!</v>
      </c>
      <c r="N85" s="57" t="e">
        <f>IF(Reusable!#REF!&lt;&gt;"",Reusable!#REF!,"")</f>
        <v>#REF!</v>
      </c>
      <c r="O85" s="56" t="e">
        <f>IF(Reusable!#REF!&lt;&gt;"",Reusable!#REF!,"")</f>
        <v>#REF!</v>
      </c>
      <c r="P85" s="57" t="e">
        <f>IF(LEN(Reusable!#REF!)=1,TEXT(Reusable!#REF!,"#"),IF(MID(Reusable!#REF!,2,2)="..",LEFT(Reusable!#REF!,1),""))</f>
        <v>#REF!</v>
      </c>
      <c r="Q85" s="57" t="e">
        <f>IF(LEN(Reusable!#REF!)=1,TEXT(Reusable!#REF!,"#"),IF(MID(Reusable!#REF!,2,2)="..",IF(RIGHT(Reusable!#REF!,1)="n","unbounded",RIGHT(Reusable!#REF!,1)),""))</f>
        <v>#REF!</v>
      </c>
      <c r="R85" s="56"/>
      <c r="S85" s="56"/>
      <c r="T85" s="56"/>
      <c r="U85" s="56"/>
      <c r="V85" s="56"/>
      <c r="W85" s="56"/>
      <c r="X85" s="56"/>
      <c r="Y85" s="56"/>
    </row>
    <row r="86" spans="1:25" ht="12.75">
      <c r="A86" s="58" t="s">
        <v>2319</v>
      </c>
      <c r="B86" s="58">
        <v>83</v>
      </c>
      <c r="C86" s="58" t="e">
        <f>IF(Reusable!#REF!&lt;&gt;"",Reusable!#REF!,"")</f>
        <v>#REF!</v>
      </c>
      <c r="D86" s="58" t="e">
        <f>IF(Reusable!#REF!&lt;&gt;"",Reusable!#REF!,"")</f>
        <v>#REF!</v>
      </c>
      <c r="E86" s="59" t="e">
        <f>IF(Reusable!#REF!&lt;&gt;"",Reusable!#REF!,"")</f>
        <v>#REF!</v>
      </c>
      <c r="F86" s="59"/>
      <c r="G86" s="60" t="e">
        <f>IF(Reusable!#REF!&lt;&gt;"",Reusable!#REF!,"")</f>
        <v>#REF!</v>
      </c>
      <c r="H86" s="60" t="e">
        <f>IF(Reusable!#REF!&lt;&gt;"",Reusable!#REF!,"")</f>
        <v>#REF!</v>
      </c>
      <c r="I86" s="60" t="e">
        <f>IF(Reusable!#REF!&lt;&gt;"",Reusable!#REF!,"")</f>
        <v>#REF!</v>
      </c>
      <c r="J86" s="60" t="e">
        <f>IF(Reusable!#REF!&lt;&gt;"",Reusable!#REF!,"")</f>
        <v>#REF!</v>
      </c>
      <c r="K86" s="60" t="e">
        <f>IF(AND(Reusable!#REF!&lt;&gt;"",Reusable!#REF!="BBIE"),Reusable!#REF!,"")</f>
        <v>#REF!</v>
      </c>
      <c r="L86" s="60" t="e">
        <f>IF(AND(Reusable!#REF!&lt;&gt;"",Reusable!#REF!="BBIE"),Reusable!#REF!,"")</f>
        <v>#REF!</v>
      </c>
      <c r="M86" s="61" t="e">
        <f>IF(Reusable!#REF!&lt;&gt;"",Reusable!#REF!,"")</f>
        <v>#REF!</v>
      </c>
      <c r="N86" s="61" t="e">
        <f>IF(Reusable!#REF!&lt;&gt;"",Reusable!#REF!,"")</f>
        <v>#REF!</v>
      </c>
      <c r="O86" s="60" t="e">
        <f>IF(Reusable!#REF!&lt;&gt;"",Reusable!#REF!,"")</f>
        <v>#REF!</v>
      </c>
      <c r="P86" s="60" t="e">
        <f>IF(LEN(Reusable!#REF!)=1,TEXT(Reusable!#REF!,"#"),IF(MID(Reusable!#REF!,2,2)="..",LEFT(Reusable!#REF!,1),""))</f>
        <v>#REF!</v>
      </c>
      <c r="Q86" s="60" t="e">
        <f>IF(LEN(Reusable!#REF!)=1,TEXT(Reusable!#REF!,"#"),IF(MID(Reusable!#REF!,2,2)="..",IF(RIGHT(Reusable!#REF!,1)="n","unbounded",RIGHT(Reusable!#REF!,1)),""))</f>
        <v>#REF!</v>
      </c>
      <c r="R86" s="60"/>
      <c r="S86" s="60"/>
      <c r="T86" s="60"/>
      <c r="U86" s="60"/>
      <c r="V86" s="60"/>
      <c r="W86" s="60"/>
      <c r="X86" s="60"/>
      <c r="Y86" s="60"/>
    </row>
    <row r="87" spans="1:25" ht="12.75">
      <c r="A87" s="58" t="s">
        <v>2320</v>
      </c>
      <c r="B87" s="58">
        <v>84</v>
      </c>
      <c r="C87" s="58" t="e">
        <f>IF(Reusable!#REF!&lt;&gt;"",Reusable!#REF!,"")</f>
        <v>#REF!</v>
      </c>
      <c r="D87" s="58" t="e">
        <f>IF(Reusable!#REF!&lt;&gt;"",Reusable!#REF!,"")</f>
        <v>#REF!</v>
      </c>
      <c r="E87" s="59" t="e">
        <f>IF(Reusable!#REF!&lt;&gt;"",Reusable!#REF!,"")</f>
        <v>#REF!</v>
      </c>
      <c r="F87" s="59"/>
      <c r="G87" s="60" t="e">
        <f>IF(Reusable!#REF!&lt;&gt;"",Reusable!#REF!,"")</f>
        <v>#REF!</v>
      </c>
      <c r="H87" s="60" t="e">
        <f>IF(Reusable!#REF!&lt;&gt;"",Reusable!#REF!,"")</f>
        <v>#REF!</v>
      </c>
      <c r="I87" s="60" t="e">
        <f>IF(Reusable!#REF!&lt;&gt;"",Reusable!#REF!,"")</f>
        <v>#REF!</v>
      </c>
      <c r="J87" s="60" t="e">
        <f>IF(Reusable!#REF!&lt;&gt;"",Reusable!#REF!,"")</f>
        <v>#REF!</v>
      </c>
      <c r="K87" s="60" t="e">
        <f>IF(AND(Reusable!#REF!&lt;&gt;"",Reusable!#REF!="BBIE"),Reusable!#REF!,"")</f>
        <v>#REF!</v>
      </c>
      <c r="L87" s="60" t="e">
        <f>IF(AND(Reusable!#REF!&lt;&gt;"",Reusable!#REF!="BBIE"),Reusable!#REF!,"")</f>
        <v>#REF!</v>
      </c>
      <c r="M87" s="61" t="e">
        <f>IF(Reusable!#REF!&lt;&gt;"",Reusable!#REF!,"")</f>
        <v>#REF!</v>
      </c>
      <c r="N87" s="61" t="e">
        <f>IF(Reusable!#REF!&lt;&gt;"",Reusable!#REF!,"")</f>
        <v>#REF!</v>
      </c>
      <c r="O87" s="60" t="e">
        <f>IF(Reusable!#REF!&lt;&gt;"",Reusable!#REF!,"")</f>
        <v>#REF!</v>
      </c>
      <c r="P87" s="60" t="e">
        <f>IF(LEN(Reusable!#REF!)=1,TEXT(Reusable!#REF!,"#"),IF(MID(Reusable!#REF!,2,2)="..",LEFT(Reusable!#REF!,1),""))</f>
        <v>#REF!</v>
      </c>
      <c r="Q87" s="60" t="e">
        <f>IF(LEN(Reusable!#REF!)=1,TEXT(Reusable!#REF!,"#"),IF(MID(Reusable!#REF!,2,2)="..",IF(RIGHT(Reusable!#REF!,1)="n","unbounded",RIGHT(Reusable!#REF!,1)),""))</f>
        <v>#REF!</v>
      </c>
      <c r="R87" s="60"/>
      <c r="S87" s="60"/>
      <c r="T87" s="60"/>
      <c r="U87" s="60"/>
      <c r="V87" s="60"/>
      <c r="W87" s="60"/>
      <c r="X87" s="60"/>
      <c r="Y87" s="60"/>
    </row>
    <row r="88" spans="1:25" ht="12.75">
      <c r="A88" s="54" t="s">
        <v>2321</v>
      </c>
      <c r="B88" s="54">
        <v>85</v>
      </c>
      <c r="C88" s="54" t="str">
        <f>IF(Reusable!B47&lt;&gt;"",Reusable!B47,"")</f>
        <v>Credit Account. Details</v>
      </c>
      <c r="D88" s="54" t="str">
        <f>IF(Reusable!P47&lt;&gt;"",Reusable!P47,"")</f>
        <v>ABIE</v>
      </c>
      <c r="E88" s="55" t="str">
        <f>IF(Reusable!Q47&lt;&gt;"",Reusable!Q47,"")</f>
        <v>an account assigned for the purposes of allowing sales on account.</v>
      </c>
      <c r="F88" s="55"/>
      <c r="G88" s="56">
        <f>IF(Reusable!C47&lt;&gt;"",Reusable!C47,"")</f>
      </c>
      <c r="H88" s="56" t="str">
        <f>IF(Reusable!D47&lt;&gt;"",Reusable!D47,"")</f>
        <v>Credit Account</v>
      </c>
      <c r="I88" s="57">
        <f>IF(Reusable!E47&lt;&gt;"",Reusable!E47,"")</f>
      </c>
      <c r="J88" s="57">
        <f>IF(Reusable!H47&lt;&gt;"",Reusable!H47,"")</f>
      </c>
      <c r="K88" s="57">
        <f>IF(AND(Reusable!K47&lt;&gt;"",Reusable!P47="BBIE"),Reusable!K47,"")</f>
      </c>
      <c r="L88" s="57">
        <f>IF(AND(Reusable!I47&lt;&gt;"",Reusable!P47="BBIE"),Reusable!I47,"")</f>
      </c>
      <c r="M88" s="57">
        <f>IF(Reusable!L47&lt;&gt;"",Reusable!L47,"")</f>
      </c>
      <c r="N88" s="57">
        <f>IF(Reusable!M47&lt;&gt;"",Reusable!M47,"")</f>
      </c>
      <c r="O88" s="56">
        <f>IF(Reusable!N47&lt;&gt;"",Reusable!N47,"")</f>
      </c>
      <c r="P88" s="57">
        <f>IF(LEN(Reusable!O47)=1,TEXT(Reusable!O47,"#"),IF(MID(Reusable!O47,2,2)="..",LEFT(Reusable!O47,1),""))</f>
      </c>
      <c r="Q88" s="57">
        <f>IF(LEN(Reusable!O47)=1,TEXT(Reusable!O47,"#"),IF(MID(Reusable!O47,2,2)="..",IF(RIGHT(Reusable!O47,1)="n","unbounded",RIGHT(Reusable!O47,1)),""))</f>
      </c>
      <c r="R88" s="56"/>
      <c r="S88" s="56"/>
      <c r="T88" s="56"/>
      <c r="U88" s="56"/>
      <c r="V88" s="56"/>
      <c r="W88" s="56"/>
      <c r="X88" s="56"/>
      <c r="Y88" s="56"/>
    </row>
    <row r="89" spans="1:25" ht="12.75">
      <c r="A89" s="58" t="s">
        <v>2322</v>
      </c>
      <c r="B89" s="58">
        <v>86</v>
      </c>
      <c r="C89" s="58" t="str">
        <f>IF(Reusable!B48&lt;&gt;"",Reusable!B48,"")</f>
        <v>Credit Account. Account Identifier. Identifier</v>
      </c>
      <c r="D89" s="58" t="str">
        <f>IF(Reusable!P48&lt;&gt;"",Reusable!P48,"")</f>
        <v>BBIE</v>
      </c>
      <c r="E89" s="59" t="str">
        <f>IF(Reusable!Q48&lt;&gt;"",Reusable!Q48,"")</f>
        <v>an account identification assigned for sales on account purposes.</v>
      </c>
      <c r="F89" s="59"/>
      <c r="G89" s="60">
        <f>IF(Reusable!C48&lt;&gt;"",Reusable!C48,"")</f>
      </c>
      <c r="H89" s="60" t="str">
        <f>IF(Reusable!D48&lt;&gt;"",Reusable!D48,"")</f>
        <v>Credit Account</v>
      </c>
      <c r="I89" s="60">
        <f>IF(Reusable!E48&lt;&gt;"",Reusable!E48,"")</f>
      </c>
      <c r="J89" s="60" t="str">
        <f>IF(Reusable!H48&lt;&gt;"",Reusable!H48,"")</f>
        <v>Account Identifier</v>
      </c>
      <c r="K89" s="60" t="str">
        <f>IF(AND(Reusable!K48&lt;&gt;"",Reusable!P48="BBIE"),Reusable!K48,"")</f>
        <v>Identifier. Type</v>
      </c>
      <c r="L89" s="60" t="str">
        <f>IF(AND(Reusable!I48&lt;&gt;"",Reusable!P48="BBIE"),Reusable!I48,"")</f>
        <v>Identifier</v>
      </c>
      <c r="M89" s="61">
        <f>IF(Reusable!L48&lt;&gt;"",Reusable!L48,"")</f>
      </c>
      <c r="N89" s="61">
        <f>IF(Reusable!M48&lt;&gt;"",Reusable!M48,"")</f>
      </c>
      <c r="O89" s="60">
        <f>IF(Reusable!N48&lt;&gt;"",Reusable!N48,"")</f>
      </c>
      <c r="P89" s="60" t="str">
        <f>IF(LEN(Reusable!O48)=1,TEXT(Reusable!O48,"#"),IF(MID(Reusable!O48,2,2)="..",LEFT(Reusable!O48,1),""))</f>
        <v>0</v>
      </c>
      <c r="Q89" s="60" t="str">
        <f>IF(LEN(Reusable!O48)=1,TEXT(Reusable!O48,"#"),IF(MID(Reusable!O48,2,2)="..",IF(RIGHT(Reusable!O48,1)="n","unbounded",RIGHT(Reusable!O48,1)),""))</f>
        <v>1</v>
      </c>
      <c r="R89" s="60"/>
      <c r="S89" s="60"/>
      <c r="T89" s="60"/>
      <c r="U89" s="60"/>
      <c r="V89" s="60"/>
      <c r="W89" s="60"/>
      <c r="X89" s="60"/>
      <c r="Y89" s="60"/>
    </row>
    <row r="90" spans="1:25" ht="12.75">
      <c r="A90" s="54" t="s">
        <v>2323</v>
      </c>
      <c r="B90" s="54">
        <v>87</v>
      </c>
      <c r="C90" s="54" t="str">
        <f>IF(Reusable!B49&lt;&gt;"",Reusable!B49,"")</f>
        <v>Delivery. Details</v>
      </c>
      <c r="D90" s="54" t="str">
        <f>IF(Reusable!P49&lt;&gt;"",Reusable!P49,"")</f>
        <v>ABIE</v>
      </c>
      <c r="E90" s="55" t="str">
        <f>IF(Reusable!Q49&lt;&gt;"",Reusable!Q49,"")</f>
        <v>delivery information about a quantity and an event.</v>
      </c>
      <c r="F90" s="55"/>
      <c r="G90" s="56">
        <f>IF(Reusable!C49&lt;&gt;"",Reusable!C49,"")</f>
      </c>
      <c r="H90" s="56" t="str">
        <f>IF(Reusable!D49&lt;&gt;"",Reusable!D49,"")</f>
        <v>Delivery</v>
      </c>
      <c r="I90" s="57">
        <f>IF(Reusable!E49&lt;&gt;"",Reusable!E49,"")</f>
      </c>
      <c r="J90" s="57">
        <f>IF(Reusable!H49&lt;&gt;"",Reusable!H49,"")</f>
      </c>
      <c r="K90" s="57">
        <f>IF(AND(Reusable!K49&lt;&gt;"",Reusable!P49="BBIE"),Reusable!K49,"")</f>
      </c>
      <c r="L90" s="57">
        <f>IF(AND(Reusable!I49&lt;&gt;"",Reusable!P49="BBIE"),Reusable!I49,"")</f>
      </c>
      <c r="M90" s="57">
        <f>IF(Reusable!L49&lt;&gt;"",Reusable!L49,"")</f>
      </c>
      <c r="N90" s="57">
        <f>IF(Reusable!M49&lt;&gt;"",Reusable!M49,"")</f>
      </c>
      <c r="O90" s="56">
        <f>IF(Reusable!N49&lt;&gt;"",Reusable!N49,"")</f>
      </c>
      <c r="P90" s="57">
        <f>IF(LEN(Reusable!O49)=1,TEXT(Reusable!O49,"#"),IF(MID(Reusable!O49,2,2)="..",LEFT(Reusable!O49,1),""))</f>
      </c>
      <c r="Q90" s="57">
        <f>IF(LEN(Reusable!O49)=1,TEXT(Reusable!O49,"#"),IF(MID(Reusable!O49,2,2)="..",IF(RIGHT(Reusable!O49,1)="n","unbounded",RIGHT(Reusable!O49,1)),""))</f>
      </c>
      <c r="R90" s="56"/>
      <c r="S90" s="56"/>
      <c r="T90" s="56"/>
      <c r="U90" s="56"/>
      <c r="V90" s="56"/>
      <c r="W90" s="56"/>
      <c r="X90" s="56"/>
      <c r="Y90" s="56"/>
    </row>
    <row r="91" spans="1:25" ht="12.75">
      <c r="A91" s="58" t="s">
        <v>2324</v>
      </c>
      <c r="B91" s="58">
        <v>88</v>
      </c>
      <c r="C91" s="58" t="str">
        <f>IF(Reusable!B50&lt;&gt;"",Reusable!B50,"")</f>
        <v>Delivery. Identifier</v>
      </c>
      <c r="D91" s="58" t="str">
        <f>IF(Reusable!P50&lt;&gt;"",Reusable!P50,"")</f>
        <v>BBIE</v>
      </c>
      <c r="E91" s="59" t="str">
        <f>IF(Reusable!Q50&lt;&gt;"",Reusable!Q50,"")</f>
        <v>identifies the delivery line (giving the identity of one event/quantity within a delivery).</v>
      </c>
      <c r="F91" s="59"/>
      <c r="G91" s="60">
        <f>IF(Reusable!C50&lt;&gt;"",Reusable!C50,"")</f>
      </c>
      <c r="H91" s="60" t="str">
        <f>IF(Reusable!D50&lt;&gt;"",Reusable!D50,"")</f>
        <v>Delivery</v>
      </c>
      <c r="I91" s="60">
        <f>IF(Reusable!E50&lt;&gt;"",Reusable!E50,"")</f>
      </c>
      <c r="J91" s="60" t="str">
        <f>IF(Reusable!H50&lt;&gt;"",Reusable!H50,"")</f>
        <v>Identifier</v>
      </c>
      <c r="K91" s="60" t="str">
        <f>IF(AND(Reusable!K50&lt;&gt;"",Reusable!P50="BBIE"),Reusable!K50,"")</f>
        <v>Identifier. Type</v>
      </c>
      <c r="L91" s="60" t="str">
        <f>IF(AND(Reusable!I50&lt;&gt;"",Reusable!P50="BBIE"),Reusable!I50,"")</f>
        <v>Identifier</v>
      </c>
      <c r="M91" s="61">
        <f>IF(Reusable!L50&lt;&gt;"",Reusable!L50,"")</f>
      </c>
      <c r="N91" s="61">
        <f>IF(Reusable!M50&lt;&gt;"",Reusable!M50,"")</f>
      </c>
      <c r="O91" s="60">
        <f>IF(Reusable!N50&lt;&gt;"",Reusable!N50,"")</f>
      </c>
      <c r="P91" s="60" t="str">
        <f>IF(LEN(Reusable!O50)=1,TEXT(Reusable!O50,"#"),IF(MID(Reusable!O50,2,2)="..",LEFT(Reusable!O50,1),""))</f>
        <v>0</v>
      </c>
      <c r="Q91" s="60" t="str">
        <f>IF(LEN(Reusable!O50)=1,TEXT(Reusable!O50,"#"),IF(MID(Reusable!O50,2,2)="..",IF(RIGHT(Reusable!O50,1)="n","unbounded",RIGHT(Reusable!O50,1)),""))</f>
        <v>1</v>
      </c>
      <c r="R91" s="60"/>
      <c r="S91" s="60"/>
      <c r="T91" s="60"/>
      <c r="U91" s="60"/>
      <c r="V91" s="60"/>
      <c r="W91" s="60"/>
      <c r="X91" s="60"/>
      <c r="Y91" s="60"/>
    </row>
    <row r="92" spans="1:25" ht="12.75">
      <c r="A92" s="58" t="s">
        <v>2325</v>
      </c>
      <c r="B92" s="58">
        <v>89</v>
      </c>
      <c r="C92" s="58" t="str">
        <f>IF(Reusable!B51&lt;&gt;"",Reusable!B51,"")</f>
        <v>Delivery. Quantity</v>
      </c>
      <c r="D92" s="58" t="str">
        <f>IF(Reusable!P51&lt;&gt;"",Reusable!P51,"")</f>
        <v>BBIE</v>
      </c>
      <c r="E92" s="59" t="str">
        <f>IF(Reusable!Q51&lt;&gt;"",Reusable!Q51,"")</f>
        <v>the quantity to be shipped at a specific delivery event.</v>
      </c>
      <c r="F92" s="59"/>
      <c r="G92" s="60">
        <f>IF(Reusable!C51&lt;&gt;"",Reusable!C51,"")</f>
      </c>
      <c r="H92" s="60" t="str">
        <f>IF(Reusable!D51&lt;&gt;"",Reusable!D51,"")</f>
        <v>Delivery</v>
      </c>
      <c r="I92" s="60">
        <f>IF(Reusable!E51&lt;&gt;"",Reusable!E51,"")</f>
      </c>
      <c r="J92" s="60" t="str">
        <f>IF(Reusable!H51&lt;&gt;"",Reusable!H51,"")</f>
        <v>Quantity</v>
      </c>
      <c r="K92" s="60" t="str">
        <f>IF(AND(Reusable!K51&lt;&gt;"",Reusable!P51="BBIE"),Reusable!K51,"")</f>
        <v>Quantity. Type</v>
      </c>
      <c r="L92" s="60" t="str">
        <f>IF(AND(Reusable!I51&lt;&gt;"",Reusable!P51="BBIE"),Reusable!I51,"")</f>
        <v>Quantity</v>
      </c>
      <c r="M92" s="61">
        <f>IF(Reusable!L51&lt;&gt;"",Reusable!L51,"")</f>
      </c>
      <c r="N92" s="61">
        <f>IF(Reusable!M51&lt;&gt;"",Reusable!M51,"")</f>
      </c>
      <c r="O92" s="60">
        <f>IF(Reusable!N51&lt;&gt;"",Reusable!N51,"")</f>
      </c>
      <c r="P92" s="60" t="str">
        <f>IF(LEN(Reusable!O51)=1,TEXT(Reusable!O51,"#"),IF(MID(Reusable!O51,2,2)="..",LEFT(Reusable!O51,1),""))</f>
        <v>0</v>
      </c>
      <c r="Q92" s="60" t="str">
        <f>IF(LEN(Reusable!O51)=1,TEXT(Reusable!O51,"#"),IF(MID(Reusable!O51,2,2)="..",IF(RIGHT(Reusable!O51,1)="n","unbounded",RIGHT(Reusable!O51,1)),""))</f>
        <v>1</v>
      </c>
      <c r="R92" s="60"/>
      <c r="S92" s="60"/>
      <c r="T92" s="60"/>
      <c r="U92" s="60"/>
      <c r="V92" s="60"/>
      <c r="W92" s="60"/>
      <c r="X92" s="60"/>
      <c r="Y92" s="60"/>
    </row>
    <row r="93" spans="1:25" ht="12.75">
      <c r="A93" s="58" t="s">
        <v>2326</v>
      </c>
      <c r="B93" s="58">
        <v>90</v>
      </c>
      <c r="C93" s="58" t="str">
        <f>IF(Reusable!B52&lt;&gt;"",Reusable!B52,"")</f>
        <v>Delivery. Minimum_ Quantity. Quantity</v>
      </c>
      <c r="D93" s="58" t="str">
        <f>IF(Reusable!P52&lt;&gt;"",Reusable!P52,"")</f>
        <v>BBIE</v>
      </c>
      <c r="E93" s="59" t="str">
        <f>IF(Reusable!Q52&lt;&gt;"",Reusable!Q52,"")</f>
        <v>the minimum quantity to be shipped at a specific delivery event.</v>
      </c>
      <c r="F93" s="59"/>
      <c r="G93" s="60">
        <f>IF(Reusable!C52&lt;&gt;"",Reusable!C52,"")</f>
      </c>
      <c r="H93" s="60" t="str">
        <f>IF(Reusable!D52&lt;&gt;"",Reusable!D52,"")</f>
        <v>Delivery</v>
      </c>
      <c r="I93" s="60" t="str">
        <f>IF(Reusable!E52&lt;&gt;"",Reusable!E52,"")</f>
        <v>Minimum</v>
      </c>
      <c r="J93" s="60" t="str">
        <f>IF(Reusable!H52&lt;&gt;"",Reusable!H52,"")</f>
        <v>Quantity</v>
      </c>
      <c r="K93" s="60" t="str">
        <f>IF(AND(Reusable!K52&lt;&gt;"",Reusable!P52="BBIE"),Reusable!K52,"")</f>
        <v>Quantity. Type</v>
      </c>
      <c r="L93" s="60" t="str">
        <f>IF(AND(Reusable!I52&lt;&gt;"",Reusable!P52="BBIE"),Reusable!I52,"")</f>
        <v>Quantity</v>
      </c>
      <c r="M93" s="61">
        <f>IF(Reusable!L52&lt;&gt;"",Reusable!L52,"")</f>
      </c>
      <c r="N93" s="61">
        <f>IF(Reusable!M52&lt;&gt;"",Reusable!M52,"")</f>
      </c>
      <c r="O93" s="60">
        <f>IF(Reusable!N52&lt;&gt;"",Reusable!N52,"")</f>
      </c>
      <c r="P93" s="60" t="str">
        <f>IF(LEN(Reusable!O52)=1,TEXT(Reusable!O52,"#"),IF(MID(Reusable!O52,2,2)="..",LEFT(Reusable!O52,1),""))</f>
        <v>0</v>
      </c>
      <c r="Q93" s="60" t="str">
        <f>IF(LEN(Reusable!O52)=1,TEXT(Reusable!O52,"#"),IF(MID(Reusable!O52,2,2)="..",IF(RIGHT(Reusable!O52,1)="n","unbounded",RIGHT(Reusable!O52,1)),""))</f>
        <v>1</v>
      </c>
      <c r="R93" s="60"/>
      <c r="S93" s="60"/>
      <c r="T93" s="60"/>
      <c r="U93" s="60"/>
      <c r="V93" s="60"/>
      <c r="W93" s="60"/>
      <c r="X93" s="60"/>
      <c r="Y93" s="60"/>
    </row>
    <row r="94" spans="1:25" ht="12.75">
      <c r="A94" s="58" t="s">
        <v>2327</v>
      </c>
      <c r="B94" s="58">
        <v>91</v>
      </c>
      <c r="C94" s="58" t="str">
        <f>IF(Reusable!B53&lt;&gt;"",Reusable!B53,"")</f>
        <v>Delivery. Maximum_ Quantity. Quantity</v>
      </c>
      <c r="D94" s="58" t="str">
        <f>IF(Reusable!P53&lt;&gt;"",Reusable!P53,"")</f>
        <v>BBIE</v>
      </c>
      <c r="E94" s="59" t="str">
        <f>IF(Reusable!Q53&lt;&gt;"",Reusable!Q53,"")</f>
        <v>the maximum quantity to be shipped at a specific delivery event.</v>
      </c>
      <c r="F94" s="59"/>
      <c r="G94" s="60">
        <f>IF(Reusable!C53&lt;&gt;"",Reusable!C53,"")</f>
      </c>
      <c r="H94" s="60" t="str">
        <f>IF(Reusable!D53&lt;&gt;"",Reusable!D53,"")</f>
        <v>Delivery</v>
      </c>
      <c r="I94" s="60" t="str">
        <f>IF(Reusable!E53&lt;&gt;"",Reusable!E53,"")</f>
        <v>Maximum</v>
      </c>
      <c r="J94" s="60" t="str">
        <f>IF(Reusable!H53&lt;&gt;"",Reusable!H53,"")</f>
        <v>Quantity</v>
      </c>
      <c r="K94" s="60" t="str">
        <f>IF(AND(Reusable!K53&lt;&gt;"",Reusable!P53="BBIE"),Reusable!K53,"")</f>
        <v>Quantity. Type</v>
      </c>
      <c r="L94" s="60" t="str">
        <f>IF(AND(Reusable!I53&lt;&gt;"",Reusable!P53="BBIE"),Reusable!I53,"")</f>
        <v>Quantity</v>
      </c>
      <c r="M94" s="61">
        <f>IF(Reusable!L53&lt;&gt;"",Reusable!L53,"")</f>
      </c>
      <c r="N94" s="61">
        <f>IF(Reusable!M53&lt;&gt;"",Reusable!M53,"")</f>
      </c>
      <c r="O94" s="60">
        <f>IF(Reusable!N53&lt;&gt;"",Reusable!N53,"")</f>
      </c>
      <c r="P94" s="60" t="str">
        <f>IF(LEN(Reusable!O53)=1,TEXT(Reusable!O53,"#"),IF(MID(Reusable!O53,2,2)="..",LEFT(Reusable!O53,1),""))</f>
        <v>0</v>
      </c>
      <c r="Q94" s="60" t="str">
        <f>IF(LEN(Reusable!O53)=1,TEXT(Reusable!O53,"#"),IF(MID(Reusable!O53,2,2)="..",IF(RIGHT(Reusable!O53,1)="n","unbounded",RIGHT(Reusable!O53,1)),""))</f>
        <v>1</v>
      </c>
      <c r="R94" s="60"/>
      <c r="S94" s="60"/>
      <c r="T94" s="60"/>
      <c r="U94" s="60"/>
      <c r="V94" s="60"/>
      <c r="W94" s="60"/>
      <c r="X94" s="60"/>
      <c r="Y94" s="60"/>
    </row>
    <row r="95" spans="1:25" ht="12.75">
      <c r="A95" s="58" t="s">
        <v>2328</v>
      </c>
      <c r="B95" s="58">
        <v>92</v>
      </c>
      <c r="C95" s="58" t="str">
        <f>IF(Reusable!B54&lt;&gt;"",Reusable!B54,"")</f>
        <v>Delivery. Requested_ Delivery Date Time. Date Time</v>
      </c>
      <c r="D95" s="58" t="str">
        <f>IF(Reusable!P54&lt;&gt;"",Reusable!P54,"")</f>
        <v>BBIE</v>
      </c>
      <c r="E95" s="59" t="str">
        <f>IF(Reusable!Q54&lt;&gt;"",Reusable!Q54,"")</f>
        <v>the date the buyer requested delivery for a specific delivery event.</v>
      </c>
      <c r="F95" s="59"/>
      <c r="G95" s="60">
        <f>IF(Reusable!C54&lt;&gt;"",Reusable!C54,"")</f>
      </c>
      <c r="H95" s="60" t="str">
        <f>IF(Reusable!D54&lt;&gt;"",Reusable!D54,"")</f>
        <v>Delivery</v>
      </c>
      <c r="I95" s="60" t="str">
        <f>IF(Reusable!E54&lt;&gt;"",Reusable!E54,"")</f>
        <v>Requested</v>
      </c>
      <c r="J95" s="60" t="str">
        <f>IF(Reusable!H54&lt;&gt;"",Reusable!H54,"")</f>
        <v>Delivery Date Time</v>
      </c>
      <c r="K95" s="60" t="str">
        <f>IF(AND(Reusable!K54&lt;&gt;"",Reusable!P54="BBIE"),Reusable!K54,"")</f>
        <v>Date Time. Type</v>
      </c>
      <c r="L95" s="60" t="str">
        <f>IF(AND(Reusable!I54&lt;&gt;"",Reusable!P54="BBIE"),Reusable!I54,"")</f>
        <v>Date Time</v>
      </c>
      <c r="M95" s="61">
        <f>IF(Reusable!L54&lt;&gt;"",Reusable!L54,"")</f>
      </c>
      <c r="N95" s="61">
        <f>IF(Reusable!M54&lt;&gt;"",Reusable!M54,"")</f>
      </c>
      <c r="O95" s="60">
        <f>IF(Reusable!N54&lt;&gt;"",Reusable!N54,"")</f>
      </c>
      <c r="P95" s="60" t="str">
        <f>IF(LEN(Reusable!O54)=1,TEXT(Reusable!O54,"#"),IF(MID(Reusable!O54,2,2)="..",LEFT(Reusable!O54,1),""))</f>
        <v>0</v>
      </c>
      <c r="Q95" s="60" t="str">
        <f>IF(LEN(Reusable!O54)=1,TEXT(Reusable!O54,"#"),IF(MID(Reusable!O54,2,2)="..",IF(RIGHT(Reusable!O54,1)="n","unbounded",RIGHT(Reusable!O54,1)),""))</f>
        <v>1</v>
      </c>
      <c r="R95" s="60"/>
      <c r="S95" s="60"/>
      <c r="T95" s="60"/>
      <c r="U95" s="60"/>
      <c r="V95" s="60"/>
      <c r="W95" s="60"/>
      <c r="X95" s="60"/>
      <c r="Y95" s="60"/>
    </row>
    <row r="96" spans="1:25" ht="25.5">
      <c r="A96" s="58" t="s">
        <v>2329</v>
      </c>
      <c r="B96" s="58">
        <v>93</v>
      </c>
      <c r="C96" s="58" t="str">
        <f>IF(Reusable!B55&lt;&gt;"",Reusable!B55,"")</f>
        <v>Delivery. Promised_ Date Time. Date Time</v>
      </c>
      <c r="D96" s="58" t="str">
        <f>IF(Reusable!P55&lt;&gt;"",Reusable!P55,"")</f>
        <v>BBIE</v>
      </c>
      <c r="E96" s="59" t="str">
        <f>IF(Reusable!Q55&lt;&gt;"",Reusable!Q55,"")</f>
        <v>used mainly for confirming orders when a date was promised for delivery by the supplier over the phone.</v>
      </c>
      <c r="F96" s="59"/>
      <c r="G96" s="60">
        <f>IF(Reusable!C55&lt;&gt;"",Reusable!C55,"")</f>
      </c>
      <c r="H96" s="60" t="str">
        <f>IF(Reusable!D55&lt;&gt;"",Reusable!D55,"")</f>
        <v>Delivery</v>
      </c>
      <c r="I96" s="60" t="str">
        <f>IF(Reusable!E55&lt;&gt;"",Reusable!E55,"")</f>
        <v>Promised</v>
      </c>
      <c r="J96" s="60" t="str">
        <f>IF(Reusable!H55&lt;&gt;"",Reusable!H55,"")</f>
        <v>Date Time</v>
      </c>
      <c r="K96" s="60" t="str">
        <f>IF(AND(Reusable!K55&lt;&gt;"",Reusable!P55="BBIE"),Reusable!K55,"")</f>
        <v>Date Time. Type</v>
      </c>
      <c r="L96" s="60" t="str">
        <f>IF(AND(Reusable!I55&lt;&gt;"",Reusable!P55="BBIE"),Reusable!I55,"")</f>
        <v>Date Time</v>
      </c>
      <c r="M96" s="61">
        <f>IF(Reusable!L55&lt;&gt;"",Reusable!L55,"")</f>
      </c>
      <c r="N96" s="61">
        <f>IF(Reusable!M55&lt;&gt;"",Reusable!M55,"")</f>
      </c>
      <c r="O96" s="60">
        <f>IF(Reusable!N55&lt;&gt;"",Reusable!N55,"")</f>
      </c>
      <c r="P96" s="60" t="str">
        <f>IF(LEN(Reusable!O55)=1,TEXT(Reusable!O55,"#"),IF(MID(Reusable!O55,2,2)="..",LEFT(Reusable!O55,1),""))</f>
        <v>0</v>
      </c>
      <c r="Q96" s="60" t="str">
        <f>IF(LEN(Reusable!O55)=1,TEXT(Reusable!O55,"#"),IF(MID(Reusable!O55,2,2)="..",IF(RIGHT(Reusable!O55,1)="n","unbounded",RIGHT(Reusable!O55,1)),""))</f>
        <v>1</v>
      </c>
      <c r="R96" s="60"/>
      <c r="S96" s="60"/>
      <c r="T96" s="60"/>
      <c r="U96" s="60"/>
      <c r="V96" s="60"/>
      <c r="W96" s="60"/>
      <c r="X96" s="60"/>
      <c r="Y96" s="60"/>
    </row>
    <row r="97" spans="1:25" ht="12.75">
      <c r="A97" s="58" t="s">
        <v>2330</v>
      </c>
      <c r="B97" s="58">
        <v>94</v>
      </c>
      <c r="C97" s="58" t="str">
        <f>IF(Reusable!B56&lt;&gt;"",Reusable!B56,"")</f>
        <v>Delivery. Actual_ Delivery Date Time. Date Time</v>
      </c>
      <c r="D97" s="58" t="str">
        <f>IF(Reusable!P56&lt;&gt;"",Reusable!P56,"")</f>
        <v>BBIE</v>
      </c>
      <c r="E97" s="59" t="str">
        <f>IF(Reusable!Q56&lt;&gt;"",Reusable!Q56,"")</f>
        <v>the date of the delivery which has actually taken place</v>
      </c>
      <c r="F97" s="59"/>
      <c r="G97" s="60">
        <f>IF(Reusable!C56&lt;&gt;"",Reusable!C56,"")</f>
      </c>
      <c r="H97" s="60" t="str">
        <f>IF(Reusable!D56&lt;&gt;"",Reusable!D56,"")</f>
        <v>Delivery</v>
      </c>
      <c r="I97" s="60" t="str">
        <f>IF(Reusable!E56&lt;&gt;"",Reusable!E56,"")</f>
        <v>Actual</v>
      </c>
      <c r="J97" s="60" t="str">
        <f>IF(Reusable!H56&lt;&gt;"",Reusable!H56,"")</f>
        <v>Delivery Date Time</v>
      </c>
      <c r="K97" s="60" t="str">
        <f>IF(AND(Reusable!K56&lt;&gt;"",Reusable!P56="BBIE"),Reusable!K56,"")</f>
        <v>Date Time. Type</v>
      </c>
      <c r="L97" s="60" t="str">
        <f>IF(AND(Reusable!I56&lt;&gt;"",Reusable!P56="BBIE"),Reusable!I56,"")</f>
        <v>Date Time</v>
      </c>
      <c r="M97" s="61">
        <f>IF(Reusable!L56&lt;&gt;"",Reusable!L56,"")</f>
      </c>
      <c r="N97" s="61">
        <f>IF(Reusable!M56&lt;&gt;"",Reusable!M56,"")</f>
      </c>
      <c r="O97" s="60">
        <f>IF(Reusable!N56&lt;&gt;"",Reusable!N56,"")</f>
      </c>
      <c r="P97" s="60" t="str">
        <f>IF(LEN(Reusable!O56)=1,TEXT(Reusable!O56,"#"),IF(MID(Reusable!O56,2,2)="..",LEFT(Reusable!O56,1),""))</f>
        <v>0</v>
      </c>
      <c r="Q97" s="60" t="str">
        <f>IF(LEN(Reusable!O56)=1,TEXT(Reusable!O56,"#"),IF(MID(Reusable!O56,2,2)="..",IF(RIGHT(Reusable!O56,1)="n","unbounded",RIGHT(Reusable!O56,1)),""))</f>
        <v>1</v>
      </c>
      <c r="R97" s="60"/>
      <c r="S97" s="60"/>
      <c r="T97" s="60"/>
      <c r="U97" s="60"/>
      <c r="V97" s="60"/>
      <c r="W97" s="60"/>
      <c r="X97" s="60"/>
      <c r="Y97" s="60"/>
    </row>
    <row r="98" spans="1:25" ht="12.75">
      <c r="A98" s="62" t="s">
        <v>2331</v>
      </c>
      <c r="B98" s="62">
        <v>95</v>
      </c>
      <c r="C98" s="62" t="str">
        <f>IF(Reusable!B57&lt;&gt;"",Reusable!B57,"")</f>
        <v>Delivery. Delivery_ Address</v>
      </c>
      <c r="D98" s="62" t="str">
        <f>IF(Reusable!P57&lt;&gt;"",Reusable!P57,"")</f>
        <v>ASBIE</v>
      </c>
      <c r="E98" s="63" t="str">
        <f>IF(Reusable!Q57&lt;&gt;"",Reusable!Q57,"")</f>
        <v>information directly relating to the address/location to which a delivery is shipped</v>
      </c>
      <c r="F98" s="63"/>
      <c r="G98" s="64">
        <f>IF(Reusable!C57&lt;&gt;"",Reusable!C57,"")</f>
      </c>
      <c r="H98" s="64" t="str">
        <f>IF(Reusable!D57&lt;&gt;"",Reusable!D57,"")</f>
        <v>Delivery</v>
      </c>
      <c r="I98" s="64" t="str">
        <f>IF(Reusable!E57&lt;&gt;"",Reusable!E57,"")</f>
        <v>Delivery</v>
      </c>
      <c r="J98" s="64" t="str">
        <f>IF(Reusable!H57&lt;&gt;"",Reusable!H57,"")</f>
        <v>Address</v>
      </c>
      <c r="K98" s="65">
        <f>IF(AND(Reusable!K57&lt;&gt;"",Reusable!P57="BBIE"),Reusable!K57,"")</f>
      </c>
      <c r="L98" s="65">
        <f>IF(AND(Reusable!I57&lt;&gt;"",Reusable!P57="BBIE"),Reusable!I57,"")</f>
      </c>
      <c r="M98" s="64">
        <f>IF(Reusable!L57&lt;&gt;"",Reusable!L57,"")</f>
      </c>
      <c r="N98" s="64" t="str">
        <f>IF(Reusable!M57&lt;&gt;"",Reusable!M57,"")</f>
        <v>Address</v>
      </c>
      <c r="O98" s="64">
        <f>IF(Reusable!N57&lt;&gt;"",Reusable!N57,"")</f>
      </c>
      <c r="P98" s="64" t="str">
        <f>IF(LEN(Reusable!O57)=1,TEXT(Reusable!O57,"#"),IF(MID(Reusable!O57,2,2)="..",LEFT(Reusable!O57,1),""))</f>
        <v>0</v>
      </c>
      <c r="Q98" s="64" t="str">
        <f>IF(LEN(Reusable!O57)=1,TEXT(Reusable!O57,"#"),IF(MID(Reusable!O57,2,2)="..",IF(RIGHT(Reusable!O57,1)="n","unbounded",RIGHT(Reusable!O57,1)),""))</f>
        <v>1</v>
      </c>
      <c r="R98" s="64"/>
      <c r="S98" s="64"/>
      <c r="T98" s="64"/>
      <c r="U98" s="64"/>
      <c r="V98" s="64"/>
      <c r="W98" s="64"/>
      <c r="X98" s="64"/>
      <c r="Y98" s="64"/>
    </row>
    <row r="99" spans="1:25" ht="12.75">
      <c r="A99" s="62" t="s">
        <v>2332</v>
      </c>
      <c r="B99" s="62">
        <v>96</v>
      </c>
      <c r="C99" s="62" t="str">
        <f>IF(Reusable!B58&lt;&gt;"",Reusable!B58,"")</f>
        <v>Delivery. Despatch_ Address</v>
      </c>
      <c r="D99" s="62" t="str">
        <f>IF(Reusable!P58&lt;&gt;"",Reusable!P58,"")</f>
        <v>ASBIE</v>
      </c>
      <c r="E99" s="63" t="str">
        <f>IF(Reusable!Q58&lt;&gt;"",Reusable!Q58,"")</f>
        <v>information directly relating to the address/location from which a delivery is shipped</v>
      </c>
      <c r="F99" s="63"/>
      <c r="G99" s="64">
        <f>IF(Reusable!C58&lt;&gt;"",Reusable!C58,"")</f>
      </c>
      <c r="H99" s="64" t="str">
        <f>IF(Reusable!D58&lt;&gt;"",Reusable!D58,"")</f>
        <v>Delivery</v>
      </c>
      <c r="I99" s="64" t="str">
        <f>IF(Reusable!E58&lt;&gt;"",Reusable!E58,"")</f>
        <v>Despatch</v>
      </c>
      <c r="J99" s="64" t="str">
        <f>IF(Reusable!H58&lt;&gt;"",Reusable!H58,"")</f>
        <v>Address</v>
      </c>
      <c r="K99" s="65">
        <f>IF(AND(Reusable!K58&lt;&gt;"",Reusable!P58="BBIE"),Reusable!K58,"")</f>
      </c>
      <c r="L99" s="65">
        <f>IF(AND(Reusable!I58&lt;&gt;"",Reusable!P58="BBIE"),Reusable!I58,"")</f>
      </c>
      <c r="M99" s="64">
        <f>IF(Reusable!L58&lt;&gt;"",Reusable!L58,"")</f>
      </c>
      <c r="N99" s="64" t="str">
        <f>IF(Reusable!M58&lt;&gt;"",Reusable!M58,"")</f>
        <v>Address</v>
      </c>
      <c r="O99" s="64">
        <f>IF(Reusable!N58&lt;&gt;"",Reusable!N58,"")</f>
      </c>
      <c r="P99" s="64" t="str">
        <f>IF(LEN(Reusable!O58)=1,TEXT(Reusable!O58,"#"),IF(MID(Reusable!O58,2,2)="..",LEFT(Reusable!O58,1),""))</f>
        <v>0</v>
      </c>
      <c r="Q99" s="64" t="str">
        <f>IF(LEN(Reusable!O58)=1,TEXT(Reusable!O58,"#"),IF(MID(Reusable!O58,2,2)="..",IF(RIGHT(Reusable!O58,1)="n","unbounded",RIGHT(Reusable!O58,1)),""))</f>
        <v>1</v>
      </c>
      <c r="R99" s="64"/>
      <c r="S99" s="64"/>
      <c r="T99" s="64"/>
      <c r="U99" s="64"/>
      <c r="V99" s="64"/>
      <c r="W99" s="64"/>
      <c r="X99" s="64"/>
      <c r="Y99" s="64"/>
    </row>
    <row r="100" spans="1:25" ht="38.25">
      <c r="A100" s="62" t="s">
        <v>2333</v>
      </c>
      <c r="B100" s="62">
        <v>97</v>
      </c>
      <c r="C100" s="62" t="str">
        <f>IF(Reusable!B59&lt;&gt;"",Reusable!B59,"")</f>
        <v>Delivery. Order Line Reference</v>
      </c>
      <c r="D100" s="62" t="str">
        <f>IF(Reusable!P59&lt;&gt;"",Reusable!P59,"")</f>
        <v>ASBIE</v>
      </c>
      <c r="E100" s="63" t="str">
        <f>IF(Reusable!Q59&lt;&gt;"",Reusable!Q59,"")</f>
        <v>associates the delivery information to the order item, which identifies the ordered item but only detail about the item that are pertinent to one occurrence on a line item, e.g. quantity etc.</v>
      </c>
      <c r="F100" s="63"/>
      <c r="G100" s="64">
        <f>IF(Reusable!C59&lt;&gt;"",Reusable!C59,"")</f>
      </c>
      <c r="H100" s="64" t="str">
        <f>IF(Reusable!D59&lt;&gt;"",Reusable!D59,"")</f>
        <v>Delivery</v>
      </c>
      <c r="I100" s="64">
        <f>IF(Reusable!E59&lt;&gt;"",Reusable!E59,"")</f>
      </c>
      <c r="J100" s="64" t="str">
        <f>IF(Reusable!H59&lt;&gt;"",Reusable!H59,"")</f>
        <v>Order Line Reference</v>
      </c>
      <c r="K100" s="65">
        <f>IF(AND(Reusable!K59&lt;&gt;"",Reusable!P59="BBIE"),Reusable!K59,"")</f>
      </c>
      <c r="L100" s="65">
        <f>IF(AND(Reusable!I59&lt;&gt;"",Reusable!P59="BBIE"),Reusable!I59,"")</f>
      </c>
      <c r="M100" s="64">
        <f>IF(Reusable!L59&lt;&gt;"",Reusable!L59,"")</f>
      </c>
      <c r="N100" s="64" t="str">
        <f>IF(Reusable!M59&lt;&gt;"",Reusable!M59,"")</f>
        <v>Order Line Reference</v>
      </c>
      <c r="O100" s="64">
        <f>IF(Reusable!N59&lt;&gt;"",Reusable!N59,"")</f>
      </c>
      <c r="P100" s="64" t="str">
        <f>IF(LEN(Reusable!O59)=1,TEXT(Reusable!O59,"#"),IF(MID(Reusable!O59,2,2)="..",LEFT(Reusable!O59,1),""))</f>
        <v>0</v>
      </c>
      <c r="Q100" s="64" t="str">
        <f>IF(LEN(Reusable!O59)=1,TEXT(Reusable!O59,"#"),IF(MID(Reusable!O59,2,2)="..",IF(RIGHT(Reusable!O59,1)="n","unbounded",RIGHT(Reusable!O59,1)),""))</f>
        <v>unbounded</v>
      </c>
      <c r="R100" s="64"/>
      <c r="S100" s="64"/>
      <c r="T100" s="64"/>
      <c r="U100" s="64"/>
      <c r="V100" s="64"/>
      <c r="W100" s="64"/>
      <c r="X100" s="64"/>
      <c r="Y100" s="64"/>
    </row>
    <row r="101" spans="1:25" ht="25.5">
      <c r="A101" s="54" t="s">
        <v>2334</v>
      </c>
      <c r="B101" s="54">
        <v>98</v>
      </c>
      <c r="C101" s="54" t="str">
        <f>IF(Reusable!B60&lt;&gt;"",Reusable!B60,"")</f>
        <v>Delivery Terms. Details</v>
      </c>
      <c r="D101" s="54" t="str">
        <f>IF(Reusable!P60&lt;&gt;"",Reusable!P60,"")</f>
        <v>ABIE</v>
      </c>
      <c r="E101" s="55" t="str">
        <f>IF(Reusable!Q60&lt;&gt;"",Reusable!Q60,"")</f>
        <v>contains information about the terms of delivery for the set of items to which the transaction relates</v>
      </c>
      <c r="F101" s="55"/>
      <c r="G101" s="56">
        <f>IF(Reusable!C60&lt;&gt;"",Reusable!C60,"")</f>
      </c>
      <c r="H101" s="56" t="str">
        <f>IF(Reusable!D60&lt;&gt;"",Reusable!D60,"")</f>
        <v>Delivery Terms</v>
      </c>
      <c r="I101" s="57">
        <f>IF(Reusable!E60&lt;&gt;"",Reusable!E60,"")</f>
      </c>
      <c r="J101" s="57">
        <f>IF(Reusable!H60&lt;&gt;"",Reusable!H60,"")</f>
      </c>
      <c r="K101" s="57">
        <f>IF(AND(Reusable!K60&lt;&gt;"",Reusable!P60="BBIE"),Reusable!K60,"")</f>
      </c>
      <c r="L101" s="57">
        <f>IF(AND(Reusable!I60&lt;&gt;"",Reusable!P60="BBIE"),Reusable!I60,"")</f>
      </c>
      <c r="M101" s="57">
        <f>IF(Reusable!L60&lt;&gt;"",Reusable!L60,"")</f>
      </c>
      <c r="N101" s="57">
        <f>IF(Reusable!M60&lt;&gt;"",Reusable!M60,"")</f>
      </c>
      <c r="O101" s="56">
        <f>IF(Reusable!N60&lt;&gt;"",Reusable!N60,"")</f>
      </c>
      <c r="P101" s="57">
        <f>IF(LEN(Reusable!O60)=1,TEXT(Reusable!O60,"#"),IF(MID(Reusable!O60,2,2)="..",LEFT(Reusable!O60,1),""))</f>
      </c>
      <c r="Q101" s="57">
        <f>IF(LEN(Reusable!O60)=1,TEXT(Reusable!O60,"#"),IF(MID(Reusable!O60,2,2)="..",IF(RIGHT(Reusable!O60,1)="n","unbounded",RIGHT(Reusable!O60,1)),""))</f>
      </c>
      <c r="R101" s="56"/>
      <c r="S101" s="56"/>
      <c r="T101" s="56"/>
      <c r="U101" s="56"/>
      <c r="V101" s="56"/>
      <c r="W101" s="56"/>
      <c r="X101" s="56"/>
      <c r="Y101" s="56"/>
    </row>
    <row r="102" spans="1:25" ht="38.25">
      <c r="A102" s="58" t="s">
        <v>2335</v>
      </c>
      <c r="B102" s="58">
        <v>99</v>
      </c>
      <c r="C102" s="58" t="str">
        <f>IF(Reusable!B61&lt;&gt;"",Reusable!B61,"")</f>
        <v>Delivery Terms. Identifier</v>
      </c>
      <c r="D102" s="58" t="str">
        <f>IF(Reusable!P61&lt;&gt;"",Reusable!P61,"")</f>
        <v>BBIE</v>
      </c>
      <c r="E102" s="59" t="str">
        <f>IF(Reusable!Q61&lt;&gt;"",Reusable!Q61,"")</f>
        <v>identifier of the conditions agreed upon between a  seller and a buyer with regard to the delivery of goods and/or services, e.g. CIF, FOB, or EXW from the INCOTERMS Terms of Delivery. (2000 version preferred.)</v>
      </c>
      <c r="F102" s="59"/>
      <c r="G102" s="60">
        <f>IF(Reusable!C61&lt;&gt;"",Reusable!C61,"")</f>
      </c>
      <c r="H102" s="60" t="str">
        <f>IF(Reusable!D61&lt;&gt;"",Reusable!D61,"")</f>
        <v>Delivery Terms</v>
      </c>
      <c r="I102" s="60">
        <f>IF(Reusable!E61&lt;&gt;"",Reusable!E61,"")</f>
      </c>
      <c r="J102" s="60" t="str">
        <f>IF(Reusable!H61&lt;&gt;"",Reusable!H61,"")</f>
        <v>Identifier</v>
      </c>
      <c r="K102" s="60" t="str">
        <f>IF(AND(Reusable!K61&lt;&gt;"",Reusable!P61="BBIE"),Reusable!K61,"")</f>
        <v>Identifier. Type</v>
      </c>
      <c r="L102" s="60" t="str">
        <f>IF(AND(Reusable!I61&lt;&gt;"",Reusable!P61="BBIE"),Reusable!I61,"")</f>
        <v>Identifier</v>
      </c>
      <c r="M102" s="61">
        <f>IF(Reusable!L61&lt;&gt;"",Reusable!L61,"")</f>
      </c>
      <c r="N102" s="61">
        <f>IF(Reusable!M61&lt;&gt;"",Reusable!M61,"")</f>
      </c>
      <c r="O102" s="60">
        <f>IF(Reusable!N61&lt;&gt;"",Reusable!N61,"")</f>
      </c>
      <c r="P102" s="60" t="str">
        <f>IF(LEN(Reusable!O61)=1,TEXT(Reusable!O61,"#"),IF(MID(Reusable!O61,2,2)="..",LEFT(Reusable!O61,1),""))</f>
        <v>0</v>
      </c>
      <c r="Q102" s="60" t="str">
        <f>IF(LEN(Reusable!O61)=1,TEXT(Reusable!O61,"#"),IF(MID(Reusable!O61,2,2)="..",IF(RIGHT(Reusable!O61,1)="n","unbounded",RIGHT(Reusable!O61,1)),""))</f>
        <v>1</v>
      </c>
      <c r="R102" s="60"/>
      <c r="S102" s="60"/>
      <c r="T102" s="60"/>
      <c r="U102" s="60"/>
      <c r="V102" s="60"/>
      <c r="W102" s="60"/>
      <c r="X102" s="60"/>
      <c r="Y102" s="60"/>
    </row>
    <row r="103" spans="1:25" ht="12.75">
      <c r="A103" s="58" t="s">
        <v>2336</v>
      </c>
      <c r="B103" s="58">
        <v>100</v>
      </c>
      <c r="C103" s="58" t="str">
        <f>IF(Reusable!B62&lt;&gt;"",Reusable!B62,"")</f>
        <v>Delivery Terms. Relevant_ Location. Text</v>
      </c>
      <c r="D103" s="58" t="str">
        <f>IF(Reusable!P62&lt;&gt;"",Reusable!P62,"")</f>
        <v>BBIE</v>
      </c>
      <c r="E103" s="59" t="str">
        <f>IF(Reusable!Q62&lt;&gt;"",Reusable!Q62,"")</f>
        <v>information directly relating to the location relevant to the terms of delivery specified.</v>
      </c>
      <c r="F103" s="59"/>
      <c r="G103" s="60">
        <f>IF(Reusable!C62&lt;&gt;"",Reusable!C62,"")</f>
      </c>
      <c r="H103" s="60" t="str">
        <f>IF(Reusable!D62&lt;&gt;"",Reusable!D62,"")</f>
        <v>Delivery Terms</v>
      </c>
      <c r="I103" s="60" t="str">
        <f>IF(Reusable!E62&lt;&gt;"",Reusable!E62,"")</f>
        <v>Relevant</v>
      </c>
      <c r="J103" s="60" t="str">
        <f>IF(Reusable!H62&lt;&gt;"",Reusable!H62,"")</f>
        <v>Location</v>
      </c>
      <c r="K103" s="60" t="str">
        <f>IF(AND(Reusable!K62&lt;&gt;"",Reusable!P62="BBIE"),Reusable!K62,"")</f>
        <v>Text. Type</v>
      </c>
      <c r="L103" s="60" t="str">
        <f>IF(AND(Reusable!I62&lt;&gt;"",Reusable!P62="BBIE"),Reusable!I62,"")</f>
        <v>Text</v>
      </c>
      <c r="M103" s="61">
        <f>IF(Reusable!L62&lt;&gt;"",Reusable!L62,"")</f>
      </c>
      <c r="N103" s="61">
        <f>IF(Reusable!M62&lt;&gt;"",Reusable!M62,"")</f>
      </c>
      <c r="O103" s="60">
        <f>IF(Reusable!N62&lt;&gt;"",Reusable!N62,"")</f>
      </c>
      <c r="P103" s="60" t="str">
        <f>IF(LEN(Reusable!O62)=1,TEXT(Reusable!O62,"#"),IF(MID(Reusable!O62,2,2)="..",LEFT(Reusable!O62,1),""))</f>
        <v>0</v>
      </c>
      <c r="Q103" s="60" t="str">
        <f>IF(LEN(Reusable!O62)=1,TEXT(Reusable!O62,"#"),IF(MID(Reusable!O62,2,2)="..",IF(RIGHT(Reusable!O62,1)="n","unbounded",RIGHT(Reusable!O62,1)),""))</f>
        <v>1</v>
      </c>
      <c r="R103" s="60"/>
      <c r="S103" s="60"/>
      <c r="T103" s="60"/>
      <c r="U103" s="60"/>
      <c r="V103" s="60"/>
      <c r="W103" s="60"/>
      <c r="X103" s="60"/>
      <c r="Y103" s="60"/>
    </row>
    <row r="104" spans="1:25" ht="12.75">
      <c r="A104" s="58" t="s">
        <v>2337</v>
      </c>
      <c r="B104" s="58">
        <v>101</v>
      </c>
      <c r="C104" s="58" t="str">
        <f>IF(Reusable!B63&lt;&gt;"",Reusable!B63,"")</f>
        <v>Delivery Terms. Special_ Terms. Text</v>
      </c>
      <c r="D104" s="58" t="str">
        <f>IF(Reusable!P63&lt;&gt;"",Reusable!P63,"")</f>
        <v>BBIE</v>
      </c>
      <c r="E104" s="59" t="str">
        <f>IF(Reusable!Q63&lt;&gt;"",Reusable!Q63,"")</f>
        <v>free text description of special conditions relating to delivery terms.</v>
      </c>
      <c r="F104" s="59"/>
      <c r="G104" s="60">
        <f>IF(Reusable!C63&lt;&gt;"",Reusable!C63,"")</f>
      </c>
      <c r="H104" s="60" t="str">
        <f>IF(Reusable!D63&lt;&gt;"",Reusable!D63,"")</f>
        <v>Delivery Terms</v>
      </c>
      <c r="I104" s="60" t="str">
        <f>IF(Reusable!E63&lt;&gt;"",Reusable!E63,"")</f>
        <v>Special</v>
      </c>
      <c r="J104" s="60" t="str">
        <f>IF(Reusable!H63&lt;&gt;"",Reusable!H63,"")</f>
        <v>Terms</v>
      </c>
      <c r="K104" s="60" t="str">
        <f>IF(AND(Reusable!K63&lt;&gt;"",Reusable!P63="BBIE"),Reusable!K63,"")</f>
        <v>Text. Type</v>
      </c>
      <c r="L104" s="60" t="str">
        <f>IF(AND(Reusable!I63&lt;&gt;"",Reusable!P63="BBIE"),Reusable!I63,"")</f>
        <v>Text</v>
      </c>
      <c r="M104" s="61">
        <f>IF(Reusable!L63&lt;&gt;"",Reusable!L63,"")</f>
      </c>
      <c r="N104" s="61">
        <f>IF(Reusable!M63&lt;&gt;"",Reusable!M63,"")</f>
      </c>
      <c r="O104" s="60">
        <f>IF(Reusable!N63&lt;&gt;"",Reusable!N63,"")</f>
      </c>
      <c r="P104" s="60" t="str">
        <f>IF(LEN(Reusable!O63)=1,TEXT(Reusable!O63,"#"),IF(MID(Reusable!O63,2,2)="..",LEFT(Reusable!O63,1),""))</f>
        <v>0</v>
      </c>
      <c r="Q104" s="60" t="str">
        <f>IF(LEN(Reusable!O63)=1,TEXT(Reusable!O63,"#"),IF(MID(Reusable!O63,2,2)="..",IF(RIGHT(Reusable!O63,1)="n","unbounded",RIGHT(Reusable!O63,1)),""))</f>
        <v>1</v>
      </c>
      <c r="R104" s="60"/>
      <c r="S104" s="60"/>
      <c r="T104" s="60"/>
      <c r="U104" s="60"/>
      <c r="V104" s="60"/>
      <c r="W104" s="60"/>
      <c r="X104" s="60"/>
      <c r="Y104" s="60"/>
    </row>
    <row r="105" spans="1:25" ht="12.75">
      <c r="A105" s="58" t="s">
        <v>2338</v>
      </c>
      <c r="B105" s="58">
        <v>102</v>
      </c>
      <c r="C105" s="58" t="str">
        <f>IF(Reusable!B64&lt;&gt;"",Reusable!B64,"")</f>
        <v>Delivery Terms. Loss_ Risk Responsibility. Code</v>
      </c>
      <c r="D105" s="58" t="str">
        <f>IF(Reusable!P64&lt;&gt;"",Reusable!P64,"")</f>
        <v>BBIE</v>
      </c>
      <c r="E105" s="59" t="str">
        <f>IF(Reusable!Q64&lt;&gt;"",Reusable!Q64,"")</f>
        <v>identifies the responsibility for loss risk within the delivery terms.</v>
      </c>
      <c r="F105" s="59"/>
      <c r="G105" s="60">
        <f>IF(Reusable!C64&lt;&gt;"",Reusable!C64,"")</f>
      </c>
      <c r="H105" s="60" t="str">
        <f>IF(Reusable!D64&lt;&gt;"",Reusable!D64,"")</f>
        <v>Delivery Terms</v>
      </c>
      <c r="I105" s="60" t="str">
        <f>IF(Reusable!E64&lt;&gt;"",Reusable!E64,"")</f>
        <v>Loss</v>
      </c>
      <c r="J105" s="60" t="str">
        <f>IF(Reusable!H64&lt;&gt;"",Reusable!H64,"")</f>
        <v>Risk Responsibility</v>
      </c>
      <c r="K105" s="60" t="str">
        <f>IF(AND(Reusable!K64&lt;&gt;"",Reusable!P64="BBIE"),Reusable!K64,"")</f>
        <v>Code. Type</v>
      </c>
      <c r="L105" s="60" t="str">
        <f>IF(AND(Reusable!I64&lt;&gt;"",Reusable!P64="BBIE"),Reusable!I64,"")</f>
        <v>Code</v>
      </c>
      <c r="M105" s="61">
        <f>IF(Reusable!L64&lt;&gt;"",Reusable!L64,"")</f>
      </c>
      <c r="N105" s="61">
        <f>IF(Reusable!M64&lt;&gt;"",Reusable!M64,"")</f>
      </c>
      <c r="O105" s="60">
        <f>IF(Reusable!N64&lt;&gt;"",Reusable!N64,"")</f>
      </c>
      <c r="P105" s="60" t="str">
        <f>IF(LEN(Reusable!O64)=1,TEXT(Reusable!O64,"#"),IF(MID(Reusable!O64,2,2)="..",LEFT(Reusable!O64,1),""))</f>
        <v>0</v>
      </c>
      <c r="Q105" s="60" t="str">
        <f>IF(LEN(Reusable!O64)=1,TEXT(Reusable!O64,"#"),IF(MID(Reusable!O64,2,2)="..",IF(RIGHT(Reusable!O64,1)="n","unbounded",RIGHT(Reusable!O64,1)),""))</f>
        <v>1</v>
      </c>
      <c r="R105" s="60"/>
      <c r="S105" s="60"/>
      <c r="T105" s="60"/>
      <c r="U105" s="60"/>
      <c r="V105" s="60"/>
      <c r="W105" s="60"/>
      <c r="X105" s="60"/>
      <c r="Y105" s="60"/>
    </row>
    <row r="106" spans="1:25" ht="12.75">
      <c r="A106" s="58" t="s">
        <v>2339</v>
      </c>
      <c r="B106" s="58">
        <v>103</v>
      </c>
      <c r="C106" s="58" t="str">
        <f>IF(Reusable!B65&lt;&gt;"",Reusable!B65,"")</f>
        <v>Delivery Terms. Loss Risk. Text</v>
      </c>
      <c r="D106" s="58" t="str">
        <f>IF(Reusable!P65&lt;&gt;"",Reusable!P65,"")</f>
        <v>BBIE</v>
      </c>
      <c r="E106" s="59" t="str">
        <f>IF(Reusable!Q65&lt;&gt;"",Reusable!Q65,"")</f>
        <v>text describing the loss risk related to delivery terms.</v>
      </c>
      <c r="F106" s="59"/>
      <c r="G106" s="60">
        <f>IF(Reusable!C65&lt;&gt;"",Reusable!C65,"")</f>
      </c>
      <c r="H106" s="60" t="str">
        <f>IF(Reusable!D65&lt;&gt;"",Reusable!D65,"")</f>
        <v>Delivery Terms</v>
      </c>
      <c r="I106" s="60">
        <f>IF(Reusable!E65&lt;&gt;"",Reusable!E65,"")</f>
      </c>
      <c r="J106" s="60" t="str">
        <f>IF(Reusable!H65&lt;&gt;"",Reusable!H65,"")</f>
        <v>Loss Risk</v>
      </c>
      <c r="K106" s="60" t="str">
        <f>IF(AND(Reusable!K65&lt;&gt;"",Reusable!P65="BBIE"),Reusable!K65,"")</f>
        <v>Text. Type</v>
      </c>
      <c r="L106" s="60" t="str">
        <f>IF(AND(Reusable!I65&lt;&gt;"",Reusable!P65="BBIE"),Reusable!I65,"")</f>
        <v>Text</v>
      </c>
      <c r="M106" s="61">
        <f>IF(Reusable!L65&lt;&gt;"",Reusable!L65,"")</f>
      </c>
      <c r="N106" s="61">
        <f>IF(Reusable!M65&lt;&gt;"",Reusable!M65,"")</f>
      </c>
      <c r="O106" s="60">
        <f>IF(Reusable!N65&lt;&gt;"",Reusable!N65,"")</f>
      </c>
      <c r="P106" s="60" t="str">
        <f>IF(LEN(Reusable!O65)=1,TEXT(Reusable!O65,"#"),IF(MID(Reusable!O65,2,2)="..",LEFT(Reusable!O65,1),""))</f>
        <v>0</v>
      </c>
      <c r="Q106" s="60" t="str">
        <f>IF(LEN(Reusable!O65)=1,TEXT(Reusable!O65,"#"),IF(MID(Reusable!O65,2,2)="..",IF(RIGHT(Reusable!O65,1)="n","unbounded",RIGHT(Reusable!O65,1)),""))</f>
        <v>1</v>
      </c>
      <c r="R106" s="60"/>
      <c r="S106" s="60"/>
      <c r="T106" s="60"/>
      <c r="U106" s="60"/>
      <c r="V106" s="60"/>
      <c r="W106" s="60"/>
      <c r="X106" s="60"/>
      <c r="Y106" s="60"/>
    </row>
    <row r="107" spans="1:25" ht="12.75">
      <c r="A107" s="62" t="s">
        <v>2340</v>
      </c>
      <c r="B107" s="62">
        <v>104</v>
      </c>
      <c r="C107" s="62" t="str">
        <f>IF(Reusable!B66&lt;&gt;"",Reusable!B66,"")</f>
        <v>Delivery Terms. Allowance Charge</v>
      </c>
      <c r="D107" s="62" t="str">
        <f>IF(Reusable!P66&lt;&gt;"",Reusable!P66,"")</f>
        <v>ASBIE</v>
      </c>
      <c r="E107" s="63" t="str">
        <f>IF(Reusable!Q66&lt;&gt;"",Reusable!Q66,"")</f>
        <v>associates delivery terms with an allowance or charge information.</v>
      </c>
      <c r="F107" s="63"/>
      <c r="G107" s="64">
        <f>IF(Reusable!C66&lt;&gt;"",Reusable!C66,"")</f>
      </c>
      <c r="H107" s="64" t="str">
        <f>IF(Reusable!D66&lt;&gt;"",Reusable!D66,"")</f>
        <v>Delivery Terms</v>
      </c>
      <c r="I107" s="64">
        <f>IF(Reusable!E66&lt;&gt;"",Reusable!E66,"")</f>
      </c>
      <c r="J107" s="64" t="str">
        <f>IF(Reusable!H66&lt;&gt;"",Reusable!H66,"")</f>
        <v>Allowance Charge</v>
      </c>
      <c r="K107" s="65">
        <f>IF(AND(Reusable!K66&lt;&gt;"",Reusable!P66="BBIE"),Reusable!K66,"")</f>
      </c>
      <c r="L107" s="65">
        <f>IF(AND(Reusable!I66&lt;&gt;"",Reusable!P66="BBIE"),Reusable!I66,"")</f>
      </c>
      <c r="M107" s="64">
        <f>IF(Reusable!L66&lt;&gt;"",Reusable!L66,"")</f>
      </c>
      <c r="N107" s="64" t="str">
        <f>IF(Reusable!M66&lt;&gt;"",Reusable!M66,"")</f>
        <v>Allowance Charge</v>
      </c>
      <c r="O107" s="64">
        <f>IF(Reusable!N66&lt;&gt;"",Reusable!N66,"")</f>
      </c>
      <c r="P107" s="64" t="str">
        <f>IF(LEN(Reusable!O66)=1,TEXT(Reusable!O66,"#"),IF(MID(Reusable!O66,2,2)="..",LEFT(Reusable!O66,1),""))</f>
        <v>0</v>
      </c>
      <c r="Q107" s="64" t="str">
        <f>IF(LEN(Reusable!O66)=1,TEXT(Reusable!O66,"#"),IF(MID(Reusable!O66,2,2)="..",IF(RIGHT(Reusable!O66,1)="n","unbounded",RIGHT(Reusable!O66,1)),""))</f>
        <v>1</v>
      </c>
      <c r="R107" s="64"/>
      <c r="S107" s="64"/>
      <c r="T107" s="64"/>
      <c r="U107" s="64"/>
      <c r="V107" s="64"/>
      <c r="W107" s="64"/>
      <c r="X107" s="64"/>
      <c r="Y107" s="64"/>
    </row>
    <row r="108" spans="1:25" ht="25.5">
      <c r="A108" s="54" t="s">
        <v>2341</v>
      </c>
      <c r="B108" s="54">
        <v>105</v>
      </c>
      <c r="C108" s="54" t="str">
        <f>IF(Reusable!B67&lt;&gt;"",Reusable!B67,"")</f>
        <v>Despatch Line. Details</v>
      </c>
      <c r="D108" s="54" t="str">
        <f>IF(Reusable!P67&lt;&gt;"",Reusable!P67,"")</f>
        <v>ABIE</v>
      </c>
      <c r="E108" s="55" t="str">
        <f>IF(Reusable!Q67&lt;&gt;"",Reusable!Q67,"")</f>
        <v>contains the line item and package details for the delivery of an item on the Despatch Advice, when the despatch is not organised by transport handling unit (THU)</v>
      </c>
      <c r="F108" s="55"/>
      <c r="G108" s="56">
        <f>IF(Reusable!C67&lt;&gt;"",Reusable!C67,"")</f>
      </c>
      <c r="H108" s="56" t="str">
        <f>IF(Reusable!D67&lt;&gt;"",Reusable!D67,"")</f>
        <v>Despatch Line</v>
      </c>
      <c r="I108" s="57">
        <f>IF(Reusable!E67&lt;&gt;"",Reusable!E67,"")</f>
      </c>
      <c r="J108" s="57">
        <f>IF(Reusable!H67&lt;&gt;"",Reusable!H67,"")</f>
      </c>
      <c r="K108" s="57">
        <f>IF(AND(Reusable!K67&lt;&gt;"",Reusable!P67="BBIE"),Reusable!K67,"")</f>
      </c>
      <c r="L108" s="57">
        <f>IF(AND(Reusable!I67&lt;&gt;"",Reusable!P67="BBIE"),Reusable!I67,"")</f>
      </c>
      <c r="M108" s="57">
        <f>IF(Reusable!L67&lt;&gt;"",Reusable!L67,"")</f>
      </c>
      <c r="N108" s="57">
        <f>IF(Reusable!M67&lt;&gt;"",Reusable!M67,"")</f>
      </c>
      <c r="O108" s="56">
        <f>IF(Reusable!N67&lt;&gt;"",Reusable!N67,"")</f>
      </c>
      <c r="P108" s="57">
        <f>IF(LEN(Reusable!O67)=1,TEXT(Reusable!O67,"#"),IF(MID(Reusable!O67,2,2)="..",LEFT(Reusable!O67,1),""))</f>
      </c>
      <c r="Q108" s="57">
        <f>IF(LEN(Reusable!O67)=1,TEXT(Reusable!O67,"#"),IF(MID(Reusable!O67,2,2)="..",IF(RIGHT(Reusable!O67,1)="n","unbounded",RIGHT(Reusable!O67,1)),""))</f>
      </c>
      <c r="R108" s="56"/>
      <c r="S108" s="56"/>
      <c r="T108" s="56"/>
      <c r="U108" s="56"/>
      <c r="V108" s="56"/>
      <c r="W108" s="56"/>
      <c r="X108" s="56"/>
      <c r="Y108" s="56"/>
    </row>
    <row r="109" spans="1:25" ht="25.5">
      <c r="A109" s="58" t="s">
        <v>2342</v>
      </c>
      <c r="B109" s="58">
        <v>106</v>
      </c>
      <c r="C109" s="58" t="str">
        <f>IF(Reusable!B68&lt;&gt;"",Reusable!B68,"")</f>
        <v>Despatch Line. Identifier</v>
      </c>
      <c r="D109" s="58" t="str">
        <f>IF(Reusable!P68&lt;&gt;"",Reusable!P68,"")</f>
        <v>BBIE</v>
      </c>
      <c r="E109" s="59" t="str">
        <f>IF(Reusable!Q68&lt;&gt;"",Reusable!Q68,"")</f>
        <v>identification of the despatch line according to the sellers system that generated the Despatch Advice</v>
      </c>
      <c r="F109" s="59"/>
      <c r="G109" s="60">
        <f>IF(Reusable!C68&lt;&gt;"",Reusable!C68,"")</f>
      </c>
      <c r="H109" s="60" t="str">
        <f>IF(Reusable!D68&lt;&gt;"",Reusable!D68,"")</f>
        <v>Despatch Line</v>
      </c>
      <c r="I109" s="60">
        <f>IF(Reusable!E68&lt;&gt;"",Reusable!E68,"")</f>
      </c>
      <c r="J109" s="60" t="str">
        <f>IF(Reusable!H68&lt;&gt;"",Reusable!H68,"")</f>
        <v>Identifier</v>
      </c>
      <c r="K109" s="60" t="str">
        <f>IF(AND(Reusable!K68&lt;&gt;"",Reusable!P68="BBIE"),Reusable!K68,"")</f>
        <v>Identifier. Type</v>
      </c>
      <c r="L109" s="60" t="str">
        <f>IF(AND(Reusable!I68&lt;&gt;"",Reusable!P68="BBIE"),Reusable!I68,"")</f>
        <v>Identifier</v>
      </c>
      <c r="M109" s="61">
        <f>IF(Reusable!L68&lt;&gt;"",Reusable!L68,"")</f>
      </c>
      <c r="N109" s="61">
        <f>IF(Reusable!M68&lt;&gt;"",Reusable!M68,"")</f>
      </c>
      <c r="O109" s="60">
        <f>IF(Reusable!N68&lt;&gt;"",Reusable!N68,"")</f>
      </c>
      <c r="P109" s="60" t="str">
        <f>IF(LEN(Reusable!O68)=1,TEXT(Reusable!O68,"#"),IF(MID(Reusable!O68,2,2)="..",LEFT(Reusable!O68,1),""))</f>
        <v>1</v>
      </c>
      <c r="Q109" s="60" t="str">
        <f>IF(LEN(Reusable!O68)=1,TEXT(Reusable!O68,"#"),IF(MID(Reusable!O68,2,2)="..",IF(RIGHT(Reusable!O68,1)="n","unbounded",RIGHT(Reusable!O68,1)),""))</f>
        <v>1</v>
      </c>
      <c r="R109" s="60"/>
      <c r="S109" s="60"/>
      <c r="T109" s="60"/>
      <c r="U109" s="60"/>
      <c r="V109" s="60"/>
      <c r="W109" s="60"/>
      <c r="X109" s="60"/>
      <c r="Y109" s="60"/>
    </row>
    <row r="110" spans="1:25" ht="12.75">
      <c r="A110" s="58" t="s">
        <v>2343</v>
      </c>
      <c r="B110" s="58">
        <v>107</v>
      </c>
      <c r="C110" s="58" t="str">
        <f>IF(Reusable!B69&lt;&gt;"",Reusable!B69,"")</f>
        <v>Despatch Line. Line Status. Code</v>
      </c>
      <c r="D110" s="58" t="str">
        <f>IF(Reusable!P69&lt;&gt;"",Reusable!P69,"")</f>
        <v>BBIE</v>
      </c>
      <c r="E110" s="59" t="str">
        <f>IF(Reusable!Q69&lt;&gt;"",Reusable!Q69,"")</f>
        <v>Identifies the status of the line with regard to its original state.</v>
      </c>
      <c r="F110" s="59"/>
      <c r="G110" s="60">
        <f>IF(Reusable!C69&lt;&gt;"",Reusable!C69,"")</f>
      </c>
      <c r="H110" s="60" t="str">
        <f>IF(Reusable!D69&lt;&gt;"",Reusable!D69,"")</f>
        <v>Despatch Line</v>
      </c>
      <c r="I110" s="60">
        <f>IF(Reusable!E69&lt;&gt;"",Reusable!E69,"")</f>
      </c>
      <c r="J110" s="60" t="str">
        <f>IF(Reusable!H69&lt;&gt;"",Reusable!H69,"")</f>
        <v>Line Status</v>
      </c>
      <c r="K110" s="60" t="str">
        <f>IF(AND(Reusable!K69&lt;&gt;"",Reusable!P69="BBIE"),Reusable!K69,"")</f>
        <v>Line Status_ Code. Type</v>
      </c>
      <c r="L110" s="60" t="str">
        <f>IF(AND(Reusable!I69&lt;&gt;"",Reusable!P69="BBIE"),Reusable!I69,"")</f>
        <v>Code</v>
      </c>
      <c r="M110" s="61">
        <f>IF(Reusable!L69&lt;&gt;"",Reusable!L69,"")</f>
      </c>
      <c r="N110" s="61">
        <f>IF(Reusable!M69&lt;&gt;"",Reusable!M69,"")</f>
      </c>
      <c r="O110" s="60">
        <f>IF(Reusable!N69&lt;&gt;"",Reusable!N69,"")</f>
      </c>
      <c r="P110" s="60" t="str">
        <f>IF(LEN(Reusable!O69)=1,TEXT(Reusable!O69,"#"),IF(MID(Reusable!O69,2,2)="..",LEFT(Reusable!O69,1),""))</f>
        <v>0</v>
      </c>
      <c r="Q110" s="60" t="str">
        <f>IF(LEN(Reusable!O69)=1,TEXT(Reusable!O69,"#"),IF(MID(Reusable!O69,2,2)="..",IF(RIGHT(Reusable!O69,1)="n","unbounded",RIGHT(Reusable!O69,1)),""))</f>
        <v>1</v>
      </c>
      <c r="R110" s="60"/>
      <c r="S110" s="60"/>
      <c r="T110" s="60"/>
      <c r="U110" s="60"/>
      <c r="V110" s="60"/>
      <c r="W110" s="60"/>
      <c r="X110" s="60"/>
      <c r="Y110" s="60"/>
    </row>
    <row r="111" spans="1:25" ht="12.75">
      <c r="A111" s="58" t="s">
        <v>2344</v>
      </c>
      <c r="B111" s="58">
        <v>108</v>
      </c>
      <c r="C111" s="58" t="str">
        <f>IF(Reusable!B70&lt;&gt;"",Reusable!B70,"")</f>
        <v>Despatch Line. Delivered_ Quantity. Quantity</v>
      </c>
      <c r="D111" s="58" t="str">
        <f>IF(Reusable!P70&lt;&gt;"",Reusable!P70,"")</f>
        <v>BBIE</v>
      </c>
      <c r="E111" s="59" t="str">
        <f>IF(Reusable!Q70&lt;&gt;"",Reusable!Q70,"")</f>
        <v>the quantity of the item advised as despatched on this line item.</v>
      </c>
      <c r="F111" s="59"/>
      <c r="G111" s="60">
        <f>IF(Reusable!C70&lt;&gt;"",Reusable!C70,"")</f>
      </c>
      <c r="H111" s="60" t="str">
        <f>IF(Reusable!D70&lt;&gt;"",Reusable!D70,"")</f>
        <v>Despatch Line</v>
      </c>
      <c r="I111" s="60" t="str">
        <f>IF(Reusable!E70&lt;&gt;"",Reusable!E70,"")</f>
        <v>Delivered</v>
      </c>
      <c r="J111" s="60" t="str">
        <f>IF(Reusable!H70&lt;&gt;"",Reusable!H70,"")</f>
        <v>Quantity</v>
      </c>
      <c r="K111" s="60" t="str">
        <f>IF(AND(Reusable!K70&lt;&gt;"",Reusable!P70="BBIE"),Reusable!K70,"")</f>
        <v>Quantity. Type</v>
      </c>
      <c r="L111" s="60" t="str">
        <f>IF(AND(Reusable!I70&lt;&gt;"",Reusable!P70="BBIE"),Reusable!I70,"")</f>
        <v>Quantity</v>
      </c>
      <c r="M111" s="61">
        <f>IF(Reusable!L70&lt;&gt;"",Reusable!L70,"")</f>
      </c>
      <c r="N111" s="61">
        <f>IF(Reusable!M70&lt;&gt;"",Reusable!M70,"")</f>
      </c>
      <c r="O111" s="60">
        <f>IF(Reusable!N70&lt;&gt;"",Reusable!N70,"")</f>
      </c>
      <c r="P111" s="60" t="str">
        <f>IF(LEN(Reusable!O70)=1,TEXT(Reusable!O70,"#"),IF(MID(Reusable!O70,2,2)="..",LEFT(Reusable!O70,1),""))</f>
        <v>0</v>
      </c>
      <c r="Q111" s="60" t="str">
        <f>IF(LEN(Reusable!O70)=1,TEXT(Reusable!O70,"#"),IF(MID(Reusable!O70,2,2)="..",IF(RIGHT(Reusable!O70,1)="n","unbounded",RIGHT(Reusable!O70,1)),""))</f>
        <v>1</v>
      </c>
      <c r="R111" s="60"/>
      <c r="S111" s="60"/>
      <c r="T111" s="60"/>
      <c r="U111" s="60"/>
      <c r="V111" s="60"/>
      <c r="W111" s="60"/>
      <c r="X111" s="60"/>
      <c r="Y111" s="60"/>
    </row>
    <row r="112" spans="1:25" ht="25.5">
      <c r="A112" s="58" t="s">
        <v>2345</v>
      </c>
      <c r="B112" s="58">
        <v>109</v>
      </c>
      <c r="C112" s="58" t="str">
        <f>IF(Reusable!B71&lt;&gt;"",Reusable!B71,"")</f>
        <v>Despatch Line. Backorder_ Quantity. Quantity</v>
      </c>
      <c r="D112" s="58" t="str">
        <f>IF(Reusable!P71&lt;&gt;"",Reusable!P71,"")</f>
        <v>BBIE</v>
      </c>
      <c r="E112" s="59" t="str">
        <f>IF(Reusable!Q71&lt;&gt;"",Reusable!Q71,"")</f>
        <v>the quantity of the item that was not despatched and which will follow in a subsequent despatch, without any further action by the buyer/recipient.</v>
      </c>
      <c r="F112" s="59"/>
      <c r="G112" s="60">
        <f>IF(Reusable!C71&lt;&gt;"",Reusable!C71,"")</f>
      </c>
      <c r="H112" s="60" t="str">
        <f>IF(Reusable!D71&lt;&gt;"",Reusable!D71,"")</f>
        <v>Despatch Line</v>
      </c>
      <c r="I112" s="60" t="str">
        <f>IF(Reusable!E71&lt;&gt;"",Reusable!E71,"")</f>
        <v>Backorder</v>
      </c>
      <c r="J112" s="60" t="str">
        <f>IF(Reusable!H71&lt;&gt;"",Reusable!H71,"")</f>
        <v>Quantity</v>
      </c>
      <c r="K112" s="60" t="str">
        <f>IF(AND(Reusable!K71&lt;&gt;"",Reusable!P71="BBIE"),Reusable!K71,"")</f>
        <v>Quantity. Type</v>
      </c>
      <c r="L112" s="60" t="str">
        <f>IF(AND(Reusable!I71&lt;&gt;"",Reusable!P71="BBIE"),Reusable!I71,"")</f>
        <v>Quantity</v>
      </c>
      <c r="M112" s="61">
        <f>IF(Reusable!L71&lt;&gt;"",Reusable!L71,"")</f>
      </c>
      <c r="N112" s="61">
        <f>IF(Reusable!M71&lt;&gt;"",Reusable!M71,"")</f>
      </c>
      <c r="O112" s="60">
        <f>IF(Reusable!N71&lt;&gt;"",Reusable!N71,"")</f>
      </c>
      <c r="P112" s="60" t="str">
        <f>IF(LEN(Reusable!O71)=1,TEXT(Reusable!O71,"#"),IF(MID(Reusable!O71,2,2)="..",LEFT(Reusable!O71,1),""))</f>
        <v>0</v>
      </c>
      <c r="Q112" s="60" t="str">
        <f>IF(LEN(Reusable!O71)=1,TEXT(Reusable!O71,"#"),IF(MID(Reusable!O71,2,2)="..",IF(RIGHT(Reusable!O71,1)="n","unbounded",RIGHT(Reusable!O71,1)),""))</f>
        <v>1</v>
      </c>
      <c r="R112" s="60"/>
      <c r="S112" s="60"/>
      <c r="T112" s="60"/>
      <c r="U112" s="60"/>
      <c r="V112" s="60"/>
      <c r="W112" s="60"/>
      <c r="X112" s="60"/>
      <c r="Y112" s="60"/>
    </row>
    <row r="113" spans="1:25" ht="25.5">
      <c r="A113" s="58" t="s">
        <v>2346</v>
      </c>
      <c r="B113" s="58">
        <v>110</v>
      </c>
      <c r="C113" s="58" t="str">
        <f>IF(Reusable!B72&lt;&gt;"",Reusable!B72,"")</f>
        <v>Despatch Line. Backorder_ Reason. Text</v>
      </c>
      <c r="D113" s="58" t="str">
        <f>IF(Reusable!P72&lt;&gt;"",Reusable!P72,"")</f>
        <v>BBIE</v>
      </c>
      <c r="E113" s="59" t="str">
        <f>IF(Reusable!Q72&lt;&gt;"",Reusable!Q72,"")</f>
        <v>the reason why the seller was unable to supply the full scheduled quantity against this despatch line.</v>
      </c>
      <c r="F113" s="59"/>
      <c r="G113" s="60">
        <f>IF(Reusable!C72&lt;&gt;"",Reusable!C72,"")</f>
      </c>
      <c r="H113" s="60" t="str">
        <f>IF(Reusable!D72&lt;&gt;"",Reusable!D72,"")</f>
        <v>Despatch Line</v>
      </c>
      <c r="I113" s="60" t="str">
        <f>IF(Reusable!E72&lt;&gt;"",Reusable!E72,"")</f>
        <v>Backorder</v>
      </c>
      <c r="J113" s="60" t="str">
        <f>IF(Reusable!H72&lt;&gt;"",Reusable!H72,"")</f>
        <v>Reason</v>
      </c>
      <c r="K113" s="60" t="str">
        <f>IF(AND(Reusable!K72&lt;&gt;"",Reusable!P72="BBIE"),Reusable!K72,"")</f>
        <v>Text. Type</v>
      </c>
      <c r="L113" s="60" t="str">
        <f>IF(AND(Reusable!I72&lt;&gt;"",Reusable!P72="BBIE"),Reusable!I72,"")</f>
        <v>Text</v>
      </c>
      <c r="M113" s="61">
        <f>IF(Reusable!L72&lt;&gt;"",Reusable!L72,"")</f>
      </c>
      <c r="N113" s="61">
        <f>IF(Reusable!M72&lt;&gt;"",Reusable!M72,"")</f>
      </c>
      <c r="O113" s="60">
        <f>IF(Reusable!N72&lt;&gt;"",Reusable!N72,"")</f>
      </c>
      <c r="P113" s="60" t="str">
        <f>IF(LEN(Reusable!O72)=1,TEXT(Reusable!O72,"#"),IF(MID(Reusable!O72,2,2)="..",LEFT(Reusable!O72,1),""))</f>
        <v>0</v>
      </c>
      <c r="Q113" s="60" t="str">
        <f>IF(LEN(Reusable!O72)=1,TEXT(Reusable!O72,"#"),IF(MID(Reusable!O72,2,2)="..",IF(RIGHT(Reusable!O72,1)="n","unbounded",RIGHT(Reusable!O72,1)),""))</f>
        <v>1</v>
      </c>
      <c r="R113" s="60"/>
      <c r="S113" s="60"/>
      <c r="T113" s="60"/>
      <c r="U113" s="60"/>
      <c r="V113" s="60"/>
      <c r="W113" s="60"/>
      <c r="X113" s="60"/>
      <c r="Y113" s="60"/>
    </row>
    <row r="114" spans="1:25" ht="25.5">
      <c r="A114" s="58" t="s">
        <v>2347</v>
      </c>
      <c r="B114" s="58">
        <v>111</v>
      </c>
      <c r="C114" s="58" t="str">
        <f>IF(Reusable!B73&lt;&gt;"",Reusable!B73,"")</f>
        <v>Despatch Line. Note. Text</v>
      </c>
      <c r="D114" s="58" t="str">
        <f>IF(Reusable!P73&lt;&gt;"",Reusable!P73,"")</f>
        <v>BBIE</v>
      </c>
      <c r="E114" s="59" t="str">
        <f>IF(Reusable!Q73&lt;&gt;"",Reusable!Q73,"")</f>
        <v>contains any free form text pertinent to the line of the document. This element may contain notes or any other similar information that is not contained explicitly in another structure.</v>
      </c>
      <c r="F114" s="59"/>
      <c r="G114" s="60">
        <f>IF(Reusable!C73&lt;&gt;"",Reusable!C73,"")</f>
      </c>
      <c r="H114" s="60" t="str">
        <f>IF(Reusable!D73&lt;&gt;"",Reusable!D73,"")</f>
        <v>Despatch Line</v>
      </c>
      <c r="I114" s="60">
        <f>IF(Reusable!E73&lt;&gt;"",Reusable!E73,"")</f>
      </c>
      <c r="J114" s="60" t="str">
        <f>IF(Reusable!H73&lt;&gt;"",Reusable!H73,"")</f>
        <v>Note</v>
      </c>
      <c r="K114" s="60" t="str">
        <f>IF(AND(Reusable!K73&lt;&gt;"",Reusable!P73="BBIE"),Reusable!K73,"")</f>
        <v>Text. Type</v>
      </c>
      <c r="L114" s="60" t="str">
        <f>IF(AND(Reusable!I73&lt;&gt;"",Reusable!P73="BBIE"),Reusable!I73,"")</f>
        <v>Text</v>
      </c>
      <c r="M114" s="61">
        <f>IF(Reusable!L73&lt;&gt;"",Reusable!L73,"")</f>
      </c>
      <c r="N114" s="61">
        <f>IF(Reusable!M73&lt;&gt;"",Reusable!M73,"")</f>
      </c>
      <c r="O114" s="60">
        <f>IF(Reusable!N73&lt;&gt;"",Reusable!N73,"")</f>
      </c>
      <c r="P114" s="60" t="str">
        <f>IF(LEN(Reusable!O73)=1,TEXT(Reusable!O73,"#"),IF(MID(Reusable!O73,2,2)="..",LEFT(Reusable!O73,1),""))</f>
        <v>0</v>
      </c>
      <c r="Q114" s="60" t="str">
        <f>IF(LEN(Reusable!O73)=1,TEXT(Reusable!O73,"#"),IF(MID(Reusable!O73,2,2)="..",IF(RIGHT(Reusable!O73,1)="n","unbounded",RIGHT(Reusable!O73,1)),""))</f>
        <v>1</v>
      </c>
      <c r="R114" s="60"/>
      <c r="S114" s="60"/>
      <c r="T114" s="60"/>
      <c r="U114" s="60"/>
      <c r="V114" s="60"/>
      <c r="W114" s="60"/>
      <c r="X114" s="60"/>
      <c r="Y114" s="60"/>
    </row>
    <row r="115" spans="1:25" ht="12.75">
      <c r="A115" s="62" t="s">
        <v>2348</v>
      </c>
      <c r="B115" s="62">
        <v>112</v>
      </c>
      <c r="C115" s="62" t="str">
        <f>IF(Reusable!B74&lt;&gt;"",Reusable!B74,"")</f>
        <v>Despatch Line. Order Line Reference</v>
      </c>
      <c r="D115" s="62" t="str">
        <f>IF(Reusable!P74&lt;&gt;"",Reusable!P74,"")</f>
        <v>ASBIE</v>
      </c>
      <c r="E115" s="63" t="str">
        <f>IF(Reusable!Q74&lt;&gt;"",Reusable!Q74,"")</f>
        <v>associates the despatch line with one or more orders/order lines</v>
      </c>
      <c r="F115" s="63"/>
      <c r="G115" s="64">
        <f>IF(Reusable!C74&lt;&gt;"",Reusable!C74,"")</f>
      </c>
      <c r="H115" s="64" t="str">
        <f>IF(Reusable!D74&lt;&gt;"",Reusable!D74,"")</f>
        <v>Despatch Line</v>
      </c>
      <c r="I115" s="64">
        <f>IF(Reusable!E74&lt;&gt;"",Reusable!E74,"")</f>
      </c>
      <c r="J115" s="64" t="str">
        <f>IF(Reusable!H74&lt;&gt;"",Reusable!H74,"")</f>
        <v>Order Line Reference</v>
      </c>
      <c r="K115" s="65">
        <f>IF(AND(Reusable!K74&lt;&gt;"",Reusable!P74="BBIE"),Reusable!K74,"")</f>
      </c>
      <c r="L115" s="65">
        <f>IF(AND(Reusable!I74&lt;&gt;"",Reusable!P74="BBIE"),Reusable!I74,"")</f>
      </c>
      <c r="M115" s="64">
        <f>IF(Reusable!L74&lt;&gt;"",Reusable!L74,"")</f>
      </c>
      <c r="N115" s="64" t="str">
        <f>IF(Reusable!M74&lt;&gt;"",Reusable!M74,"")</f>
        <v>Order Line Reference</v>
      </c>
      <c r="O115" s="64">
        <f>IF(Reusable!N74&lt;&gt;"",Reusable!N74,"")</f>
      </c>
      <c r="P115" s="64" t="str">
        <f>IF(LEN(Reusable!O74)=1,TEXT(Reusable!O74,"#"),IF(MID(Reusable!O74,2,2)="..",LEFT(Reusable!O74,1),""))</f>
        <v>1</v>
      </c>
      <c r="Q115" s="64" t="str">
        <f>IF(LEN(Reusable!O74)=1,TEXT(Reusable!O74,"#"),IF(MID(Reusable!O74,2,2)="..",IF(RIGHT(Reusable!O74,1)="n","unbounded",RIGHT(Reusable!O74,1)),""))</f>
        <v>unbounded</v>
      </c>
      <c r="R115" s="64"/>
      <c r="S115" s="64"/>
      <c r="T115" s="64"/>
      <c r="U115" s="64"/>
      <c r="V115" s="64"/>
      <c r="W115" s="64"/>
      <c r="X115" s="64"/>
      <c r="Y115" s="64"/>
    </row>
    <row r="116" spans="1:25" ht="12.75">
      <c r="A116" s="62" t="s">
        <v>2349</v>
      </c>
      <c r="B116" s="62">
        <v>113</v>
      </c>
      <c r="C116" s="62" t="str">
        <f>IF(Reusable!B75&lt;&gt;"",Reusable!B75,"")</f>
        <v>Despatch Line. Delivery</v>
      </c>
      <c r="D116" s="62" t="str">
        <f>IF(Reusable!P75&lt;&gt;"",Reusable!P75,"")</f>
        <v>ASBIE</v>
      </c>
      <c r="E116" s="63" t="str">
        <f>IF(Reusable!Q75&lt;&gt;"",Reusable!Q75,"")</f>
        <v>associates the line with details of a delivery (or deliveries)</v>
      </c>
      <c r="F116" s="63"/>
      <c r="G116" s="64">
        <f>IF(Reusable!C75&lt;&gt;"",Reusable!C75,"")</f>
      </c>
      <c r="H116" s="64" t="str">
        <f>IF(Reusable!D75&lt;&gt;"",Reusable!D75,"")</f>
        <v>Despatch Line</v>
      </c>
      <c r="I116" s="64">
        <f>IF(Reusable!E75&lt;&gt;"",Reusable!E75,"")</f>
      </c>
      <c r="J116" s="64" t="str">
        <f>IF(Reusable!H75&lt;&gt;"",Reusable!H75,"")</f>
        <v>Delivery</v>
      </c>
      <c r="K116" s="65">
        <f>IF(AND(Reusable!K75&lt;&gt;"",Reusable!P75="BBIE"),Reusable!K75,"")</f>
      </c>
      <c r="L116" s="65">
        <f>IF(AND(Reusable!I75&lt;&gt;"",Reusable!P75="BBIE"),Reusable!I75,"")</f>
      </c>
      <c r="M116" s="64">
        <f>IF(Reusable!L75&lt;&gt;"",Reusable!L75,"")</f>
      </c>
      <c r="N116" s="64" t="str">
        <f>IF(Reusable!M75&lt;&gt;"",Reusable!M75,"")</f>
        <v>Delivery</v>
      </c>
      <c r="O116" s="64">
        <f>IF(Reusable!N75&lt;&gt;"",Reusable!N75,"")</f>
      </c>
      <c r="P116" s="64" t="str">
        <f>IF(LEN(Reusable!O75)=1,TEXT(Reusable!O75,"#"),IF(MID(Reusable!O75,2,2)="..",LEFT(Reusable!O75,1),""))</f>
        <v>0</v>
      </c>
      <c r="Q116" s="64" t="str">
        <f>IF(LEN(Reusable!O75)=1,TEXT(Reusable!O75,"#"),IF(MID(Reusable!O75,2,2)="..",IF(RIGHT(Reusable!O75,1)="n","unbounded",RIGHT(Reusable!O75,1)),""))</f>
        <v>unbounded</v>
      </c>
      <c r="R116" s="64"/>
      <c r="S116" s="64"/>
      <c r="T116" s="64"/>
      <c r="U116" s="64"/>
      <c r="V116" s="64"/>
      <c r="W116" s="64"/>
      <c r="X116" s="64"/>
      <c r="Y116" s="64"/>
    </row>
    <row r="117" spans="1:25" ht="25.5">
      <c r="A117" s="62" t="s">
        <v>2350</v>
      </c>
      <c r="B117" s="62">
        <v>114</v>
      </c>
      <c r="C117" s="62" t="str">
        <f>IF(Reusable!B76&lt;&gt;"",Reusable!B76,"")</f>
        <v>Despatch Line. Delivery Terms</v>
      </c>
      <c r="D117" s="62" t="str">
        <f>IF(Reusable!P76&lt;&gt;"",Reusable!P76,"")</f>
        <v>ASBIE</v>
      </c>
      <c r="E117" s="63" t="str">
        <f>IF(Reusable!Q76&lt;&gt;"",Reusable!Q76,"")</f>
        <v>associates the despatch line with the terms agreed between seller and buyer with regard to the delivery of goods.</v>
      </c>
      <c r="F117" s="63"/>
      <c r="G117" s="64">
        <f>IF(Reusable!C76&lt;&gt;"",Reusable!C76,"")</f>
      </c>
      <c r="H117" s="64" t="str">
        <f>IF(Reusable!D76&lt;&gt;"",Reusable!D76,"")</f>
        <v>Despatch Line</v>
      </c>
      <c r="I117" s="64">
        <f>IF(Reusable!E76&lt;&gt;"",Reusable!E76,"")</f>
      </c>
      <c r="J117" s="64" t="str">
        <f>IF(Reusable!H76&lt;&gt;"",Reusable!H76,"")</f>
        <v>Delivery Terms</v>
      </c>
      <c r="K117" s="65">
        <f>IF(AND(Reusable!K76&lt;&gt;"",Reusable!P76="BBIE"),Reusable!K76,"")</f>
      </c>
      <c r="L117" s="65">
        <f>IF(AND(Reusable!I76&lt;&gt;"",Reusable!P76="BBIE"),Reusable!I76,"")</f>
      </c>
      <c r="M117" s="64">
        <f>IF(Reusable!L76&lt;&gt;"",Reusable!L76,"")</f>
      </c>
      <c r="N117" s="64" t="str">
        <f>IF(Reusable!M76&lt;&gt;"",Reusable!M76,"")</f>
        <v>Delivery Terms</v>
      </c>
      <c r="O117" s="64">
        <f>IF(Reusable!N76&lt;&gt;"",Reusable!N76,"")</f>
      </c>
      <c r="P117" s="64" t="str">
        <f>IF(LEN(Reusable!O76)=1,TEXT(Reusable!O76,"#"),IF(MID(Reusable!O76,2,2)="..",LEFT(Reusable!O76,1),""))</f>
        <v>0</v>
      </c>
      <c r="Q117" s="64" t="str">
        <f>IF(LEN(Reusable!O76)=1,TEXT(Reusable!O76,"#"),IF(MID(Reusable!O76,2,2)="..",IF(RIGHT(Reusable!O76,1)="n","unbounded",RIGHT(Reusable!O76,1)),""))</f>
        <v>1</v>
      </c>
      <c r="R117" s="64"/>
      <c r="S117" s="64"/>
      <c r="T117" s="64"/>
      <c r="U117" s="64"/>
      <c r="V117" s="64"/>
      <c r="W117" s="64"/>
      <c r="X117" s="64"/>
      <c r="Y117" s="64"/>
    </row>
    <row r="118" spans="1:25" ht="25.5">
      <c r="A118" s="62" t="s">
        <v>2351</v>
      </c>
      <c r="B118" s="62">
        <v>115</v>
      </c>
      <c r="C118" s="62" t="str">
        <f>IF(Reusable!B77&lt;&gt;"",Reusable!B77,"")</f>
        <v>Despatch Line. Item</v>
      </c>
      <c r="D118" s="62" t="str">
        <f>IF(Reusable!P77&lt;&gt;"",Reusable!P77,"")</f>
        <v>ASBIE</v>
      </c>
      <c r="E118" s="63" t="str">
        <f>IF(Reusable!Q77&lt;&gt;"",Reusable!Q77,"")</f>
        <v>associates the despatch line with information directly relating to an item (article, product, goods item or service).</v>
      </c>
      <c r="F118" s="63"/>
      <c r="G118" s="64">
        <f>IF(Reusable!C77&lt;&gt;"",Reusable!C77,"")</f>
      </c>
      <c r="H118" s="64" t="str">
        <f>IF(Reusable!D77&lt;&gt;"",Reusable!D77,"")</f>
        <v>Despatch Line</v>
      </c>
      <c r="I118" s="64">
        <f>IF(Reusable!E77&lt;&gt;"",Reusable!E77,"")</f>
      </c>
      <c r="J118" s="64" t="str">
        <f>IF(Reusable!H77&lt;&gt;"",Reusable!H77,"")</f>
        <v>Item</v>
      </c>
      <c r="K118" s="65">
        <f>IF(AND(Reusable!K77&lt;&gt;"",Reusable!P77="BBIE"),Reusable!K77,"")</f>
      </c>
      <c r="L118" s="65">
        <f>IF(AND(Reusable!I77&lt;&gt;"",Reusable!P77="BBIE"),Reusable!I77,"")</f>
      </c>
      <c r="M118" s="64">
        <f>IF(Reusable!L77&lt;&gt;"",Reusable!L77,"")</f>
      </c>
      <c r="N118" s="64" t="str">
        <f>IF(Reusable!M77&lt;&gt;"",Reusable!M77,"")</f>
        <v>Item</v>
      </c>
      <c r="O118" s="64">
        <f>IF(Reusable!N77&lt;&gt;"",Reusable!N77,"")</f>
      </c>
      <c r="P118" s="64" t="str">
        <f>IF(LEN(Reusable!O77)=1,TEXT(Reusable!O77,"#"),IF(MID(Reusable!O77,2,2)="..",LEFT(Reusable!O77,1),""))</f>
        <v>1</v>
      </c>
      <c r="Q118" s="64" t="str">
        <f>IF(LEN(Reusable!O77)=1,TEXT(Reusable!O77,"#"),IF(MID(Reusable!O77,2,2)="..",IF(RIGHT(Reusable!O77,1)="n","unbounded",RIGHT(Reusable!O77,1)),""))</f>
        <v>1</v>
      </c>
      <c r="R118" s="64"/>
      <c r="S118" s="64"/>
      <c r="T118" s="64"/>
      <c r="U118" s="64"/>
      <c r="V118" s="64"/>
      <c r="W118" s="64"/>
      <c r="X118" s="64"/>
      <c r="Y118" s="64"/>
    </row>
    <row r="119" spans="1:25" ht="12.75">
      <c r="A119" s="62" t="s">
        <v>2352</v>
      </c>
      <c r="B119" s="62">
        <v>116</v>
      </c>
      <c r="C119" s="62" t="str">
        <f>IF(Reusable!B78&lt;&gt;"",Reusable!B78,"")</f>
        <v>Despatch Line. Transport Handling Unit</v>
      </c>
      <c r="D119" s="62" t="str">
        <f>IF(Reusable!P78&lt;&gt;"",Reusable!P78,"")</f>
        <v>ASBIE</v>
      </c>
      <c r="E119" s="63" t="str">
        <f>IF(Reusable!Q78&lt;&gt;"",Reusable!Q78,"")</f>
        <v>associates the despatch line with the transport handling unit.</v>
      </c>
      <c r="F119" s="63"/>
      <c r="G119" s="64">
        <f>IF(Reusable!C78&lt;&gt;"",Reusable!C78,"")</f>
      </c>
      <c r="H119" s="64" t="str">
        <f>IF(Reusable!D78&lt;&gt;"",Reusable!D78,"")</f>
        <v>Despatch Line</v>
      </c>
      <c r="I119" s="64">
        <f>IF(Reusable!E78&lt;&gt;"",Reusable!E78,"")</f>
      </c>
      <c r="J119" s="64" t="str">
        <f>IF(Reusable!H78&lt;&gt;"",Reusable!H78,"")</f>
        <v>Transport Handling Unit</v>
      </c>
      <c r="K119" s="65">
        <f>IF(AND(Reusable!K78&lt;&gt;"",Reusable!P78="BBIE"),Reusable!K78,"")</f>
      </c>
      <c r="L119" s="65">
        <f>IF(AND(Reusable!I78&lt;&gt;"",Reusable!P78="BBIE"),Reusable!I78,"")</f>
      </c>
      <c r="M119" s="64">
        <f>IF(Reusable!L78&lt;&gt;"",Reusable!L78,"")</f>
      </c>
      <c r="N119" s="64" t="str">
        <f>IF(Reusable!M78&lt;&gt;"",Reusable!M78,"")</f>
        <v>Transport Handling Unit</v>
      </c>
      <c r="O119" s="64">
        <f>IF(Reusable!N78&lt;&gt;"",Reusable!N78,"")</f>
      </c>
      <c r="P119" s="64" t="str">
        <f>IF(LEN(Reusable!O78)=1,TEXT(Reusable!O78,"#"),IF(MID(Reusable!O78,2,2)="..",LEFT(Reusable!O78,1),""))</f>
        <v>0</v>
      </c>
      <c r="Q119" s="64" t="str">
        <f>IF(LEN(Reusable!O78)=1,TEXT(Reusable!O78,"#"),IF(MID(Reusable!O78,2,2)="..",IF(RIGHT(Reusable!O78,1)="n","unbounded",RIGHT(Reusable!O78,1)),""))</f>
        <v>1</v>
      </c>
      <c r="R119" s="64"/>
      <c r="S119" s="64"/>
      <c r="T119" s="64"/>
      <c r="U119" s="64"/>
      <c r="V119" s="64"/>
      <c r="W119" s="64"/>
      <c r="X119" s="64"/>
      <c r="Y119" s="64"/>
    </row>
    <row r="120" spans="1:25" ht="12.75">
      <c r="A120" s="54" t="s">
        <v>2353</v>
      </c>
      <c r="B120" s="54">
        <v>117</v>
      </c>
      <c r="C120" s="54" t="e">
        <f>IF(Reusable!#REF!&lt;&gt;"",Reusable!#REF!,"")</f>
        <v>#REF!</v>
      </c>
      <c r="D120" s="54" t="e">
        <f>IF(Reusable!#REF!&lt;&gt;"",Reusable!#REF!,"")</f>
        <v>#REF!</v>
      </c>
      <c r="E120" s="55" t="e">
        <f>IF(Reusable!#REF!&lt;&gt;"",Reusable!#REF!,"")</f>
        <v>#REF!</v>
      </c>
      <c r="F120" s="55"/>
      <c r="G120" s="56" t="e">
        <f>IF(Reusable!#REF!&lt;&gt;"",Reusable!#REF!,"")</f>
        <v>#REF!</v>
      </c>
      <c r="H120" s="56" t="e">
        <f>IF(Reusable!#REF!&lt;&gt;"",Reusable!#REF!,"")</f>
        <v>#REF!</v>
      </c>
      <c r="I120" s="57" t="e">
        <f>IF(Reusable!#REF!&lt;&gt;"",Reusable!#REF!,"")</f>
        <v>#REF!</v>
      </c>
      <c r="J120" s="57" t="e">
        <f>IF(Reusable!#REF!&lt;&gt;"",Reusable!#REF!,"")</f>
        <v>#REF!</v>
      </c>
      <c r="K120" s="57" t="e">
        <f>IF(AND(Reusable!#REF!&lt;&gt;"",Reusable!#REF!="BBIE"),Reusable!#REF!,"")</f>
        <v>#REF!</v>
      </c>
      <c r="L120" s="57" t="e">
        <f>IF(AND(Reusable!#REF!&lt;&gt;"",Reusable!#REF!="BBIE"),Reusable!#REF!,"")</f>
        <v>#REF!</v>
      </c>
      <c r="M120" s="57" t="e">
        <f>IF(Reusable!#REF!&lt;&gt;"",Reusable!#REF!,"")</f>
        <v>#REF!</v>
      </c>
      <c r="N120" s="57" t="e">
        <f>IF(Reusable!#REF!&lt;&gt;"",Reusable!#REF!,"")</f>
        <v>#REF!</v>
      </c>
      <c r="O120" s="56" t="e">
        <f>IF(Reusable!#REF!&lt;&gt;"",Reusable!#REF!,"")</f>
        <v>#REF!</v>
      </c>
      <c r="P120" s="57" t="e">
        <f>IF(LEN(Reusable!#REF!)=1,TEXT(Reusable!#REF!,"#"),IF(MID(Reusable!#REF!,2,2)="..",LEFT(Reusable!#REF!,1),""))</f>
        <v>#REF!</v>
      </c>
      <c r="Q120" s="57" t="e">
        <f>IF(LEN(Reusable!#REF!)=1,TEXT(Reusable!#REF!,"#"),IF(MID(Reusable!#REF!,2,2)="..",IF(RIGHT(Reusable!#REF!,1)="n","unbounded",RIGHT(Reusable!#REF!,1)),""))</f>
        <v>#REF!</v>
      </c>
      <c r="R120" s="56"/>
      <c r="S120" s="56"/>
      <c r="T120" s="56"/>
      <c r="U120" s="56"/>
      <c r="V120" s="56"/>
      <c r="W120" s="56"/>
      <c r="X120" s="56"/>
      <c r="Y120" s="56"/>
    </row>
    <row r="121" spans="1:25" ht="25.5">
      <c r="A121" s="58" t="s">
        <v>2354</v>
      </c>
      <c r="B121" s="58">
        <v>118</v>
      </c>
      <c r="C121" s="58" t="e">
        <f>IF(Reusable!#REF!&lt;&gt;"",Reusable!#REF!,"")</f>
        <v>#REF!</v>
      </c>
      <c r="D121" s="58" t="e">
        <f>IF(Reusable!#REF!&lt;&gt;"",Reusable!#REF!,"")</f>
        <v>#REF!</v>
      </c>
      <c r="E121" s="59" t="e">
        <f>IF(Reusable!#REF!&lt;&gt;"",Reusable!#REF!,"")</f>
        <v>#REF!</v>
      </c>
      <c r="F121" s="59"/>
      <c r="G121" s="60" t="e">
        <f>IF(Reusable!#REF!&lt;&gt;"",Reusable!#REF!,"")</f>
        <v>#REF!</v>
      </c>
      <c r="H121" s="60" t="e">
        <f>IF(Reusable!#REF!&lt;&gt;"",Reusable!#REF!,"")</f>
        <v>#REF!</v>
      </c>
      <c r="I121" s="60" t="e">
        <f>IF(Reusable!#REF!&lt;&gt;"",Reusable!#REF!,"")</f>
        <v>#REF!</v>
      </c>
      <c r="J121" s="60" t="e">
        <f>IF(Reusable!#REF!&lt;&gt;"",Reusable!#REF!,"")</f>
        <v>#REF!</v>
      </c>
      <c r="K121" s="60" t="e">
        <f>IF(AND(Reusable!#REF!&lt;&gt;"",Reusable!#REF!="BBIE"),Reusable!#REF!,"")</f>
        <v>#REF!</v>
      </c>
      <c r="L121" s="60" t="e">
        <f>IF(AND(Reusable!#REF!&lt;&gt;"",Reusable!#REF!="BBIE"),Reusable!#REF!,"")</f>
        <v>#REF!</v>
      </c>
      <c r="M121" s="61" t="e">
        <f>IF(Reusable!#REF!&lt;&gt;"",Reusable!#REF!,"")</f>
        <v>#REF!</v>
      </c>
      <c r="N121" s="61" t="e">
        <f>IF(Reusable!#REF!&lt;&gt;"",Reusable!#REF!,"")</f>
        <v>#REF!</v>
      </c>
      <c r="O121" s="60" t="e">
        <f>IF(Reusable!#REF!&lt;&gt;"",Reusable!#REF!,"")</f>
        <v>#REF!</v>
      </c>
      <c r="P121" s="60" t="e">
        <f>IF(LEN(Reusable!#REF!)=1,TEXT(Reusable!#REF!,"#"),IF(MID(Reusable!#REF!,2,2)="..",LEFT(Reusable!#REF!,1),""))</f>
        <v>#REF!</v>
      </c>
      <c r="Q121" s="60" t="e">
        <f>IF(LEN(Reusable!#REF!)=1,TEXT(Reusable!#REF!,"#"),IF(MID(Reusable!#REF!,2,2)="..",IF(RIGHT(Reusable!#REF!,1)="n","unbounded",RIGHT(Reusable!#REF!,1)),""))</f>
        <v>#REF!</v>
      </c>
      <c r="R121" s="60"/>
      <c r="S121" s="60"/>
      <c r="T121" s="60"/>
      <c r="U121" s="60"/>
      <c r="V121" s="60"/>
      <c r="W121" s="60"/>
      <c r="X121" s="60"/>
      <c r="Y121" s="60"/>
    </row>
    <row r="122" spans="1:25" ht="12.75">
      <c r="A122" s="58" t="s">
        <v>2355</v>
      </c>
      <c r="B122" s="58">
        <v>119</v>
      </c>
      <c r="C122" s="58" t="e">
        <f>IF(Reusable!#REF!&lt;&gt;"",Reusable!#REF!,"")</f>
        <v>#REF!</v>
      </c>
      <c r="D122" s="58" t="e">
        <f>IF(Reusable!#REF!&lt;&gt;"",Reusable!#REF!,"")</f>
        <v>#REF!</v>
      </c>
      <c r="E122" s="59" t="e">
        <f>IF(Reusable!#REF!&lt;&gt;"",Reusable!#REF!,"")</f>
        <v>#REF!</v>
      </c>
      <c r="F122" s="59"/>
      <c r="G122" s="60" t="e">
        <f>IF(Reusable!#REF!&lt;&gt;"",Reusable!#REF!,"")</f>
        <v>#REF!</v>
      </c>
      <c r="H122" s="60" t="e">
        <f>IF(Reusable!#REF!&lt;&gt;"",Reusable!#REF!,"")</f>
        <v>#REF!</v>
      </c>
      <c r="I122" s="60" t="e">
        <f>IF(Reusable!#REF!&lt;&gt;"",Reusable!#REF!,"")</f>
        <v>#REF!</v>
      </c>
      <c r="J122" s="60" t="e">
        <f>IF(Reusable!#REF!&lt;&gt;"",Reusable!#REF!,"")</f>
        <v>#REF!</v>
      </c>
      <c r="K122" s="60" t="e">
        <f>IF(AND(Reusable!#REF!&lt;&gt;"",Reusable!#REF!="BBIE"),Reusable!#REF!,"")</f>
        <v>#REF!</v>
      </c>
      <c r="L122" s="60" t="e">
        <f>IF(AND(Reusable!#REF!&lt;&gt;"",Reusable!#REF!="BBIE"),Reusable!#REF!,"")</f>
        <v>#REF!</v>
      </c>
      <c r="M122" s="61" t="e">
        <f>IF(Reusable!#REF!&lt;&gt;"",Reusable!#REF!,"")</f>
        <v>#REF!</v>
      </c>
      <c r="N122" s="61" t="e">
        <f>IF(Reusable!#REF!&lt;&gt;"",Reusable!#REF!,"")</f>
        <v>#REF!</v>
      </c>
      <c r="O122" s="60" t="e">
        <f>IF(Reusable!#REF!&lt;&gt;"",Reusable!#REF!,"")</f>
        <v>#REF!</v>
      </c>
      <c r="P122" s="60" t="e">
        <f>IF(LEN(Reusable!#REF!)=1,TEXT(Reusable!#REF!,"#"),IF(MID(Reusable!#REF!,2,2)="..",LEFT(Reusable!#REF!,1),""))</f>
        <v>#REF!</v>
      </c>
      <c r="Q122" s="60" t="e">
        <f>IF(LEN(Reusable!#REF!)=1,TEXT(Reusable!#REF!,"#"),IF(MID(Reusable!#REF!,2,2)="..",IF(RIGHT(Reusable!#REF!,1)="n","unbounded",RIGHT(Reusable!#REF!,1)),""))</f>
        <v>#REF!</v>
      </c>
      <c r="R122" s="60"/>
      <c r="S122" s="60"/>
      <c r="T122" s="60"/>
      <c r="U122" s="60"/>
      <c r="V122" s="60"/>
      <c r="W122" s="60"/>
      <c r="X122" s="60"/>
      <c r="Y122" s="60"/>
    </row>
    <row r="123" spans="1:25" ht="12.75">
      <c r="A123" s="58" t="s">
        <v>2356</v>
      </c>
      <c r="B123" s="58">
        <v>120</v>
      </c>
      <c r="C123" s="58" t="e">
        <f>IF(Reusable!#REF!&lt;&gt;"",Reusable!#REF!,"")</f>
        <v>#REF!</v>
      </c>
      <c r="D123" s="58" t="e">
        <f>IF(Reusable!#REF!&lt;&gt;"",Reusable!#REF!,"")</f>
        <v>#REF!</v>
      </c>
      <c r="E123" s="59" t="e">
        <f>IF(Reusable!#REF!&lt;&gt;"",Reusable!#REF!,"")</f>
        <v>#REF!</v>
      </c>
      <c r="F123" s="59"/>
      <c r="G123" s="60" t="e">
        <f>IF(Reusable!#REF!&lt;&gt;"",Reusable!#REF!,"")</f>
        <v>#REF!</v>
      </c>
      <c r="H123" s="60" t="e">
        <f>IF(Reusable!#REF!&lt;&gt;"",Reusable!#REF!,"")</f>
        <v>#REF!</v>
      </c>
      <c r="I123" s="60" t="e">
        <f>IF(Reusable!#REF!&lt;&gt;"",Reusable!#REF!,"")</f>
        <v>#REF!</v>
      </c>
      <c r="J123" s="60" t="e">
        <f>IF(Reusable!#REF!&lt;&gt;"",Reusable!#REF!,"")</f>
        <v>#REF!</v>
      </c>
      <c r="K123" s="60" t="e">
        <f>IF(AND(Reusable!#REF!&lt;&gt;"",Reusable!#REF!="BBIE"),Reusable!#REF!,"")</f>
        <v>#REF!</v>
      </c>
      <c r="L123" s="60" t="e">
        <f>IF(AND(Reusable!#REF!&lt;&gt;"",Reusable!#REF!="BBIE"),Reusable!#REF!,"")</f>
        <v>#REF!</v>
      </c>
      <c r="M123" s="61" t="e">
        <f>IF(Reusable!#REF!&lt;&gt;"",Reusable!#REF!,"")</f>
        <v>#REF!</v>
      </c>
      <c r="N123" s="61" t="e">
        <f>IF(Reusable!#REF!&lt;&gt;"",Reusable!#REF!,"")</f>
        <v>#REF!</v>
      </c>
      <c r="O123" s="60" t="e">
        <f>IF(Reusable!#REF!&lt;&gt;"",Reusable!#REF!,"")</f>
        <v>#REF!</v>
      </c>
      <c r="P123" s="60" t="e">
        <f>IF(LEN(Reusable!#REF!)=1,TEXT(Reusable!#REF!,"#"),IF(MID(Reusable!#REF!,2,2)="..",LEFT(Reusable!#REF!,1),""))</f>
        <v>#REF!</v>
      </c>
      <c r="Q123" s="60" t="e">
        <f>IF(LEN(Reusable!#REF!)=1,TEXT(Reusable!#REF!,"#"),IF(MID(Reusable!#REF!,2,2)="..",IF(RIGHT(Reusable!#REF!,1)="n","unbounded",RIGHT(Reusable!#REF!,1)),""))</f>
        <v>#REF!</v>
      </c>
      <c r="R123" s="60"/>
      <c r="S123" s="60"/>
      <c r="T123" s="60"/>
      <c r="U123" s="60"/>
      <c r="V123" s="60"/>
      <c r="W123" s="60"/>
      <c r="X123" s="60"/>
      <c r="Y123" s="60"/>
    </row>
    <row r="124" spans="1:25" ht="12.75">
      <c r="A124" s="58" t="s">
        <v>2357</v>
      </c>
      <c r="B124" s="58">
        <v>121</v>
      </c>
      <c r="C124" s="58" t="e">
        <f>IF(Reusable!#REF!&lt;&gt;"",Reusable!#REF!,"")</f>
        <v>#REF!</v>
      </c>
      <c r="D124" s="58" t="e">
        <f>IF(Reusable!#REF!&lt;&gt;"",Reusable!#REF!,"")</f>
        <v>#REF!</v>
      </c>
      <c r="E124" s="59" t="e">
        <f>IF(Reusable!#REF!&lt;&gt;"",Reusable!#REF!,"")</f>
        <v>#REF!</v>
      </c>
      <c r="F124" s="59"/>
      <c r="G124" s="60" t="e">
        <f>IF(Reusable!#REF!&lt;&gt;"",Reusable!#REF!,"")</f>
        <v>#REF!</v>
      </c>
      <c r="H124" s="60" t="e">
        <f>IF(Reusable!#REF!&lt;&gt;"",Reusable!#REF!,"")</f>
        <v>#REF!</v>
      </c>
      <c r="I124" s="60" t="e">
        <f>IF(Reusable!#REF!&lt;&gt;"",Reusable!#REF!,"")</f>
        <v>#REF!</v>
      </c>
      <c r="J124" s="60" t="e">
        <f>IF(Reusable!#REF!&lt;&gt;"",Reusable!#REF!,"")</f>
        <v>#REF!</v>
      </c>
      <c r="K124" s="60" t="e">
        <f>IF(AND(Reusable!#REF!&lt;&gt;"",Reusable!#REF!="BBIE"),Reusable!#REF!,"")</f>
        <v>#REF!</v>
      </c>
      <c r="L124" s="60" t="e">
        <f>IF(AND(Reusable!#REF!&lt;&gt;"",Reusable!#REF!="BBIE"),Reusable!#REF!,"")</f>
        <v>#REF!</v>
      </c>
      <c r="M124" s="61" t="e">
        <f>IF(Reusable!#REF!&lt;&gt;"",Reusable!#REF!,"")</f>
        <v>#REF!</v>
      </c>
      <c r="N124" s="61" t="e">
        <f>IF(Reusable!#REF!&lt;&gt;"",Reusable!#REF!,"")</f>
        <v>#REF!</v>
      </c>
      <c r="O124" s="60" t="e">
        <f>IF(Reusable!#REF!&lt;&gt;"",Reusable!#REF!,"")</f>
        <v>#REF!</v>
      </c>
      <c r="P124" s="60" t="e">
        <f>IF(LEN(Reusable!#REF!)=1,TEXT(Reusable!#REF!,"#"),IF(MID(Reusable!#REF!,2,2)="..",LEFT(Reusable!#REF!,1),""))</f>
        <v>#REF!</v>
      </c>
      <c r="Q124" s="60" t="e">
        <f>IF(LEN(Reusable!#REF!)=1,TEXT(Reusable!#REF!,"#"),IF(MID(Reusable!#REF!,2,2)="..",IF(RIGHT(Reusable!#REF!,1)="n","unbounded",RIGHT(Reusable!#REF!,1)),""))</f>
        <v>#REF!</v>
      </c>
      <c r="R124" s="60"/>
      <c r="S124" s="60"/>
      <c r="T124" s="60"/>
      <c r="U124" s="60"/>
      <c r="V124" s="60"/>
      <c r="W124" s="60"/>
      <c r="X124" s="60"/>
      <c r="Y124" s="60"/>
    </row>
    <row r="125" spans="1:25" ht="12.75">
      <c r="A125" s="58" t="s">
        <v>2358</v>
      </c>
      <c r="B125" s="58">
        <v>122</v>
      </c>
      <c r="C125" s="58" t="e">
        <f>IF(Reusable!#REF!&lt;&gt;"",Reusable!#REF!,"")</f>
        <v>#REF!</v>
      </c>
      <c r="D125" s="58" t="e">
        <f>IF(Reusable!#REF!&lt;&gt;"",Reusable!#REF!,"")</f>
        <v>#REF!</v>
      </c>
      <c r="E125" s="59" t="e">
        <f>IF(Reusable!#REF!&lt;&gt;"",Reusable!#REF!,"")</f>
        <v>#REF!</v>
      </c>
      <c r="F125" s="59"/>
      <c r="G125" s="60" t="e">
        <f>IF(Reusable!#REF!&lt;&gt;"",Reusable!#REF!,"")</f>
        <v>#REF!</v>
      </c>
      <c r="H125" s="60" t="e">
        <f>IF(Reusable!#REF!&lt;&gt;"",Reusable!#REF!,"")</f>
        <v>#REF!</v>
      </c>
      <c r="I125" s="60" t="e">
        <f>IF(Reusable!#REF!&lt;&gt;"",Reusable!#REF!,"")</f>
        <v>#REF!</v>
      </c>
      <c r="J125" s="60" t="e">
        <f>IF(Reusable!#REF!&lt;&gt;"",Reusable!#REF!,"")</f>
        <v>#REF!</v>
      </c>
      <c r="K125" s="60" t="e">
        <f>IF(AND(Reusable!#REF!&lt;&gt;"",Reusable!#REF!="BBIE"),Reusable!#REF!,"")</f>
        <v>#REF!</v>
      </c>
      <c r="L125" s="60" t="e">
        <f>IF(AND(Reusable!#REF!&lt;&gt;"",Reusable!#REF!="BBIE"),Reusable!#REF!,"")</f>
        <v>#REF!</v>
      </c>
      <c r="M125" s="61" t="e">
        <f>IF(Reusable!#REF!&lt;&gt;"",Reusable!#REF!,"")</f>
        <v>#REF!</v>
      </c>
      <c r="N125" s="61" t="e">
        <f>IF(Reusable!#REF!&lt;&gt;"",Reusable!#REF!,"")</f>
        <v>#REF!</v>
      </c>
      <c r="O125" s="60" t="e">
        <f>IF(Reusable!#REF!&lt;&gt;"",Reusable!#REF!,"")</f>
        <v>#REF!</v>
      </c>
      <c r="P125" s="60" t="e">
        <f>IF(LEN(Reusable!#REF!)=1,TEXT(Reusable!#REF!,"#"),IF(MID(Reusable!#REF!,2,2)="..",LEFT(Reusable!#REF!,1),""))</f>
        <v>#REF!</v>
      </c>
      <c r="Q125" s="60" t="e">
        <f>IF(LEN(Reusable!#REF!)=1,TEXT(Reusable!#REF!,"#"),IF(MID(Reusable!#REF!,2,2)="..",IF(RIGHT(Reusable!#REF!,1)="n","unbounded",RIGHT(Reusable!#REF!,1)),""))</f>
        <v>#REF!</v>
      </c>
      <c r="R125" s="60"/>
      <c r="S125" s="60"/>
      <c r="T125" s="60"/>
      <c r="U125" s="60"/>
      <c r="V125" s="60"/>
      <c r="W125" s="60"/>
      <c r="X125" s="60"/>
      <c r="Y125" s="60"/>
    </row>
    <row r="126" spans="1:25" ht="12.75">
      <c r="A126" s="54" t="s">
        <v>2359</v>
      </c>
      <c r="B126" s="54">
        <v>123</v>
      </c>
      <c r="C126" s="54" t="e">
        <f>IF(Reusable!#REF!&lt;&gt;"",Reusable!#REF!,"")</f>
        <v>#REF!</v>
      </c>
      <c r="D126" s="54" t="e">
        <f>IF(Reusable!#REF!&lt;&gt;"",Reusable!#REF!,"")</f>
        <v>#REF!</v>
      </c>
      <c r="E126" s="55" t="e">
        <f>IF(Reusable!#REF!&lt;&gt;"",Reusable!#REF!,"")</f>
        <v>#REF!</v>
      </c>
      <c r="F126" s="55"/>
      <c r="G126" s="56" t="e">
        <f>IF(Reusable!#REF!&lt;&gt;"",Reusable!#REF!,"")</f>
        <v>#REF!</v>
      </c>
      <c r="H126" s="56" t="e">
        <f>IF(Reusable!#REF!&lt;&gt;"",Reusable!#REF!,"")</f>
        <v>#REF!</v>
      </c>
      <c r="I126" s="57" t="e">
        <f>IF(Reusable!#REF!&lt;&gt;"",Reusable!#REF!,"")</f>
        <v>#REF!</v>
      </c>
      <c r="J126" s="57" t="e">
        <f>IF(Reusable!#REF!&lt;&gt;"",Reusable!#REF!,"")</f>
        <v>#REF!</v>
      </c>
      <c r="K126" s="57" t="e">
        <f>IF(AND(Reusable!#REF!&lt;&gt;"",Reusable!#REF!="BBIE"),Reusable!#REF!,"")</f>
        <v>#REF!</v>
      </c>
      <c r="L126" s="57" t="e">
        <f>IF(AND(Reusable!#REF!&lt;&gt;"",Reusable!#REF!="BBIE"),Reusable!#REF!,"")</f>
        <v>#REF!</v>
      </c>
      <c r="M126" s="57" t="e">
        <f>IF(Reusable!#REF!&lt;&gt;"",Reusable!#REF!,"")</f>
        <v>#REF!</v>
      </c>
      <c r="N126" s="57" t="e">
        <f>IF(Reusable!#REF!&lt;&gt;"",Reusable!#REF!,"")</f>
        <v>#REF!</v>
      </c>
      <c r="O126" s="56" t="e">
        <f>IF(Reusable!#REF!&lt;&gt;"",Reusable!#REF!,"")</f>
        <v>#REF!</v>
      </c>
      <c r="P126" s="57" t="e">
        <f>IF(LEN(Reusable!#REF!)=1,TEXT(Reusable!#REF!,"#"),IF(MID(Reusable!#REF!,2,2)="..",LEFT(Reusable!#REF!,1),""))</f>
        <v>#REF!</v>
      </c>
      <c r="Q126" s="57" t="e">
        <f>IF(LEN(Reusable!#REF!)=1,TEXT(Reusable!#REF!,"#"),IF(MID(Reusable!#REF!,2,2)="..",IF(RIGHT(Reusable!#REF!,1)="n","unbounded",RIGHT(Reusable!#REF!,1)),""))</f>
        <v>#REF!</v>
      </c>
      <c r="R126" s="56"/>
      <c r="S126" s="56"/>
      <c r="T126" s="56"/>
      <c r="U126" s="56"/>
      <c r="V126" s="56"/>
      <c r="W126" s="56"/>
      <c r="X126" s="56"/>
      <c r="Y126" s="56"/>
    </row>
    <row r="127" spans="1:25" ht="25.5">
      <c r="A127" s="58" t="s">
        <v>2360</v>
      </c>
      <c r="B127" s="58">
        <v>124</v>
      </c>
      <c r="C127" s="58" t="e">
        <f>IF(Reusable!#REF!&lt;&gt;"",Reusable!#REF!,"")</f>
        <v>#REF!</v>
      </c>
      <c r="D127" s="58" t="e">
        <f>IF(Reusable!#REF!&lt;&gt;"",Reusable!#REF!,"")</f>
        <v>#REF!</v>
      </c>
      <c r="E127" s="59" t="e">
        <f>IF(Reusable!#REF!&lt;&gt;"",Reusable!#REF!,"")</f>
        <v>#REF!</v>
      </c>
      <c r="F127" s="59"/>
      <c r="G127" s="60" t="e">
        <f>IF(Reusable!#REF!&lt;&gt;"",Reusable!#REF!,"")</f>
        <v>#REF!</v>
      </c>
      <c r="H127" s="60" t="e">
        <f>IF(Reusable!#REF!&lt;&gt;"",Reusable!#REF!,"")</f>
        <v>#REF!</v>
      </c>
      <c r="I127" s="60" t="e">
        <f>IF(Reusable!#REF!&lt;&gt;"",Reusable!#REF!,"")</f>
        <v>#REF!</v>
      </c>
      <c r="J127" s="60" t="e">
        <f>IF(Reusable!#REF!&lt;&gt;"",Reusable!#REF!,"")</f>
        <v>#REF!</v>
      </c>
      <c r="K127" s="60" t="e">
        <f>IF(AND(Reusable!#REF!&lt;&gt;"",Reusable!#REF!="BBIE"),Reusable!#REF!,"")</f>
        <v>#REF!</v>
      </c>
      <c r="L127" s="60" t="e">
        <f>IF(AND(Reusable!#REF!&lt;&gt;"",Reusable!#REF!="BBIE"),Reusable!#REF!,"")</f>
        <v>#REF!</v>
      </c>
      <c r="M127" s="61" t="e">
        <f>IF(Reusable!#REF!&lt;&gt;"",Reusable!#REF!,"")</f>
        <v>#REF!</v>
      </c>
      <c r="N127" s="61" t="e">
        <f>IF(Reusable!#REF!&lt;&gt;"",Reusable!#REF!,"")</f>
        <v>#REF!</v>
      </c>
      <c r="O127" s="60" t="e">
        <f>IF(Reusable!#REF!&lt;&gt;"",Reusable!#REF!,"")</f>
        <v>#REF!</v>
      </c>
      <c r="P127" s="60" t="e">
        <f>IF(LEN(Reusable!#REF!)=1,TEXT(Reusable!#REF!,"#"),IF(MID(Reusable!#REF!,2,2)="..",LEFT(Reusable!#REF!,1),""))</f>
        <v>#REF!</v>
      </c>
      <c r="Q127" s="60" t="e">
        <f>IF(LEN(Reusable!#REF!)=1,TEXT(Reusable!#REF!,"#"),IF(MID(Reusable!#REF!,2,2)="..",IF(RIGHT(Reusable!#REF!,1)="n","unbounded",RIGHT(Reusable!#REF!,1)),""))</f>
        <v>#REF!</v>
      </c>
      <c r="R127" s="60"/>
      <c r="S127" s="60"/>
      <c r="T127" s="60"/>
      <c r="U127" s="60"/>
      <c r="V127" s="60"/>
      <c r="W127" s="60"/>
      <c r="X127" s="60"/>
      <c r="Y127" s="60"/>
    </row>
    <row r="128" spans="1:25" ht="12.75">
      <c r="A128" s="58" t="s">
        <v>2361</v>
      </c>
      <c r="B128" s="58">
        <v>125</v>
      </c>
      <c r="C128" s="58" t="e">
        <f>IF(Reusable!#REF!&lt;&gt;"",Reusable!#REF!,"")</f>
        <v>#REF!</v>
      </c>
      <c r="D128" s="58" t="e">
        <f>IF(Reusable!#REF!&lt;&gt;"",Reusable!#REF!,"")</f>
        <v>#REF!</v>
      </c>
      <c r="E128" s="59" t="e">
        <f>IF(Reusable!#REF!&lt;&gt;"",Reusable!#REF!,"")</f>
        <v>#REF!</v>
      </c>
      <c r="F128" s="59"/>
      <c r="G128" s="60" t="e">
        <f>IF(Reusable!#REF!&lt;&gt;"",Reusable!#REF!,"")</f>
        <v>#REF!</v>
      </c>
      <c r="H128" s="60" t="e">
        <f>IF(Reusable!#REF!&lt;&gt;"",Reusable!#REF!,"")</f>
        <v>#REF!</v>
      </c>
      <c r="I128" s="60" t="e">
        <f>IF(Reusable!#REF!&lt;&gt;"",Reusable!#REF!,"")</f>
        <v>#REF!</v>
      </c>
      <c r="J128" s="60" t="e">
        <f>IF(Reusable!#REF!&lt;&gt;"",Reusable!#REF!,"")</f>
        <v>#REF!</v>
      </c>
      <c r="K128" s="60" t="e">
        <f>IF(AND(Reusable!#REF!&lt;&gt;"",Reusable!#REF!="BBIE"),Reusable!#REF!,"")</f>
        <v>#REF!</v>
      </c>
      <c r="L128" s="60" t="e">
        <f>IF(AND(Reusable!#REF!&lt;&gt;"",Reusable!#REF!="BBIE"),Reusable!#REF!,"")</f>
        <v>#REF!</v>
      </c>
      <c r="M128" s="61" t="e">
        <f>IF(Reusable!#REF!&lt;&gt;"",Reusable!#REF!,"")</f>
        <v>#REF!</v>
      </c>
      <c r="N128" s="61" t="e">
        <f>IF(Reusable!#REF!&lt;&gt;"",Reusable!#REF!,"")</f>
        <v>#REF!</v>
      </c>
      <c r="O128" s="60" t="e">
        <f>IF(Reusable!#REF!&lt;&gt;"",Reusable!#REF!,"")</f>
        <v>#REF!</v>
      </c>
      <c r="P128" s="60" t="e">
        <f>IF(LEN(Reusable!#REF!)=1,TEXT(Reusable!#REF!,"#"),IF(MID(Reusable!#REF!,2,2)="..",LEFT(Reusable!#REF!,1),""))</f>
        <v>#REF!</v>
      </c>
      <c r="Q128" s="60" t="e">
        <f>IF(LEN(Reusable!#REF!)=1,TEXT(Reusable!#REF!,"#"),IF(MID(Reusable!#REF!,2,2)="..",IF(RIGHT(Reusable!#REF!,1)="n","unbounded",RIGHT(Reusable!#REF!,1)),""))</f>
        <v>#REF!</v>
      </c>
      <c r="R128" s="60"/>
      <c r="S128" s="60"/>
      <c r="T128" s="60"/>
      <c r="U128" s="60"/>
      <c r="V128" s="60"/>
      <c r="W128" s="60"/>
      <c r="X128" s="60"/>
      <c r="Y128" s="60"/>
    </row>
    <row r="129" spans="1:25" ht="12.75">
      <c r="A129" s="58" t="s">
        <v>2362</v>
      </c>
      <c r="B129" s="58">
        <v>126</v>
      </c>
      <c r="C129" s="58" t="e">
        <f>IF(Reusable!#REF!&lt;&gt;"",Reusable!#REF!,"")</f>
        <v>#REF!</v>
      </c>
      <c r="D129" s="58" t="e">
        <f>IF(Reusable!#REF!&lt;&gt;"",Reusable!#REF!,"")</f>
        <v>#REF!</v>
      </c>
      <c r="E129" s="59" t="e">
        <f>IF(Reusable!#REF!&lt;&gt;"",Reusable!#REF!,"")</f>
        <v>#REF!</v>
      </c>
      <c r="F129" s="59"/>
      <c r="G129" s="60" t="e">
        <f>IF(Reusable!#REF!&lt;&gt;"",Reusable!#REF!,"")</f>
        <v>#REF!</v>
      </c>
      <c r="H129" s="60" t="e">
        <f>IF(Reusable!#REF!&lt;&gt;"",Reusable!#REF!,"")</f>
        <v>#REF!</v>
      </c>
      <c r="I129" s="60" t="e">
        <f>IF(Reusable!#REF!&lt;&gt;"",Reusable!#REF!,"")</f>
        <v>#REF!</v>
      </c>
      <c r="J129" s="60" t="e">
        <f>IF(Reusable!#REF!&lt;&gt;"",Reusable!#REF!,"")</f>
        <v>#REF!</v>
      </c>
      <c r="K129" s="60" t="e">
        <f>IF(AND(Reusable!#REF!&lt;&gt;"",Reusable!#REF!="BBIE"),Reusable!#REF!,"")</f>
        <v>#REF!</v>
      </c>
      <c r="L129" s="60" t="e">
        <f>IF(AND(Reusable!#REF!&lt;&gt;"",Reusable!#REF!="BBIE"),Reusable!#REF!,"")</f>
        <v>#REF!</v>
      </c>
      <c r="M129" s="61" t="e">
        <f>IF(Reusable!#REF!&lt;&gt;"",Reusable!#REF!,"")</f>
        <v>#REF!</v>
      </c>
      <c r="N129" s="61" t="e">
        <f>IF(Reusable!#REF!&lt;&gt;"",Reusable!#REF!,"")</f>
        <v>#REF!</v>
      </c>
      <c r="O129" s="60" t="e">
        <f>IF(Reusable!#REF!&lt;&gt;"",Reusable!#REF!,"")</f>
        <v>#REF!</v>
      </c>
      <c r="P129" s="60" t="e">
        <f>IF(LEN(Reusable!#REF!)=1,TEXT(Reusable!#REF!,"#"),IF(MID(Reusable!#REF!,2,2)="..",LEFT(Reusable!#REF!,1),""))</f>
        <v>#REF!</v>
      </c>
      <c r="Q129" s="60" t="e">
        <f>IF(LEN(Reusable!#REF!)=1,TEXT(Reusable!#REF!,"#"),IF(MID(Reusable!#REF!,2,2)="..",IF(RIGHT(Reusable!#REF!,1)="n","unbounded",RIGHT(Reusable!#REF!,1)),""))</f>
        <v>#REF!</v>
      </c>
      <c r="R129" s="60"/>
      <c r="S129" s="60"/>
      <c r="T129" s="60"/>
      <c r="U129" s="60"/>
      <c r="V129" s="60"/>
      <c r="W129" s="60"/>
      <c r="X129" s="60"/>
      <c r="Y129" s="60"/>
    </row>
    <row r="130" spans="1:25" ht="12.75">
      <c r="A130" s="58" t="s">
        <v>2363</v>
      </c>
      <c r="B130" s="58">
        <v>127</v>
      </c>
      <c r="C130" s="58" t="e">
        <f>IF(Reusable!#REF!&lt;&gt;"",Reusable!#REF!,"")</f>
        <v>#REF!</v>
      </c>
      <c r="D130" s="58" t="e">
        <f>IF(Reusable!#REF!&lt;&gt;"",Reusable!#REF!,"")</f>
        <v>#REF!</v>
      </c>
      <c r="E130" s="59" t="e">
        <f>IF(Reusable!#REF!&lt;&gt;"",Reusable!#REF!,"")</f>
        <v>#REF!</v>
      </c>
      <c r="F130" s="59"/>
      <c r="G130" s="60" t="e">
        <f>IF(Reusable!#REF!&lt;&gt;"",Reusable!#REF!,"")</f>
        <v>#REF!</v>
      </c>
      <c r="H130" s="60" t="e">
        <f>IF(Reusable!#REF!&lt;&gt;"",Reusable!#REF!,"")</f>
        <v>#REF!</v>
      </c>
      <c r="I130" s="60" t="e">
        <f>IF(Reusable!#REF!&lt;&gt;"",Reusable!#REF!,"")</f>
        <v>#REF!</v>
      </c>
      <c r="J130" s="60" t="e">
        <f>IF(Reusable!#REF!&lt;&gt;"",Reusable!#REF!,"")</f>
        <v>#REF!</v>
      </c>
      <c r="K130" s="60" t="e">
        <f>IF(AND(Reusable!#REF!&lt;&gt;"",Reusable!#REF!="BBIE"),Reusable!#REF!,"")</f>
        <v>#REF!</v>
      </c>
      <c r="L130" s="60" t="e">
        <f>IF(AND(Reusable!#REF!&lt;&gt;"",Reusable!#REF!="BBIE"),Reusable!#REF!,"")</f>
        <v>#REF!</v>
      </c>
      <c r="M130" s="61" t="e">
        <f>IF(Reusable!#REF!&lt;&gt;"",Reusable!#REF!,"")</f>
        <v>#REF!</v>
      </c>
      <c r="N130" s="61" t="e">
        <f>IF(Reusable!#REF!&lt;&gt;"",Reusable!#REF!,"")</f>
        <v>#REF!</v>
      </c>
      <c r="O130" s="60" t="e">
        <f>IF(Reusable!#REF!&lt;&gt;"",Reusable!#REF!,"")</f>
        <v>#REF!</v>
      </c>
      <c r="P130" s="60" t="e">
        <f>IF(LEN(Reusable!#REF!)=1,TEXT(Reusable!#REF!,"#"),IF(MID(Reusable!#REF!,2,2)="..",LEFT(Reusable!#REF!,1),""))</f>
        <v>#REF!</v>
      </c>
      <c r="Q130" s="60" t="e">
        <f>IF(LEN(Reusable!#REF!)=1,TEXT(Reusable!#REF!,"#"),IF(MID(Reusable!#REF!,2,2)="..",IF(RIGHT(Reusable!#REF!,1)="n","unbounded",RIGHT(Reusable!#REF!,1)),""))</f>
        <v>#REF!</v>
      </c>
      <c r="R130" s="60"/>
      <c r="S130" s="60"/>
      <c r="T130" s="60"/>
      <c r="U130" s="60"/>
      <c r="V130" s="60"/>
      <c r="W130" s="60"/>
      <c r="X130" s="60"/>
      <c r="Y130" s="60"/>
    </row>
    <row r="131" spans="1:25" ht="12.75">
      <c r="A131" s="54" t="s">
        <v>2364</v>
      </c>
      <c r="B131" s="54">
        <v>128</v>
      </c>
      <c r="C131" s="54" t="str">
        <f>IF(Reusable!B79&lt;&gt;"",Reusable!B79,"")</f>
        <v>Exchange Rate. Details</v>
      </c>
      <c r="D131" s="54" t="str">
        <f>IF(Reusable!P79&lt;&gt;"",Reusable!P79,"")</f>
        <v>ABIE</v>
      </c>
      <c r="E131" s="55" t="str">
        <f>IF(Reusable!Q79&lt;&gt;"",Reusable!Q79,"")</f>
        <v>information that directly relates to the rate of exchange (conversion) between two currencies.</v>
      </c>
      <c r="F131" s="55"/>
      <c r="G131" s="56">
        <f>IF(Reusable!C79&lt;&gt;"",Reusable!C79,"")</f>
      </c>
      <c r="H131" s="56" t="str">
        <f>IF(Reusable!D79&lt;&gt;"",Reusable!D79,"")</f>
        <v>Exchange Rate</v>
      </c>
      <c r="I131" s="57">
        <f>IF(Reusable!E79&lt;&gt;"",Reusable!E79,"")</f>
      </c>
      <c r="J131" s="57">
        <f>IF(Reusable!H79&lt;&gt;"",Reusable!H79,"")</f>
      </c>
      <c r="K131" s="57">
        <f>IF(AND(Reusable!K79&lt;&gt;"",Reusable!P79="BBIE"),Reusable!K79,"")</f>
      </c>
      <c r="L131" s="57">
        <f>IF(AND(Reusable!I79&lt;&gt;"",Reusable!P79="BBIE"),Reusable!I79,"")</f>
      </c>
      <c r="M131" s="57">
        <f>IF(Reusable!L79&lt;&gt;"",Reusable!L79,"")</f>
      </c>
      <c r="N131" s="57">
        <f>IF(Reusable!M79&lt;&gt;"",Reusable!M79,"")</f>
      </c>
      <c r="O131" s="56">
        <f>IF(Reusable!N79&lt;&gt;"",Reusable!N79,"")</f>
      </c>
      <c r="P131" s="57">
        <f>IF(LEN(Reusable!O79)=1,TEXT(Reusable!O79,"#"),IF(MID(Reusable!O79,2,2)="..",LEFT(Reusable!O79,1),""))</f>
      </c>
      <c r="Q131" s="57">
        <f>IF(LEN(Reusable!O79)=1,TEXT(Reusable!O79,"#"),IF(MID(Reusable!O79,2,2)="..",IF(RIGHT(Reusable!O79,1)="n","unbounded",RIGHT(Reusable!O79,1)),""))</f>
      </c>
      <c r="R131" s="56"/>
      <c r="S131" s="56"/>
      <c r="T131" s="56"/>
      <c r="U131" s="56"/>
      <c r="V131" s="56"/>
      <c r="W131" s="56"/>
      <c r="X131" s="56"/>
      <c r="Y131" s="56"/>
    </row>
    <row r="132" spans="1:25" ht="25.5">
      <c r="A132" s="58" t="s">
        <v>2365</v>
      </c>
      <c r="B132" s="58">
        <v>129</v>
      </c>
      <c r="C132" s="58" t="str">
        <f>IF(Reusable!B80&lt;&gt;"",Reusable!B80,"")</f>
        <v>Exchange Rate. Source Currency. Code</v>
      </c>
      <c r="D132" s="58" t="str">
        <f>IF(Reusable!P80&lt;&gt;"",Reusable!P80,"")</f>
        <v>BBIE</v>
      </c>
      <c r="E132" s="59" t="str">
        <f>IF(Reusable!Q80&lt;&gt;"",Reusable!Q80,"")</f>
        <v>the reference currency of the rate of exchange.  The currency from which the exchange is being made (CC Definition)</v>
      </c>
      <c r="F132" s="59"/>
      <c r="G132" s="60">
        <f>IF(Reusable!C80&lt;&gt;"",Reusable!C80,"")</f>
      </c>
      <c r="H132" s="60" t="str">
        <f>IF(Reusable!D80&lt;&gt;"",Reusable!D80,"")</f>
        <v>Exchange Rate</v>
      </c>
      <c r="I132" s="60">
        <f>IF(Reusable!E80&lt;&gt;"",Reusable!E80,"")</f>
      </c>
      <c r="J132" s="60" t="str">
        <f>IF(Reusable!H80&lt;&gt;"",Reusable!H80,"")</f>
        <v>Source Currency</v>
      </c>
      <c r="K132" s="60" t="str">
        <f>IF(AND(Reusable!K80&lt;&gt;"",Reusable!P80="BBIE"),Reusable!K80,"")</f>
        <v>Currency_ Code. Type</v>
      </c>
      <c r="L132" s="60" t="str">
        <f>IF(AND(Reusable!I80&lt;&gt;"",Reusable!P80="BBIE"),Reusable!I80,"")</f>
        <v>Code</v>
      </c>
      <c r="M132" s="61">
        <f>IF(Reusable!L80&lt;&gt;"",Reusable!L80,"")</f>
      </c>
      <c r="N132" s="61">
        <f>IF(Reusable!M80&lt;&gt;"",Reusable!M80,"")</f>
      </c>
      <c r="O132" s="60">
        <f>IF(Reusable!N80&lt;&gt;"",Reusable!N80,"")</f>
      </c>
      <c r="P132" s="60" t="str">
        <f>IF(LEN(Reusable!O80)=1,TEXT(Reusable!O80,"#"),IF(MID(Reusable!O80,2,2)="..",LEFT(Reusable!O80,1),""))</f>
        <v>1</v>
      </c>
      <c r="Q132" s="60" t="str">
        <f>IF(LEN(Reusable!O80)=1,TEXT(Reusable!O80,"#"),IF(MID(Reusable!O80,2,2)="..",IF(RIGHT(Reusable!O80,1)="n","unbounded",RIGHT(Reusable!O80,1)),""))</f>
        <v>1</v>
      </c>
      <c r="R132" s="60"/>
      <c r="S132" s="60"/>
      <c r="T132" s="60"/>
      <c r="U132" s="60"/>
      <c r="V132" s="60"/>
      <c r="W132" s="60"/>
      <c r="X132" s="60"/>
      <c r="Y132" s="60"/>
    </row>
    <row r="133" spans="1:25" ht="12.75">
      <c r="A133" s="58" t="s">
        <v>2366</v>
      </c>
      <c r="B133" s="58">
        <v>130</v>
      </c>
      <c r="C133" s="58" t="str">
        <f>IF(Reusable!B81&lt;&gt;"",Reusable!B81,"")</f>
        <v>Exchange Rate. Source_ Currency Base. Rate</v>
      </c>
      <c r="D133" s="58" t="str">
        <f>IF(Reusable!P81&lt;&gt;"",Reusable!P81,"")</f>
        <v>BBIE</v>
      </c>
      <c r="E133" s="59" t="str">
        <f>IF(Reusable!Q81&lt;&gt;"",Reusable!Q81,"")</f>
        <v>specifies the unit base of the source currency for currencies with small denominations.</v>
      </c>
      <c r="F133" s="59"/>
      <c r="G133" s="60">
        <f>IF(Reusable!C81&lt;&gt;"",Reusable!C81,"")</f>
      </c>
      <c r="H133" s="60" t="str">
        <f>IF(Reusable!D81&lt;&gt;"",Reusable!D81,"")</f>
        <v>Exchange Rate</v>
      </c>
      <c r="I133" s="60" t="str">
        <f>IF(Reusable!E81&lt;&gt;"",Reusable!E81,"")</f>
        <v>Source</v>
      </c>
      <c r="J133" s="60" t="str">
        <f>IF(Reusable!H81&lt;&gt;"",Reusable!H81,"")</f>
        <v>Currency Base</v>
      </c>
      <c r="K133" s="60" t="str">
        <f>IF(AND(Reusable!K81&lt;&gt;"",Reusable!P81="BBIE"),Reusable!K81,"")</f>
        <v>Rate. Type</v>
      </c>
      <c r="L133" s="60" t="str">
        <f>IF(AND(Reusable!I81&lt;&gt;"",Reusable!P81="BBIE"),Reusable!I81,"")</f>
        <v>Rate</v>
      </c>
      <c r="M133" s="61">
        <f>IF(Reusable!L81&lt;&gt;"",Reusable!L81,"")</f>
      </c>
      <c r="N133" s="61">
        <f>IF(Reusable!M81&lt;&gt;"",Reusable!M81,"")</f>
      </c>
      <c r="O133" s="60">
        <f>IF(Reusable!N81&lt;&gt;"",Reusable!N81,"")</f>
      </c>
      <c r="P133" s="60" t="str">
        <f>IF(LEN(Reusable!O81)=1,TEXT(Reusable!O81,"#"),IF(MID(Reusable!O81,2,2)="..",LEFT(Reusable!O81,1),""))</f>
        <v>0</v>
      </c>
      <c r="Q133" s="60" t="str">
        <f>IF(LEN(Reusable!O81)=1,TEXT(Reusable!O81,"#"),IF(MID(Reusable!O81,2,2)="..",IF(RIGHT(Reusable!O81,1)="n","unbounded",RIGHT(Reusable!O81,1)),""))</f>
        <v>1</v>
      </c>
      <c r="R133" s="60"/>
      <c r="S133" s="60"/>
      <c r="T133" s="60"/>
      <c r="U133" s="60"/>
      <c r="V133" s="60"/>
      <c r="W133" s="60"/>
      <c r="X133" s="60"/>
      <c r="Y133" s="60"/>
    </row>
    <row r="134" spans="1:25" ht="25.5">
      <c r="A134" s="58" t="s">
        <v>2367</v>
      </c>
      <c r="B134" s="58">
        <v>131</v>
      </c>
      <c r="C134" s="58" t="str">
        <f>IF(Reusable!B82&lt;&gt;"",Reusable!B82,"")</f>
        <v>Exchange Rate. Target Currency. Code</v>
      </c>
      <c r="D134" s="58" t="str">
        <f>IF(Reusable!P82&lt;&gt;"",Reusable!P82,"")</f>
        <v>BBIE</v>
      </c>
      <c r="E134" s="59" t="str">
        <f>IF(Reusable!Q82&lt;&gt;"",Reusable!Q82,"")</f>
        <v>the target currency of the rate of exchange. This is the currency to which the exchange is being made. (CC Definition)</v>
      </c>
      <c r="F134" s="59"/>
      <c r="G134" s="60">
        <f>IF(Reusable!C82&lt;&gt;"",Reusable!C82,"")</f>
      </c>
      <c r="H134" s="60" t="str">
        <f>IF(Reusable!D82&lt;&gt;"",Reusable!D82,"")</f>
        <v>Exchange Rate</v>
      </c>
      <c r="I134" s="60">
        <f>IF(Reusable!E82&lt;&gt;"",Reusable!E82,"")</f>
      </c>
      <c r="J134" s="60" t="str">
        <f>IF(Reusable!H82&lt;&gt;"",Reusable!H82,"")</f>
        <v>Target Currency</v>
      </c>
      <c r="K134" s="60" t="str">
        <f>IF(AND(Reusable!K82&lt;&gt;"",Reusable!P82="BBIE"),Reusable!K82,"")</f>
        <v>Currency_ Code. Type</v>
      </c>
      <c r="L134" s="60" t="str">
        <f>IF(AND(Reusable!I82&lt;&gt;"",Reusable!P82="BBIE"),Reusable!I82,"")</f>
        <v>Code</v>
      </c>
      <c r="M134" s="61">
        <f>IF(Reusable!L82&lt;&gt;"",Reusable!L82,"")</f>
      </c>
      <c r="N134" s="61">
        <f>IF(Reusable!M82&lt;&gt;"",Reusable!M82,"")</f>
      </c>
      <c r="O134" s="60">
        <f>IF(Reusable!N82&lt;&gt;"",Reusable!N82,"")</f>
      </c>
      <c r="P134" s="60" t="str">
        <f>IF(LEN(Reusable!O82)=1,TEXT(Reusable!O82,"#"),IF(MID(Reusable!O82,2,2)="..",LEFT(Reusable!O82,1),""))</f>
        <v>1</v>
      </c>
      <c r="Q134" s="60" t="str">
        <f>IF(LEN(Reusable!O82)=1,TEXT(Reusable!O82,"#"),IF(MID(Reusable!O82,2,2)="..",IF(RIGHT(Reusable!O82,1)="n","unbounded",RIGHT(Reusable!O82,1)),""))</f>
        <v>1</v>
      </c>
      <c r="R134" s="60"/>
      <c r="S134" s="60"/>
      <c r="T134" s="60"/>
      <c r="U134" s="60"/>
      <c r="V134" s="60"/>
      <c r="W134" s="60"/>
      <c r="X134" s="60"/>
      <c r="Y134" s="60"/>
    </row>
    <row r="135" spans="1:25" ht="12.75">
      <c r="A135" s="58" t="s">
        <v>2368</v>
      </c>
      <c r="B135" s="58">
        <v>132</v>
      </c>
      <c r="C135" s="58" t="str">
        <f>IF(Reusable!B83&lt;&gt;"",Reusable!B83,"")</f>
        <v>Exchange Rate. Target_ Unit Base. Rate</v>
      </c>
      <c r="D135" s="58" t="str">
        <f>IF(Reusable!P83&lt;&gt;"",Reusable!P83,"")</f>
        <v>BBIE</v>
      </c>
      <c r="E135" s="59" t="str">
        <f>IF(Reusable!Q83&lt;&gt;"",Reusable!Q83,"")</f>
        <v>specifies the unit base of the target currency for currencies with small denominations</v>
      </c>
      <c r="F135" s="59"/>
      <c r="G135" s="60">
        <f>IF(Reusable!C83&lt;&gt;"",Reusable!C83,"")</f>
      </c>
      <c r="H135" s="60" t="str">
        <f>IF(Reusable!D83&lt;&gt;"",Reusable!D83,"")</f>
        <v>Exchange Rate</v>
      </c>
      <c r="I135" s="60" t="str">
        <f>IF(Reusable!E83&lt;&gt;"",Reusable!E83,"")</f>
        <v>Target</v>
      </c>
      <c r="J135" s="60" t="str">
        <f>IF(Reusable!H83&lt;&gt;"",Reusable!H83,"")</f>
        <v>Unit Base</v>
      </c>
      <c r="K135" s="60" t="str">
        <f>IF(AND(Reusable!K83&lt;&gt;"",Reusable!P83="BBIE"),Reusable!K83,"")</f>
        <v>Rate. Type</v>
      </c>
      <c r="L135" s="60" t="str">
        <f>IF(AND(Reusable!I83&lt;&gt;"",Reusable!P83="BBIE"),Reusable!I83,"")</f>
        <v>Rate</v>
      </c>
      <c r="M135" s="61">
        <f>IF(Reusable!L83&lt;&gt;"",Reusable!L83,"")</f>
      </c>
      <c r="N135" s="61">
        <f>IF(Reusable!M83&lt;&gt;"",Reusable!M83,"")</f>
      </c>
      <c r="O135" s="60">
        <f>IF(Reusable!N83&lt;&gt;"",Reusable!N83,"")</f>
      </c>
      <c r="P135" s="60" t="str">
        <f>IF(LEN(Reusable!O83)=1,TEXT(Reusable!O83,"#"),IF(MID(Reusable!O83,2,2)="..",LEFT(Reusable!O83,1),""))</f>
        <v>0</v>
      </c>
      <c r="Q135" s="60" t="str">
        <f>IF(LEN(Reusable!O83)=1,TEXT(Reusable!O83,"#"),IF(MID(Reusable!O83,2,2)="..",IF(RIGHT(Reusable!O83,1)="n","unbounded",RIGHT(Reusable!O83,1)),""))</f>
        <v>1</v>
      </c>
      <c r="R135" s="60"/>
      <c r="S135" s="60"/>
      <c r="T135" s="60"/>
      <c r="U135" s="60"/>
      <c r="V135" s="60"/>
      <c r="W135" s="60"/>
      <c r="X135" s="60"/>
      <c r="Y135" s="60"/>
    </row>
    <row r="136" spans="1:25" ht="12.75">
      <c r="A136" s="58" t="s">
        <v>2369</v>
      </c>
      <c r="B136" s="58">
        <v>133</v>
      </c>
      <c r="C136" s="58" t="str">
        <f>IF(Reusable!B84&lt;&gt;"",Reusable!B84,"")</f>
        <v>Exchange Rate. Exchange_ Market. Identifier</v>
      </c>
      <c r="D136" s="58" t="str">
        <f>IF(Reusable!P84&lt;&gt;"",Reusable!P84,"")</f>
        <v>BBIE</v>
      </c>
      <c r="E136" s="59" t="str">
        <f>IF(Reusable!Q84&lt;&gt;"",Reusable!Q84,"")</f>
        <v>identifies the currency exchange market from which the exchange rate is taken.</v>
      </c>
      <c r="F136" s="59"/>
      <c r="G136" s="60">
        <f>IF(Reusable!C84&lt;&gt;"",Reusable!C84,"")</f>
      </c>
      <c r="H136" s="60" t="str">
        <f>IF(Reusable!D84&lt;&gt;"",Reusable!D84,"")</f>
        <v>Exchange Rate</v>
      </c>
      <c r="I136" s="60" t="str">
        <f>IF(Reusable!E84&lt;&gt;"",Reusable!E84,"")</f>
        <v>Exchange</v>
      </c>
      <c r="J136" s="60" t="str">
        <f>IF(Reusable!H84&lt;&gt;"",Reusable!H84,"")</f>
        <v>Market</v>
      </c>
      <c r="K136" s="60" t="str">
        <f>IF(AND(Reusable!K84&lt;&gt;"",Reusable!P84="BBIE"),Reusable!K84,"")</f>
        <v>Identifier. Type</v>
      </c>
      <c r="L136" s="60" t="str">
        <f>IF(AND(Reusable!I84&lt;&gt;"",Reusable!P84="BBIE"),Reusable!I84,"")</f>
        <v>Identifier</v>
      </c>
      <c r="M136" s="61">
        <f>IF(Reusable!L84&lt;&gt;"",Reusable!L84,"")</f>
      </c>
      <c r="N136" s="61">
        <f>IF(Reusable!M84&lt;&gt;"",Reusable!M84,"")</f>
      </c>
      <c r="O136" s="60">
        <f>IF(Reusable!N84&lt;&gt;"",Reusable!N84,"")</f>
      </c>
      <c r="P136" s="60" t="str">
        <f>IF(LEN(Reusable!O84)=1,TEXT(Reusable!O84,"#"),IF(MID(Reusable!O84,2,2)="..",LEFT(Reusable!O84,1),""))</f>
        <v>0</v>
      </c>
      <c r="Q136" s="60" t="str">
        <f>IF(LEN(Reusable!O84)=1,TEXT(Reusable!O84,"#"),IF(MID(Reusable!O84,2,2)="..",IF(RIGHT(Reusable!O84,1)="n","unbounded",RIGHT(Reusable!O84,1)),""))</f>
        <v>1</v>
      </c>
      <c r="R136" s="60"/>
      <c r="S136" s="60"/>
      <c r="T136" s="60"/>
      <c r="U136" s="60"/>
      <c r="V136" s="60"/>
      <c r="W136" s="60"/>
      <c r="X136" s="60"/>
      <c r="Y136" s="60"/>
    </row>
    <row r="137" spans="1:25" ht="25.5">
      <c r="A137" s="58" t="s">
        <v>2370</v>
      </c>
      <c r="B137" s="58">
        <v>134</v>
      </c>
      <c r="C137" s="58" t="str">
        <f>IF(Reusable!B85&lt;&gt;"",Reusable!B85,"")</f>
        <v>Exchange Rate. Calculation Rate. Rate</v>
      </c>
      <c r="D137" s="58" t="str">
        <f>IF(Reusable!P85&lt;&gt;"",Reusable!P85,"")</f>
        <v>BBIE</v>
      </c>
      <c r="E137" s="59" t="str">
        <f>IF(Reusable!Q85&lt;&gt;"",Reusable!Q85,"")</f>
        <v>The factor used for conversion of an amount from one (source) currency to another (target) currency.</v>
      </c>
      <c r="F137" s="59"/>
      <c r="G137" s="60">
        <f>IF(Reusable!C85&lt;&gt;"",Reusable!C85,"")</f>
      </c>
      <c r="H137" s="60" t="str">
        <f>IF(Reusable!D85&lt;&gt;"",Reusable!D85,"")</f>
        <v>Exchange Rate</v>
      </c>
      <c r="I137" s="60">
        <f>IF(Reusable!E85&lt;&gt;"",Reusable!E85,"")</f>
      </c>
      <c r="J137" s="60" t="str">
        <f>IF(Reusable!H85&lt;&gt;"",Reusable!H85,"")</f>
        <v>Calculation Rate</v>
      </c>
      <c r="K137" s="60" t="str">
        <f>IF(AND(Reusable!K85&lt;&gt;"",Reusable!P85="BBIE"),Reusable!K85,"")</f>
        <v>Rate. Type</v>
      </c>
      <c r="L137" s="60" t="str">
        <f>IF(AND(Reusable!I85&lt;&gt;"",Reusable!P85="BBIE"),Reusable!I85,"")</f>
        <v>Rate</v>
      </c>
      <c r="M137" s="61">
        <f>IF(Reusable!L85&lt;&gt;"",Reusable!L85,"")</f>
      </c>
      <c r="N137" s="61">
        <f>IF(Reusable!M85&lt;&gt;"",Reusable!M85,"")</f>
      </c>
      <c r="O137" s="60">
        <f>IF(Reusable!N85&lt;&gt;"",Reusable!N85,"")</f>
      </c>
      <c r="P137" s="60" t="str">
        <f>IF(LEN(Reusable!O85)=1,TEXT(Reusable!O85,"#"),IF(MID(Reusable!O85,2,2)="..",LEFT(Reusable!O85,1),""))</f>
        <v>0</v>
      </c>
      <c r="Q137" s="60" t="str">
        <f>IF(LEN(Reusable!O85)=1,TEXT(Reusable!O85,"#"),IF(MID(Reusable!O85,2,2)="..",IF(RIGHT(Reusable!O85,1)="n","unbounded",RIGHT(Reusable!O85,1)),""))</f>
        <v>1</v>
      </c>
      <c r="R137" s="60"/>
      <c r="S137" s="60"/>
      <c r="T137" s="60"/>
      <c r="U137" s="60"/>
      <c r="V137" s="60"/>
      <c r="W137" s="60"/>
      <c r="X137" s="60"/>
      <c r="Y137" s="60"/>
    </row>
    <row r="138" spans="1:25" ht="25.5">
      <c r="A138" s="58" t="s">
        <v>2371</v>
      </c>
      <c r="B138" s="58">
        <v>135</v>
      </c>
      <c r="C138" s="58" t="str">
        <f>IF(Reusable!B86&lt;&gt;"",Reusable!B86,"")</f>
        <v>Exchange Rate. Operator. Code</v>
      </c>
      <c r="D138" s="58" t="str">
        <f>IF(Reusable!P86&lt;&gt;"",Reusable!P86,"")</f>
        <v>BBIE</v>
      </c>
      <c r="E138" s="59" t="str">
        <f>IF(Reusable!Q86&lt;&gt;"",Reusable!Q86,"")</f>
        <v>in cases where there is only one rate allowed but either multiplication or division by that code must be used, this code identifies whether the calculation operator used is Multiply or Divide</v>
      </c>
      <c r="F138" s="59"/>
      <c r="G138" s="60">
        <f>IF(Reusable!C86&lt;&gt;"",Reusable!C86,"")</f>
      </c>
      <c r="H138" s="60" t="str">
        <f>IF(Reusable!D86&lt;&gt;"",Reusable!D86,"")</f>
        <v>Exchange Rate</v>
      </c>
      <c r="I138" s="60">
        <f>IF(Reusable!E86&lt;&gt;"",Reusable!E86,"")</f>
      </c>
      <c r="J138" s="60" t="str">
        <f>IF(Reusable!H86&lt;&gt;"",Reusable!H86,"")</f>
        <v>Operator</v>
      </c>
      <c r="K138" s="60" t="str">
        <f>IF(AND(Reusable!K86&lt;&gt;"",Reusable!P86="BBIE"),Reusable!K86,"")</f>
        <v>Operator_ Code. Type</v>
      </c>
      <c r="L138" s="60" t="str">
        <f>IF(AND(Reusable!I86&lt;&gt;"",Reusable!P86="BBIE"),Reusable!I86,"")</f>
        <v>Code</v>
      </c>
      <c r="M138" s="61">
        <f>IF(Reusable!L86&lt;&gt;"",Reusable!L86,"")</f>
      </c>
      <c r="N138" s="61">
        <f>IF(Reusable!M86&lt;&gt;"",Reusable!M86,"")</f>
      </c>
      <c r="O138" s="60">
        <f>IF(Reusable!N86&lt;&gt;"",Reusable!N86,"")</f>
      </c>
      <c r="P138" s="60" t="str">
        <f>IF(LEN(Reusable!O86)=1,TEXT(Reusable!O86,"#"),IF(MID(Reusable!O86,2,2)="..",LEFT(Reusable!O86,1),""))</f>
        <v>0</v>
      </c>
      <c r="Q138" s="60" t="str">
        <f>IF(LEN(Reusable!O86)=1,TEXT(Reusable!O86,"#"),IF(MID(Reusable!O86,2,2)="..",IF(RIGHT(Reusable!O86,1)="n","unbounded",RIGHT(Reusable!O86,1)),""))</f>
        <v>1</v>
      </c>
      <c r="R138" s="60"/>
      <c r="S138" s="60"/>
      <c r="T138" s="60"/>
      <c r="U138" s="60"/>
      <c r="V138" s="60"/>
      <c r="W138" s="60"/>
      <c r="X138" s="60"/>
      <c r="Y138" s="60"/>
    </row>
    <row r="139" spans="1:25" ht="12.75">
      <c r="A139" s="58" t="s">
        <v>2372</v>
      </c>
      <c r="B139" s="58">
        <v>136</v>
      </c>
      <c r="C139" s="58" t="str">
        <f>IF(Reusable!B87&lt;&gt;"",Reusable!B87,"")</f>
        <v>Exchange Rate. Date</v>
      </c>
      <c r="D139" s="58" t="str">
        <f>IF(Reusable!P87&lt;&gt;"",Reusable!P87,"")</f>
        <v>BBIE</v>
      </c>
      <c r="E139" s="59" t="str">
        <f>IF(Reusable!Q87&lt;&gt;"",Reusable!Q87,"")</f>
        <v>the date of the rate of exchange.</v>
      </c>
      <c r="F139" s="59"/>
      <c r="G139" s="60">
        <f>IF(Reusable!C87&lt;&gt;"",Reusable!C87,"")</f>
      </c>
      <c r="H139" s="60" t="str">
        <f>IF(Reusable!D87&lt;&gt;"",Reusable!D87,"")</f>
        <v>Exchange Rate</v>
      </c>
      <c r="I139" s="60">
        <f>IF(Reusable!E87&lt;&gt;"",Reusable!E87,"")</f>
      </c>
      <c r="J139" s="60" t="str">
        <f>IF(Reusable!H87&lt;&gt;"",Reusable!H87,"")</f>
        <v>Date</v>
      </c>
      <c r="K139" s="60" t="str">
        <f>IF(AND(Reusable!K87&lt;&gt;"",Reusable!P87="BBIE"),Reusable!K87,"")</f>
        <v>Date. Type</v>
      </c>
      <c r="L139" s="60" t="str">
        <f>IF(AND(Reusable!I87&lt;&gt;"",Reusable!P87="BBIE"),Reusable!I87,"")</f>
        <v>Date</v>
      </c>
      <c r="M139" s="61">
        <f>IF(Reusable!L87&lt;&gt;"",Reusable!L87,"")</f>
      </c>
      <c r="N139" s="61">
        <f>IF(Reusable!M87&lt;&gt;"",Reusable!M87,"")</f>
      </c>
      <c r="O139" s="60">
        <f>IF(Reusable!N87&lt;&gt;"",Reusable!N87,"")</f>
      </c>
      <c r="P139" s="60" t="str">
        <f>IF(LEN(Reusable!O87)=1,TEXT(Reusable!O87,"#"),IF(MID(Reusable!O87,2,2)="..",LEFT(Reusable!O87,1),""))</f>
        <v>0</v>
      </c>
      <c r="Q139" s="60" t="str">
        <f>IF(LEN(Reusable!O87)=1,TEXT(Reusable!O87,"#"),IF(MID(Reusable!O87,2,2)="..",IF(RIGHT(Reusable!O87,1)="n","unbounded",RIGHT(Reusable!O87,1)),""))</f>
        <v>1</v>
      </c>
      <c r="R139" s="60"/>
      <c r="S139" s="60"/>
      <c r="T139" s="60"/>
      <c r="U139" s="60"/>
      <c r="V139" s="60"/>
      <c r="W139" s="60"/>
      <c r="X139" s="60"/>
      <c r="Y139" s="60"/>
    </row>
    <row r="140" spans="1:25" ht="12.75">
      <c r="A140" s="62" t="s">
        <v>2373</v>
      </c>
      <c r="B140" s="62">
        <v>137</v>
      </c>
      <c r="C140" s="62" t="str">
        <f>IF(Reusable!B88&lt;&gt;"",Reusable!B88,"")</f>
        <v>Exchange Rate. Foreign Exchange_ Contract</v>
      </c>
      <c r="D140" s="62" t="str">
        <f>IF(Reusable!P88&lt;&gt;"",Reusable!P88,"")</f>
        <v>ASBIE</v>
      </c>
      <c r="E140" s="63" t="str">
        <f>IF(Reusable!Q88&lt;&gt;"",Reusable!Q88,"")</f>
        <v>identifies a foreign exchange contract in which a rate of exchange has been agreed.</v>
      </c>
      <c r="F140" s="63"/>
      <c r="G140" s="64">
        <f>IF(Reusable!C88&lt;&gt;"",Reusable!C88,"")</f>
      </c>
      <c r="H140" s="64" t="str">
        <f>IF(Reusable!D88&lt;&gt;"",Reusable!D88,"")</f>
        <v>Exchange Rate</v>
      </c>
      <c r="I140" s="64" t="str">
        <f>IF(Reusable!E88&lt;&gt;"",Reusable!E88,"")</f>
        <v>Foreign Exchange</v>
      </c>
      <c r="J140" s="64" t="str">
        <f>IF(Reusable!H88&lt;&gt;"",Reusable!H88,"")</f>
        <v>Contract</v>
      </c>
      <c r="K140" s="65">
        <f>IF(AND(Reusable!K88&lt;&gt;"",Reusable!P88="BBIE"),Reusable!K88,"")</f>
      </c>
      <c r="L140" s="65">
        <f>IF(AND(Reusable!I88&lt;&gt;"",Reusable!P88="BBIE"),Reusable!I88,"")</f>
      </c>
      <c r="M140" s="64">
        <f>IF(Reusable!L88&lt;&gt;"",Reusable!L88,"")</f>
      </c>
      <c r="N140" s="64" t="str">
        <f>IF(Reusable!M88&lt;&gt;"",Reusable!M88,"")</f>
        <v>Contract</v>
      </c>
      <c r="O140" s="64">
        <f>IF(Reusable!N88&lt;&gt;"",Reusable!N88,"")</f>
      </c>
      <c r="P140" s="64" t="str">
        <f>IF(LEN(Reusable!O88)=1,TEXT(Reusable!O88,"#"),IF(MID(Reusable!O88,2,2)="..",LEFT(Reusable!O88,1),""))</f>
        <v>0</v>
      </c>
      <c r="Q140" s="64" t="str">
        <f>IF(LEN(Reusable!O88)=1,TEXT(Reusable!O88,"#"),IF(MID(Reusable!O88,2,2)="..",IF(RIGHT(Reusable!O88,1)="n","unbounded",RIGHT(Reusable!O88,1)),""))</f>
        <v>1</v>
      </c>
      <c r="R140" s="64"/>
      <c r="S140" s="64"/>
      <c r="T140" s="64"/>
      <c r="U140" s="64"/>
      <c r="V140" s="64"/>
      <c r="W140" s="64"/>
      <c r="X140" s="64"/>
      <c r="Y140" s="64"/>
    </row>
    <row r="141" spans="1:25" ht="25.5">
      <c r="A141" s="54" t="s">
        <v>2374</v>
      </c>
      <c r="B141" s="54">
        <v>138</v>
      </c>
      <c r="C141" s="54" t="str">
        <f>IF(Reusable!B89&lt;&gt;"",Reusable!B89,"")</f>
        <v>Financial Account. Details</v>
      </c>
      <c r="D141" s="54" t="str">
        <f>IF(Reusable!P89&lt;&gt;"",Reusable!P89,"")</f>
        <v>ABIE</v>
      </c>
      <c r="E141" s="55" t="str">
        <f>IF(Reusable!Q89&lt;&gt;"",Reusable!Q89,"")</f>
        <v>Information directly relating to the financial  account, which is a service through a bank or a similar organisation  by which funds are held on behalf of a client</v>
      </c>
      <c r="F141" s="55"/>
      <c r="G141" s="56">
        <f>IF(Reusable!C89&lt;&gt;"",Reusable!C89,"")</f>
      </c>
      <c r="H141" s="56" t="str">
        <f>IF(Reusable!D89&lt;&gt;"",Reusable!D89,"")</f>
        <v>Financial Account</v>
      </c>
      <c r="I141" s="57">
        <f>IF(Reusable!E89&lt;&gt;"",Reusable!E89,"")</f>
      </c>
      <c r="J141" s="57">
        <f>IF(Reusable!H89&lt;&gt;"",Reusable!H89,"")</f>
      </c>
      <c r="K141" s="57">
        <f>IF(AND(Reusable!K89&lt;&gt;"",Reusable!P89="BBIE"),Reusable!K89,"")</f>
      </c>
      <c r="L141" s="57">
        <f>IF(AND(Reusable!I89&lt;&gt;"",Reusable!P89="BBIE"),Reusable!I89,"")</f>
      </c>
      <c r="M141" s="57">
        <f>IF(Reusable!L89&lt;&gt;"",Reusable!L89,"")</f>
      </c>
      <c r="N141" s="57">
        <f>IF(Reusable!M89&lt;&gt;"",Reusable!M89,"")</f>
      </c>
      <c r="O141" s="56">
        <f>IF(Reusable!N89&lt;&gt;"",Reusable!N89,"")</f>
      </c>
      <c r="P141" s="57">
        <f>IF(LEN(Reusable!O89)=1,TEXT(Reusable!O89,"#"),IF(MID(Reusable!O89,2,2)="..",LEFT(Reusable!O89,1),""))</f>
      </c>
      <c r="Q141" s="57">
        <f>IF(LEN(Reusable!O89)=1,TEXT(Reusable!O89,"#"),IF(MID(Reusable!O89,2,2)="..",IF(RIGHT(Reusable!O89,1)="n","unbounded",RIGHT(Reusable!O89,1)),""))</f>
      </c>
      <c r="R141" s="56"/>
      <c r="S141" s="56"/>
      <c r="T141" s="56"/>
      <c r="U141" s="56"/>
      <c r="V141" s="56"/>
      <c r="W141" s="56"/>
      <c r="X141" s="56"/>
      <c r="Y141" s="56"/>
    </row>
    <row r="142" spans="1:25" ht="12.75">
      <c r="A142" s="58" t="s">
        <v>2375</v>
      </c>
      <c r="B142" s="58">
        <v>139</v>
      </c>
      <c r="C142" s="58" t="str">
        <f>IF(Reusable!B90&lt;&gt;"",Reusable!B90,"")</f>
        <v>Financial Account. Identifier</v>
      </c>
      <c r="D142" s="58" t="str">
        <f>IF(Reusable!P90&lt;&gt;"",Reusable!P90,"")</f>
        <v>BBIE</v>
      </c>
      <c r="E142" s="59" t="str">
        <f>IF(Reusable!Q90&lt;&gt;"",Reusable!Q90,"")</f>
        <v>the account number or identifier for the account.</v>
      </c>
      <c r="F142" s="59"/>
      <c r="G142" s="60">
        <f>IF(Reusable!C90&lt;&gt;"",Reusable!C90,"")</f>
      </c>
      <c r="H142" s="60" t="str">
        <f>IF(Reusable!D90&lt;&gt;"",Reusable!D90,"")</f>
        <v>Financial Account</v>
      </c>
      <c r="I142" s="60">
        <f>IF(Reusable!E90&lt;&gt;"",Reusable!E90,"")</f>
      </c>
      <c r="J142" s="60" t="str">
        <f>IF(Reusable!H90&lt;&gt;"",Reusable!H90,"")</f>
        <v>Identifier</v>
      </c>
      <c r="K142" s="60" t="str">
        <f>IF(AND(Reusable!K90&lt;&gt;"",Reusable!P90="BBIE"),Reusable!K90,"")</f>
        <v>Identifier. Type</v>
      </c>
      <c r="L142" s="60" t="str">
        <f>IF(AND(Reusable!I90&lt;&gt;"",Reusable!P90="BBIE"),Reusable!I90,"")</f>
        <v>Identifier</v>
      </c>
      <c r="M142" s="61">
        <f>IF(Reusable!L90&lt;&gt;"",Reusable!L90,"")</f>
      </c>
      <c r="N142" s="61">
        <f>IF(Reusable!M90&lt;&gt;"",Reusable!M90,"")</f>
      </c>
      <c r="O142" s="60">
        <f>IF(Reusable!N90&lt;&gt;"",Reusable!N90,"")</f>
      </c>
      <c r="P142" s="60" t="str">
        <f>IF(LEN(Reusable!O90)=1,TEXT(Reusable!O90,"#"),IF(MID(Reusable!O90,2,2)="..",LEFT(Reusable!O90,1),""))</f>
        <v>0</v>
      </c>
      <c r="Q142" s="60" t="str">
        <f>IF(LEN(Reusable!O90)=1,TEXT(Reusable!O90,"#"),IF(MID(Reusable!O90,2,2)="..",IF(RIGHT(Reusable!O90,1)="n","unbounded",RIGHT(Reusable!O90,1)),""))</f>
        <v>1</v>
      </c>
      <c r="R142" s="60"/>
      <c r="S142" s="60"/>
      <c r="T142" s="60"/>
      <c r="U142" s="60"/>
      <c r="V142" s="60"/>
      <c r="W142" s="60"/>
      <c r="X142" s="60"/>
      <c r="Y142" s="60"/>
    </row>
    <row r="143" spans="1:25" ht="12.75">
      <c r="A143" s="58" t="s">
        <v>2376</v>
      </c>
      <c r="B143" s="58">
        <v>140</v>
      </c>
      <c r="C143" s="58" t="str">
        <f>IF(Reusable!B91&lt;&gt;"",Reusable!B91,"")</f>
        <v>Financial Account. Name</v>
      </c>
      <c r="D143" s="58" t="str">
        <f>IF(Reusable!P91&lt;&gt;"",Reusable!P91,"")</f>
        <v>BBIE</v>
      </c>
      <c r="E143" s="59" t="str">
        <f>IF(Reusable!Q91&lt;&gt;"",Reusable!Q91,"")</f>
        <v>the identifying name of the account given by the account holder.</v>
      </c>
      <c r="F143" s="59"/>
      <c r="G143" s="60">
        <f>IF(Reusable!C91&lt;&gt;"",Reusable!C91,"")</f>
      </c>
      <c r="H143" s="60" t="str">
        <f>IF(Reusable!D91&lt;&gt;"",Reusable!D91,"")</f>
        <v>Financial Account</v>
      </c>
      <c r="I143" s="60">
        <f>IF(Reusable!E91&lt;&gt;"",Reusable!E91,"")</f>
      </c>
      <c r="J143" s="60" t="str">
        <f>IF(Reusable!H91&lt;&gt;"",Reusable!H91,"")</f>
        <v>Name</v>
      </c>
      <c r="K143" s="60" t="str">
        <f>IF(AND(Reusable!K91&lt;&gt;"",Reusable!P91="BBIE"),Reusable!K91,"")</f>
        <v>Name. Type</v>
      </c>
      <c r="L143" s="60" t="str">
        <f>IF(AND(Reusable!I91&lt;&gt;"",Reusable!P91="BBIE"),Reusable!I91,"")</f>
        <v>Name</v>
      </c>
      <c r="M143" s="61">
        <f>IF(Reusable!L91&lt;&gt;"",Reusable!L91,"")</f>
      </c>
      <c r="N143" s="61">
        <f>IF(Reusable!M91&lt;&gt;"",Reusable!M91,"")</f>
      </c>
      <c r="O143" s="60">
        <f>IF(Reusable!N91&lt;&gt;"",Reusable!N91,"")</f>
      </c>
      <c r="P143" s="60" t="str">
        <f>IF(LEN(Reusable!O91)=1,TEXT(Reusable!O91,"#"),IF(MID(Reusable!O91,2,2)="..",LEFT(Reusable!O91,1),""))</f>
        <v>0</v>
      </c>
      <c r="Q143" s="60" t="str">
        <f>IF(LEN(Reusable!O91)=1,TEXT(Reusable!O91,"#"),IF(MID(Reusable!O91,2,2)="..",IF(RIGHT(Reusable!O91,1)="n","unbounded",RIGHT(Reusable!O91,1)),""))</f>
        <v>1</v>
      </c>
      <c r="R143" s="60"/>
      <c r="S143" s="60"/>
      <c r="T143" s="60"/>
      <c r="U143" s="60"/>
      <c r="V143" s="60"/>
      <c r="W143" s="60"/>
      <c r="X143" s="60"/>
      <c r="Y143" s="60"/>
    </row>
    <row r="144" spans="1:25" ht="12.75">
      <c r="A144" s="58" t="s">
        <v>2377</v>
      </c>
      <c r="B144" s="58">
        <v>141</v>
      </c>
      <c r="C144" s="58" t="str">
        <f>IF(Reusable!B92&lt;&gt;"",Reusable!B92,"")</f>
        <v>Financial Account. Account Type. Code</v>
      </c>
      <c r="D144" s="58" t="str">
        <f>IF(Reusable!P92&lt;&gt;"",Reusable!P92,"")</f>
        <v>BBIE</v>
      </c>
      <c r="E144" s="59" t="str">
        <f>IF(Reusable!Q92&lt;&gt;"",Reusable!Q92,"")</f>
        <v>a code specifying the type of account.</v>
      </c>
      <c r="F144" s="59"/>
      <c r="G144" s="60">
        <f>IF(Reusable!C92&lt;&gt;"",Reusable!C92,"")</f>
      </c>
      <c r="H144" s="60" t="str">
        <f>IF(Reusable!D92&lt;&gt;"",Reusable!D92,"")</f>
        <v>Financial Account</v>
      </c>
      <c r="I144" s="60">
        <f>IF(Reusable!E92&lt;&gt;"",Reusable!E92,"")</f>
      </c>
      <c r="J144" s="60" t="str">
        <f>IF(Reusable!H92&lt;&gt;"",Reusable!H92,"")</f>
        <v>Account Type</v>
      </c>
      <c r="K144" s="60" t="str">
        <f>IF(AND(Reusable!K92&lt;&gt;"",Reusable!P92="BBIE"),Reusable!K92,"")</f>
        <v>Code. Type</v>
      </c>
      <c r="L144" s="60" t="str">
        <f>IF(AND(Reusable!I92&lt;&gt;"",Reusable!P92="BBIE"),Reusable!I92,"")</f>
        <v>Code</v>
      </c>
      <c r="M144" s="61">
        <f>IF(Reusable!L92&lt;&gt;"",Reusable!L92,"")</f>
      </c>
      <c r="N144" s="61">
        <f>IF(Reusable!M92&lt;&gt;"",Reusable!M92,"")</f>
      </c>
      <c r="O144" s="60">
        <f>IF(Reusable!N92&lt;&gt;"",Reusable!N92,"")</f>
      </c>
      <c r="P144" s="60" t="str">
        <f>IF(LEN(Reusable!O92)=1,TEXT(Reusable!O92,"#"),IF(MID(Reusable!O92,2,2)="..",LEFT(Reusable!O92,1),""))</f>
        <v>0</v>
      </c>
      <c r="Q144" s="60" t="str">
        <f>IF(LEN(Reusable!O92)=1,TEXT(Reusable!O92,"#"),IF(MID(Reusable!O92,2,2)="..",IF(RIGHT(Reusable!O92,1)="n","unbounded",RIGHT(Reusable!O92,1)),""))</f>
        <v>1</v>
      </c>
      <c r="R144" s="60"/>
      <c r="S144" s="60"/>
      <c r="T144" s="60"/>
      <c r="U144" s="60"/>
      <c r="V144" s="60"/>
      <c r="W144" s="60"/>
      <c r="X144" s="60"/>
      <c r="Y144" s="60"/>
    </row>
    <row r="145" spans="1:25" ht="12.75">
      <c r="A145" s="58" t="s">
        <v>2378</v>
      </c>
      <c r="B145" s="58">
        <v>142</v>
      </c>
      <c r="C145" s="58" t="str">
        <f>IF(Reusable!B93&lt;&gt;"",Reusable!B93,"")</f>
        <v>Financial Account. Currency. Code</v>
      </c>
      <c r="D145" s="58" t="str">
        <f>IF(Reusable!P93&lt;&gt;"",Reusable!P93,"")</f>
        <v>BBIE</v>
      </c>
      <c r="E145" s="59" t="str">
        <f>IF(Reusable!Q93&lt;&gt;"",Reusable!Q93,"")</f>
        <v>identifies the currency in which the account is held, using a code.</v>
      </c>
      <c r="F145" s="59"/>
      <c r="G145" s="60">
        <f>IF(Reusable!C93&lt;&gt;"",Reusable!C93,"")</f>
      </c>
      <c r="H145" s="60" t="str">
        <f>IF(Reusable!D93&lt;&gt;"",Reusable!D93,"")</f>
        <v>Financial Account</v>
      </c>
      <c r="I145" s="60">
        <f>IF(Reusable!E93&lt;&gt;"",Reusable!E93,"")</f>
      </c>
      <c r="J145" s="60" t="str">
        <f>IF(Reusable!H93&lt;&gt;"",Reusable!H93,"")</f>
        <v>Currency</v>
      </c>
      <c r="K145" s="60" t="str">
        <f>IF(AND(Reusable!K93&lt;&gt;"",Reusable!P93="BBIE"),Reusable!K93,"")</f>
        <v>Currency_ Code. Type</v>
      </c>
      <c r="L145" s="60" t="str">
        <f>IF(AND(Reusable!I93&lt;&gt;"",Reusable!P93="BBIE"),Reusable!I93,"")</f>
        <v>Code</v>
      </c>
      <c r="M145" s="61">
        <f>IF(Reusable!L93&lt;&gt;"",Reusable!L93,"")</f>
      </c>
      <c r="N145" s="61">
        <f>IF(Reusable!M93&lt;&gt;"",Reusable!M93,"")</f>
      </c>
      <c r="O145" s="60">
        <f>IF(Reusable!N93&lt;&gt;"",Reusable!N93,"")</f>
      </c>
      <c r="P145" s="60" t="str">
        <f>IF(LEN(Reusable!O93)=1,TEXT(Reusable!O93,"#"),IF(MID(Reusable!O93,2,2)="..",LEFT(Reusable!O93,1),""))</f>
        <v>0</v>
      </c>
      <c r="Q145" s="60" t="str">
        <f>IF(LEN(Reusable!O93)=1,TEXT(Reusable!O93,"#"),IF(MID(Reusable!O93,2,2)="..",IF(RIGHT(Reusable!O93,1)="n","unbounded",RIGHT(Reusable!O93,1)),""))</f>
        <v>1</v>
      </c>
      <c r="R145" s="60"/>
      <c r="S145" s="60"/>
      <c r="T145" s="60"/>
      <c r="U145" s="60"/>
      <c r="V145" s="60"/>
      <c r="W145" s="60"/>
      <c r="X145" s="60"/>
      <c r="Y145" s="60"/>
    </row>
    <row r="146" spans="1:25" ht="25.5">
      <c r="A146" s="62" t="s">
        <v>2379</v>
      </c>
      <c r="B146" s="62">
        <v>143</v>
      </c>
      <c r="C146" s="62" t="str">
        <f>IF(Reusable!B94&lt;&gt;"",Reusable!B94,"")</f>
        <v>Financial Account. Financial Institution_ Branch</v>
      </c>
      <c r="D146" s="62" t="str">
        <f>IF(Reusable!P94&lt;&gt;"",Reusable!P94,"")</f>
        <v>ASBIE</v>
      </c>
      <c r="E146" s="63" t="str">
        <f>IF(Reusable!Q94&lt;&gt;"",Reusable!Q94,"")</f>
        <v>associates the account with a branch of the financial institution and at which the account is serviced/maintained.</v>
      </c>
      <c r="F146" s="63"/>
      <c r="G146" s="64">
        <f>IF(Reusable!C94&lt;&gt;"",Reusable!C94,"")</f>
      </c>
      <c r="H146" s="64" t="str">
        <f>IF(Reusable!D94&lt;&gt;"",Reusable!D94,"")</f>
        <v>Financial Account</v>
      </c>
      <c r="I146" s="64" t="str">
        <f>IF(Reusable!E94&lt;&gt;"",Reusable!E94,"")</f>
        <v>Financial Institution</v>
      </c>
      <c r="J146" s="64" t="str">
        <f>IF(Reusable!H94&lt;&gt;"",Reusable!H94,"")</f>
        <v>Branch</v>
      </c>
      <c r="K146" s="65">
        <f>IF(AND(Reusable!K94&lt;&gt;"",Reusable!P94="BBIE"),Reusable!K94,"")</f>
      </c>
      <c r="L146" s="65">
        <f>IF(AND(Reusable!I94&lt;&gt;"",Reusable!P94="BBIE"),Reusable!I94,"")</f>
      </c>
      <c r="M146" s="64">
        <f>IF(Reusable!L94&lt;&gt;"",Reusable!L94,"")</f>
      </c>
      <c r="N146" s="64" t="str">
        <f>IF(Reusable!M94&lt;&gt;"",Reusable!M94,"")</f>
        <v>Branch</v>
      </c>
      <c r="O146" s="64">
        <f>IF(Reusable!N94&lt;&gt;"",Reusable!N94,"")</f>
      </c>
      <c r="P146" s="64" t="str">
        <f>IF(LEN(Reusable!O94)=1,TEXT(Reusable!O94,"#"),IF(MID(Reusable!O94,2,2)="..",LEFT(Reusable!O94,1),""))</f>
        <v>0</v>
      </c>
      <c r="Q146" s="64" t="str">
        <f>IF(LEN(Reusable!O94)=1,TEXT(Reusable!O94,"#"),IF(MID(Reusable!O94,2,2)="..",IF(RIGHT(Reusable!O94,1)="n","unbounded",RIGHT(Reusable!O94,1)),""))</f>
        <v>1</v>
      </c>
      <c r="R146" s="64"/>
      <c r="S146" s="64"/>
      <c r="T146" s="64"/>
      <c r="U146" s="64"/>
      <c r="V146" s="64"/>
      <c r="W146" s="64"/>
      <c r="X146" s="64"/>
      <c r="Y146" s="64"/>
    </row>
    <row r="147" spans="1:25" ht="12.75">
      <c r="A147" s="62" t="s">
        <v>2380</v>
      </c>
      <c r="B147" s="62">
        <v>144</v>
      </c>
      <c r="C147" s="62" t="str">
        <f>IF(Reusable!B95&lt;&gt;"",Reusable!B95,"")</f>
        <v>Financial Account. Country</v>
      </c>
      <c r="D147" s="62" t="str">
        <f>IF(Reusable!P95&lt;&gt;"",Reusable!P95,"")</f>
        <v>ASBIE</v>
      </c>
      <c r="E147" s="63" t="str">
        <f>IF(Reusable!Q95&lt;&gt;"",Reusable!Q95,"")</f>
        <v>associates the account with a country. (required by some countries)</v>
      </c>
      <c r="F147" s="63"/>
      <c r="G147" s="64">
        <f>IF(Reusable!C95&lt;&gt;"",Reusable!C95,"")</f>
      </c>
      <c r="H147" s="64" t="str">
        <f>IF(Reusable!D95&lt;&gt;"",Reusable!D95,"")</f>
        <v>Financial Account</v>
      </c>
      <c r="I147" s="64">
        <f>IF(Reusable!E95&lt;&gt;"",Reusable!E95,"")</f>
      </c>
      <c r="J147" s="64" t="str">
        <f>IF(Reusable!H95&lt;&gt;"",Reusable!H95,"")</f>
        <v>Country</v>
      </c>
      <c r="K147" s="65">
        <f>IF(AND(Reusable!K95&lt;&gt;"",Reusable!P95="BBIE"),Reusable!K95,"")</f>
      </c>
      <c r="L147" s="65">
        <f>IF(AND(Reusable!I95&lt;&gt;"",Reusable!P95="BBIE"),Reusable!I95,"")</f>
      </c>
      <c r="M147" s="64">
        <f>IF(Reusable!L95&lt;&gt;"",Reusable!L95,"")</f>
      </c>
      <c r="N147" s="64" t="str">
        <f>IF(Reusable!M95&lt;&gt;"",Reusable!M95,"")</f>
        <v>Country</v>
      </c>
      <c r="O147" s="64">
        <f>IF(Reusable!N95&lt;&gt;"",Reusable!N95,"")</f>
      </c>
      <c r="P147" s="64" t="str">
        <f>IF(LEN(Reusable!O95)=1,TEXT(Reusable!O95,"#"),IF(MID(Reusable!O95,2,2)="..",LEFT(Reusable!O95,1),""))</f>
        <v>0</v>
      </c>
      <c r="Q147" s="64" t="str">
        <f>IF(LEN(Reusable!O95)=1,TEXT(Reusable!O95,"#"),IF(MID(Reusable!O95,2,2)="..",IF(RIGHT(Reusable!O95,1)="n","unbounded",RIGHT(Reusable!O95,1)),""))</f>
        <v>1</v>
      </c>
      <c r="R147" s="64"/>
      <c r="S147" s="64"/>
      <c r="T147" s="64"/>
      <c r="U147" s="64"/>
      <c r="V147" s="64"/>
      <c r="W147" s="64"/>
      <c r="X147" s="64"/>
      <c r="Y147" s="64"/>
    </row>
    <row r="148" spans="1:25" ht="12.75">
      <c r="A148" s="54" t="s">
        <v>2381</v>
      </c>
      <c r="B148" s="54">
        <v>145</v>
      </c>
      <c r="C148" s="54" t="str">
        <f>IF(Reusable!B96&lt;&gt;"",Reusable!B96,"")</f>
        <v>Financial Institution. Details</v>
      </c>
      <c r="D148" s="54" t="str">
        <f>IF(Reusable!P96&lt;&gt;"",Reusable!P96,"")</f>
        <v>ABIE</v>
      </c>
      <c r="E148" s="55" t="str">
        <f>IF(Reusable!Q96&lt;&gt;"",Reusable!Q96,"")</f>
        <v>information that directly relates to a bank or financial institution.</v>
      </c>
      <c r="F148" s="55"/>
      <c r="G148" s="56">
        <f>IF(Reusable!C96&lt;&gt;"",Reusable!C96,"")</f>
      </c>
      <c r="H148" s="56" t="str">
        <f>IF(Reusable!D96&lt;&gt;"",Reusable!D96,"")</f>
        <v>Financial Institution</v>
      </c>
      <c r="I148" s="57">
        <f>IF(Reusable!E96&lt;&gt;"",Reusable!E96,"")</f>
      </c>
      <c r="J148" s="57">
        <f>IF(Reusable!H96&lt;&gt;"",Reusable!H96,"")</f>
      </c>
      <c r="K148" s="57">
        <f>IF(AND(Reusable!K96&lt;&gt;"",Reusable!P96="BBIE"),Reusable!K96,"")</f>
      </c>
      <c r="L148" s="57">
        <f>IF(AND(Reusable!I96&lt;&gt;"",Reusable!P96="BBIE"),Reusable!I96,"")</f>
      </c>
      <c r="M148" s="57">
        <f>IF(Reusable!L96&lt;&gt;"",Reusable!L96,"")</f>
      </c>
      <c r="N148" s="57">
        <f>IF(Reusable!M96&lt;&gt;"",Reusable!M96,"")</f>
      </c>
      <c r="O148" s="56">
        <f>IF(Reusable!N96&lt;&gt;"",Reusable!N96,"")</f>
      </c>
      <c r="P148" s="57">
        <f>IF(LEN(Reusable!O96)=1,TEXT(Reusable!O96,"#"),IF(MID(Reusable!O96,2,2)="..",LEFT(Reusable!O96,1),""))</f>
      </c>
      <c r="Q148" s="57">
        <f>IF(LEN(Reusable!O96)=1,TEXT(Reusable!O96,"#"),IF(MID(Reusable!O96,2,2)="..",IF(RIGHT(Reusable!O96,1)="n","unbounded",RIGHT(Reusable!O96,1)),""))</f>
      </c>
      <c r="R148" s="56"/>
      <c r="S148" s="56"/>
      <c r="T148" s="56"/>
      <c r="U148" s="56"/>
      <c r="V148" s="56"/>
      <c r="W148" s="56"/>
      <c r="X148" s="56"/>
      <c r="Y148" s="56"/>
    </row>
    <row r="149" spans="1:25" ht="25.5">
      <c r="A149" s="58" t="s">
        <v>2382</v>
      </c>
      <c r="B149" s="58">
        <v>146</v>
      </c>
      <c r="C149" s="58" t="str">
        <f>IF(Reusable!B97&lt;&gt;"",Reusable!B97,"")</f>
        <v>Financial Institution. Identifier</v>
      </c>
      <c r="D149" s="58" t="str">
        <f>IF(Reusable!P97&lt;&gt;"",Reusable!P97,"")</f>
        <v>BBIE</v>
      </c>
      <c r="E149" s="59" t="str">
        <f>IF(Reusable!Q97&lt;&gt;"",Reusable!Q97,"")</f>
        <v>identifies the financial institution by code. ISO 9362 BIC (Bank Identification Code) is recommended</v>
      </c>
      <c r="F149" s="59"/>
      <c r="G149" s="60">
        <f>IF(Reusable!C97&lt;&gt;"",Reusable!C97,"")</f>
      </c>
      <c r="H149" s="60" t="str">
        <f>IF(Reusable!D97&lt;&gt;"",Reusable!D97,"")</f>
        <v>Financial Institution</v>
      </c>
      <c r="I149" s="60">
        <f>IF(Reusable!E97&lt;&gt;"",Reusable!E97,"")</f>
      </c>
      <c r="J149" s="60" t="str">
        <f>IF(Reusable!H97&lt;&gt;"",Reusable!H97,"")</f>
        <v>Identifier</v>
      </c>
      <c r="K149" s="60" t="str">
        <f>IF(AND(Reusable!K97&lt;&gt;"",Reusable!P97="BBIE"),Reusable!K97,"")</f>
        <v>Identifier. Type</v>
      </c>
      <c r="L149" s="60" t="str">
        <f>IF(AND(Reusable!I97&lt;&gt;"",Reusable!P97="BBIE"),Reusable!I97,"")</f>
        <v>Identifier</v>
      </c>
      <c r="M149" s="61">
        <f>IF(Reusable!L97&lt;&gt;"",Reusable!L97,"")</f>
      </c>
      <c r="N149" s="61">
        <f>IF(Reusable!M97&lt;&gt;"",Reusable!M97,"")</f>
      </c>
      <c r="O149" s="60">
        <f>IF(Reusable!N97&lt;&gt;"",Reusable!N97,"")</f>
      </c>
      <c r="P149" s="60" t="str">
        <f>IF(LEN(Reusable!O97)=1,TEXT(Reusable!O97,"#"),IF(MID(Reusable!O97,2,2)="..",LEFT(Reusable!O97,1),""))</f>
        <v>0</v>
      </c>
      <c r="Q149" s="60" t="str">
        <f>IF(LEN(Reusable!O97)=1,TEXT(Reusable!O97,"#"),IF(MID(Reusable!O97,2,2)="..",IF(RIGHT(Reusable!O97,1)="n","unbounded",RIGHT(Reusable!O97,1)),""))</f>
        <v>1</v>
      </c>
      <c r="R149" s="60"/>
      <c r="S149" s="60"/>
      <c r="T149" s="60"/>
      <c r="U149" s="60"/>
      <c r="V149" s="60"/>
      <c r="W149" s="60"/>
      <c r="X149" s="60"/>
      <c r="Y149" s="60"/>
    </row>
    <row r="150" spans="1:25" ht="12.75">
      <c r="A150" s="58" t="s">
        <v>2383</v>
      </c>
      <c r="B150" s="58">
        <v>147</v>
      </c>
      <c r="C150" s="58" t="str">
        <f>IF(Reusable!B98&lt;&gt;"",Reusable!B98,"")</f>
        <v>Financial Institution. Name</v>
      </c>
      <c r="D150" s="58" t="str">
        <f>IF(Reusable!P98&lt;&gt;"",Reusable!P98,"")</f>
        <v>BBIE</v>
      </c>
      <c r="E150" s="59" t="str">
        <f>IF(Reusable!Q98&lt;&gt;"",Reusable!Q98,"")</f>
        <v>the name of the financial institution.</v>
      </c>
      <c r="F150" s="59"/>
      <c r="G150" s="60">
        <f>IF(Reusable!C98&lt;&gt;"",Reusable!C98,"")</f>
      </c>
      <c r="H150" s="60" t="str">
        <f>IF(Reusable!D98&lt;&gt;"",Reusable!D98,"")</f>
        <v>Financial Institution</v>
      </c>
      <c r="I150" s="60">
        <f>IF(Reusable!E98&lt;&gt;"",Reusable!E98,"")</f>
      </c>
      <c r="J150" s="60" t="str">
        <f>IF(Reusable!H98&lt;&gt;"",Reusable!H98,"")</f>
        <v>Name</v>
      </c>
      <c r="K150" s="60" t="str">
        <f>IF(AND(Reusable!K98&lt;&gt;"",Reusable!P98="BBIE"),Reusable!K98,"")</f>
        <v>Name. Type</v>
      </c>
      <c r="L150" s="60" t="str">
        <f>IF(AND(Reusable!I98&lt;&gt;"",Reusable!P98="BBIE"),Reusable!I98,"")</f>
        <v>Name</v>
      </c>
      <c r="M150" s="61">
        <f>IF(Reusable!L98&lt;&gt;"",Reusable!L98,"")</f>
      </c>
      <c r="N150" s="61">
        <f>IF(Reusable!M98&lt;&gt;"",Reusable!M98,"")</f>
      </c>
      <c r="O150" s="60">
        <f>IF(Reusable!N98&lt;&gt;"",Reusable!N98,"")</f>
      </c>
      <c r="P150" s="60" t="str">
        <f>IF(LEN(Reusable!O98)=1,TEXT(Reusable!O98,"#"),IF(MID(Reusable!O98,2,2)="..",LEFT(Reusable!O98,1),""))</f>
        <v>0</v>
      </c>
      <c r="Q150" s="60" t="str">
        <f>IF(LEN(Reusable!O98)=1,TEXT(Reusable!O98,"#"),IF(MID(Reusable!O98,2,2)="..",IF(RIGHT(Reusable!O98,1)="n","unbounded",RIGHT(Reusable!O98,1)),""))</f>
        <v>1</v>
      </c>
      <c r="R150" s="60"/>
      <c r="S150" s="60"/>
      <c r="T150" s="60"/>
      <c r="U150" s="60"/>
      <c r="V150" s="60"/>
      <c r="W150" s="60"/>
      <c r="X150" s="60"/>
      <c r="Y150" s="60"/>
    </row>
    <row r="151" spans="1:25" ht="25.5">
      <c r="A151" s="62" t="s">
        <v>2384</v>
      </c>
      <c r="B151" s="62">
        <v>148</v>
      </c>
      <c r="C151" s="62" t="str">
        <f>IF(Reusable!B99&lt;&gt;"",Reusable!B99,"")</f>
        <v>Financial Institution. Address</v>
      </c>
      <c r="D151" s="62" t="str">
        <f>IF(Reusable!P99&lt;&gt;"",Reusable!P99,"")</f>
        <v>ASBIE</v>
      </c>
      <c r="E151" s="63" t="str">
        <f>IF(Reusable!Q99&lt;&gt;"",Reusable!Q99,"")</f>
        <v>associates the financial institution with information that specifies the address and locates the place where it is situated.</v>
      </c>
      <c r="F151" s="63"/>
      <c r="G151" s="64">
        <f>IF(Reusable!C99&lt;&gt;"",Reusable!C99,"")</f>
      </c>
      <c r="H151" s="64" t="str">
        <f>IF(Reusable!D99&lt;&gt;"",Reusable!D99,"")</f>
        <v>Financial Institution</v>
      </c>
      <c r="I151" s="64">
        <f>IF(Reusable!E99&lt;&gt;"",Reusable!E99,"")</f>
      </c>
      <c r="J151" s="64" t="str">
        <f>IF(Reusable!H99&lt;&gt;"",Reusable!H99,"")</f>
        <v>Address</v>
      </c>
      <c r="K151" s="65">
        <f>IF(AND(Reusable!K99&lt;&gt;"",Reusable!P99="BBIE"),Reusable!K99,"")</f>
      </c>
      <c r="L151" s="65">
        <f>IF(AND(Reusable!I99&lt;&gt;"",Reusable!P99="BBIE"),Reusable!I99,"")</f>
      </c>
      <c r="M151" s="64">
        <f>IF(Reusable!L99&lt;&gt;"",Reusable!L99,"")</f>
      </c>
      <c r="N151" s="64" t="str">
        <f>IF(Reusable!M99&lt;&gt;"",Reusable!M99,"")</f>
        <v>Address</v>
      </c>
      <c r="O151" s="64">
        <f>IF(Reusable!N99&lt;&gt;"",Reusable!N99,"")</f>
      </c>
      <c r="P151" s="64" t="str">
        <f>IF(LEN(Reusable!O99)=1,TEXT(Reusable!O99,"#"),IF(MID(Reusable!O99,2,2)="..",LEFT(Reusable!O99,1),""))</f>
        <v>0</v>
      </c>
      <c r="Q151" s="64" t="str">
        <f>IF(LEN(Reusable!O99)=1,TEXT(Reusable!O99,"#"),IF(MID(Reusable!O99,2,2)="..",IF(RIGHT(Reusable!O99,1)="n","unbounded",RIGHT(Reusable!O99,1)),""))</f>
        <v>1</v>
      </c>
      <c r="R151" s="64"/>
      <c r="S151" s="64"/>
      <c r="T151" s="64"/>
      <c r="U151" s="64"/>
      <c r="V151" s="64"/>
      <c r="W151" s="64"/>
      <c r="X151" s="64"/>
      <c r="Y151" s="64"/>
    </row>
    <row r="152" spans="1:25" ht="12.75">
      <c r="A152" s="54" t="s">
        <v>2385</v>
      </c>
      <c r="B152" s="54">
        <v>149</v>
      </c>
      <c r="C152" s="54" t="str">
        <f>IF(Reusable!B100&lt;&gt;"",Reusable!B100,"")</f>
        <v>Hazardous Item. Details</v>
      </c>
      <c r="D152" s="54" t="str">
        <f>IF(Reusable!P100&lt;&gt;"",Reusable!P100,"")</f>
        <v>ABIE</v>
      </c>
      <c r="E152" s="55" t="str">
        <f>IF(Reusable!Q100&lt;&gt;"",Reusable!Q100,"")</f>
        <v>information about a hazardous item.</v>
      </c>
      <c r="F152" s="55"/>
      <c r="G152" s="56">
        <f>IF(Reusable!C100&lt;&gt;"",Reusable!C100,"")</f>
      </c>
      <c r="H152" s="56" t="str">
        <f>IF(Reusable!D100&lt;&gt;"",Reusable!D100,"")</f>
        <v>Hazardous Item</v>
      </c>
      <c r="I152" s="57">
        <f>IF(Reusable!E100&lt;&gt;"",Reusable!E100,"")</f>
      </c>
      <c r="J152" s="57">
        <f>IF(Reusable!H100&lt;&gt;"",Reusable!H100,"")</f>
      </c>
      <c r="K152" s="57">
        <f>IF(AND(Reusable!K100&lt;&gt;"",Reusable!P100="BBIE"),Reusable!K100,"")</f>
      </c>
      <c r="L152" s="57">
        <f>IF(AND(Reusable!I100&lt;&gt;"",Reusable!P100="BBIE"),Reusable!I100,"")</f>
      </c>
      <c r="M152" s="57">
        <f>IF(Reusable!L100&lt;&gt;"",Reusable!L100,"")</f>
      </c>
      <c r="N152" s="57">
        <f>IF(Reusable!M100&lt;&gt;"",Reusable!M100,"")</f>
      </c>
      <c r="O152" s="56">
        <f>IF(Reusable!N100&lt;&gt;"",Reusable!N100,"")</f>
      </c>
      <c r="P152" s="57">
        <f>IF(LEN(Reusable!O100)=1,TEXT(Reusable!O100,"#"),IF(MID(Reusable!O100,2,2)="..",LEFT(Reusable!O100,1),""))</f>
      </c>
      <c r="Q152" s="57">
        <f>IF(LEN(Reusable!O100)=1,TEXT(Reusable!O100,"#"),IF(MID(Reusable!O100,2,2)="..",IF(RIGHT(Reusable!O100,1)="n","unbounded",RIGHT(Reusable!O100,1)),""))</f>
      </c>
      <c r="R152" s="56"/>
      <c r="S152" s="56"/>
      <c r="T152" s="56"/>
      <c r="U152" s="56"/>
      <c r="V152" s="56"/>
      <c r="W152" s="56"/>
      <c r="X152" s="56"/>
      <c r="Y152" s="56"/>
    </row>
    <row r="153" spans="1:25" ht="12.75">
      <c r="A153" s="58" t="s">
        <v>2386</v>
      </c>
      <c r="B153" s="58">
        <v>150</v>
      </c>
      <c r="C153" s="58" t="str">
        <f>IF(Reusable!B101&lt;&gt;"",Reusable!B101,"")</f>
        <v>Hazardous Item. Identifier</v>
      </c>
      <c r="D153" s="58" t="str">
        <f>IF(Reusable!P101&lt;&gt;"",Reusable!P101,"")</f>
        <v>BBIE</v>
      </c>
      <c r="E153" s="59" t="str">
        <f>IF(Reusable!Q101&lt;&gt;"",Reusable!Q101,"")</f>
        <v>identifier of a hazardous item or substance.</v>
      </c>
      <c r="F153" s="59"/>
      <c r="G153" s="60">
        <f>IF(Reusable!C101&lt;&gt;"",Reusable!C101,"")</f>
      </c>
      <c r="H153" s="60" t="str">
        <f>IF(Reusable!D101&lt;&gt;"",Reusable!D101,"")</f>
        <v>Hazardous Item</v>
      </c>
      <c r="I153" s="60">
        <f>IF(Reusable!E101&lt;&gt;"",Reusable!E101,"")</f>
      </c>
      <c r="J153" s="60" t="str">
        <f>IF(Reusable!H101&lt;&gt;"",Reusable!H101,"")</f>
        <v>Identifier</v>
      </c>
      <c r="K153" s="60" t="str">
        <f>IF(AND(Reusable!K101&lt;&gt;"",Reusable!P101="BBIE"),Reusable!K101,"")</f>
        <v>Identifier. Type</v>
      </c>
      <c r="L153" s="60" t="str">
        <f>IF(AND(Reusable!I101&lt;&gt;"",Reusable!P101="BBIE"),Reusable!I101,"")</f>
        <v>Identifier</v>
      </c>
      <c r="M153" s="61">
        <f>IF(Reusable!L101&lt;&gt;"",Reusable!L101,"")</f>
      </c>
      <c r="N153" s="61">
        <f>IF(Reusable!M101&lt;&gt;"",Reusable!M101,"")</f>
      </c>
      <c r="O153" s="60">
        <f>IF(Reusable!N101&lt;&gt;"",Reusable!N101,"")</f>
      </c>
      <c r="P153" s="60" t="str">
        <f>IF(LEN(Reusable!O101)=1,TEXT(Reusable!O101,"#"),IF(MID(Reusable!O101,2,2)="..",LEFT(Reusable!O101,1),""))</f>
        <v>0</v>
      </c>
      <c r="Q153" s="60" t="str">
        <f>IF(LEN(Reusable!O101)=1,TEXT(Reusable!O101,"#"),IF(MID(Reusable!O101,2,2)="..",IF(RIGHT(Reusable!O101,1)="n","unbounded",RIGHT(Reusable!O101,1)),""))</f>
        <v>1</v>
      </c>
      <c r="R153" s="60"/>
      <c r="S153" s="60"/>
      <c r="T153" s="60"/>
      <c r="U153" s="60"/>
      <c r="V153" s="60"/>
      <c r="W153" s="60"/>
      <c r="X153" s="60"/>
      <c r="Y153" s="60"/>
    </row>
    <row r="154" spans="1:25" ht="38.25">
      <c r="A154" s="58" t="s">
        <v>2387</v>
      </c>
      <c r="B154" s="58">
        <v>151</v>
      </c>
      <c r="C154" s="58" t="str">
        <f>IF(Reusable!B102&lt;&gt;"",Reusable!B102,"")</f>
        <v>Hazardous Item. Placard Notation. Text</v>
      </c>
      <c r="D154" s="58" t="str">
        <f>IF(Reusable!P102&lt;&gt;"",Reusable!P102,"")</f>
        <v>BBIE</v>
      </c>
      <c r="E154" s="59" t="str">
        <f>IF(Reusable!Q102&lt;&gt;"",Reusable!Q102,"")</f>
        <v>the placard notation corresponding to the hazard class of the hazardous commodity. Can also be the hazard identification number of the orange placard (upper part) required on the means of transport.</v>
      </c>
      <c r="F154" s="59"/>
      <c r="G154" s="60">
        <f>IF(Reusable!C102&lt;&gt;"",Reusable!C102,"")</f>
      </c>
      <c r="H154" s="60" t="str">
        <f>IF(Reusable!D102&lt;&gt;"",Reusable!D102,"")</f>
        <v>Hazardous Item</v>
      </c>
      <c r="I154" s="60">
        <f>IF(Reusable!E102&lt;&gt;"",Reusable!E102,"")</f>
      </c>
      <c r="J154" s="60" t="str">
        <f>IF(Reusable!H102&lt;&gt;"",Reusable!H102,"")</f>
        <v>Placard Notation</v>
      </c>
      <c r="K154" s="60" t="str">
        <f>IF(AND(Reusable!K102&lt;&gt;"",Reusable!P102="BBIE"),Reusable!K102,"")</f>
        <v>Text. Type</v>
      </c>
      <c r="L154" s="60" t="str">
        <f>IF(AND(Reusable!I102&lt;&gt;"",Reusable!P102="BBIE"),Reusable!I102,"")</f>
        <v>Text</v>
      </c>
      <c r="M154" s="61">
        <f>IF(Reusable!L102&lt;&gt;"",Reusable!L102,"")</f>
      </c>
      <c r="N154" s="61">
        <f>IF(Reusable!M102&lt;&gt;"",Reusable!M102,"")</f>
      </c>
      <c r="O154" s="60">
        <f>IF(Reusable!N102&lt;&gt;"",Reusable!N102,"")</f>
      </c>
      <c r="P154" s="60" t="str">
        <f>IF(LEN(Reusable!O102)=1,TEXT(Reusable!O102,"#"),IF(MID(Reusable!O102,2,2)="..",LEFT(Reusable!O102,1),""))</f>
        <v>0</v>
      </c>
      <c r="Q154" s="60" t="str">
        <f>IF(LEN(Reusable!O102)=1,TEXT(Reusable!O102,"#"),IF(MID(Reusable!O102,2,2)="..",IF(RIGHT(Reusable!O102,1)="n","unbounded",RIGHT(Reusable!O102,1)),""))</f>
        <v>1</v>
      </c>
      <c r="R154" s="60"/>
      <c r="S154" s="60"/>
      <c r="T154" s="60"/>
      <c r="U154" s="60"/>
      <c r="V154" s="60"/>
      <c r="W154" s="60"/>
      <c r="X154" s="60"/>
      <c r="Y154" s="60"/>
    </row>
    <row r="155" spans="1:25" ht="38.25">
      <c r="A155" s="58" t="s">
        <v>2388</v>
      </c>
      <c r="B155" s="58">
        <v>152</v>
      </c>
      <c r="C155" s="58" t="str">
        <f>IF(Reusable!B103&lt;&gt;"",Reusable!B103,"")</f>
        <v>Hazardous Item. Placard Endorsement. Text</v>
      </c>
      <c r="D155" s="58" t="str">
        <f>IF(Reusable!P103&lt;&gt;"",Reusable!P103,"")</f>
        <v>BBIE</v>
      </c>
      <c r="E155" s="59" t="str">
        <f>IF(Reusable!Q103&lt;&gt;"",Reusable!Q103,"")</f>
        <v>the placard endorsement that is to be shown on the shipping papers for the hazardous commodity. Can also be used for the number of the orange placard (lower part) required on the means of transport.</v>
      </c>
      <c r="F155" s="59"/>
      <c r="G155" s="60">
        <f>IF(Reusable!C103&lt;&gt;"",Reusable!C103,"")</f>
      </c>
      <c r="H155" s="60" t="str">
        <f>IF(Reusable!D103&lt;&gt;"",Reusable!D103,"")</f>
        <v>Hazardous Item</v>
      </c>
      <c r="I155" s="60">
        <f>IF(Reusable!E103&lt;&gt;"",Reusable!E103,"")</f>
      </c>
      <c r="J155" s="60" t="str">
        <f>IF(Reusable!H103&lt;&gt;"",Reusable!H103,"")</f>
        <v>Placard Endorsement</v>
      </c>
      <c r="K155" s="60" t="str">
        <f>IF(AND(Reusable!K103&lt;&gt;"",Reusable!P103="BBIE"),Reusable!K103,"")</f>
        <v>Text. Type</v>
      </c>
      <c r="L155" s="60" t="str">
        <f>IF(AND(Reusable!I103&lt;&gt;"",Reusable!P103="BBIE"),Reusable!I103,"")</f>
        <v>Text</v>
      </c>
      <c r="M155" s="61">
        <f>IF(Reusable!L103&lt;&gt;"",Reusable!L103,"")</f>
      </c>
      <c r="N155" s="61">
        <f>IF(Reusable!M103&lt;&gt;"",Reusable!M103,"")</f>
      </c>
      <c r="O155" s="60">
        <f>IF(Reusable!N103&lt;&gt;"",Reusable!N103,"")</f>
      </c>
      <c r="P155" s="60" t="str">
        <f>IF(LEN(Reusable!O103)=1,TEXT(Reusable!O103,"#"),IF(MID(Reusable!O103,2,2)="..",LEFT(Reusable!O103,1),""))</f>
        <v>0</v>
      </c>
      <c r="Q155" s="60" t="str">
        <f>IF(LEN(Reusable!O103)=1,TEXT(Reusable!O103,"#"),IF(MID(Reusable!O103,2,2)="..",IF(RIGHT(Reusable!O103,1)="n","unbounded",RIGHT(Reusable!O103,1)),""))</f>
        <v>1</v>
      </c>
      <c r="R155" s="60"/>
      <c r="S155" s="60"/>
      <c r="T155" s="60"/>
      <c r="U155" s="60"/>
      <c r="V155" s="60"/>
      <c r="W155" s="60"/>
      <c r="X155" s="60"/>
      <c r="Y155" s="60"/>
    </row>
    <row r="156" spans="1:25" ht="25.5">
      <c r="A156" s="58" t="s">
        <v>2389</v>
      </c>
      <c r="B156" s="58">
        <v>153</v>
      </c>
      <c r="C156" s="58" t="str">
        <f>IF(Reusable!B104&lt;&gt;"",Reusable!B104,"")</f>
        <v>Hazardous Item. Additional_ Information. Text</v>
      </c>
      <c r="D156" s="58" t="str">
        <f>IF(Reusable!P104&lt;&gt;"",Reusable!P104,"")</f>
        <v>BBIE</v>
      </c>
      <c r="E156" s="59" t="str">
        <f>IF(Reusable!Q104&lt;&gt;"",Reusable!Q104,"")</f>
        <v>additional information regarding the hazardous substance. Can be used to hold information such as the type of regulatory requirements that apply to a description.</v>
      </c>
      <c r="F156" s="59"/>
      <c r="G156" s="60">
        <f>IF(Reusable!C104&lt;&gt;"",Reusable!C104,"")</f>
      </c>
      <c r="H156" s="60" t="str">
        <f>IF(Reusable!D104&lt;&gt;"",Reusable!D104,"")</f>
        <v>Hazardous Item</v>
      </c>
      <c r="I156" s="60" t="str">
        <f>IF(Reusable!E104&lt;&gt;"",Reusable!E104,"")</f>
        <v>Additional</v>
      </c>
      <c r="J156" s="60" t="str">
        <f>IF(Reusable!H104&lt;&gt;"",Reusable!H104,"")</f>
        <v>Information</v>
      </c>
      <c r="K156" s="60" t="str">
        <f>IF(AND(Reusable!K104&lt;&gt;"",Reusable!P104="BBIE"),Reusable!K104,"")</f>
        <v>Text. Type</v>
      </c>
      <c r="L156" s="60" t="str">
        <f>IF(AND(Reusable!I104&lt;&gt;"",Reusable!P104="BBIE"),Reusable!I104,"")</f>
        <v>Text</v>
      </c>
      <c r="M156" s="61">
        <f>IF(Reusable!L104&lt;&gt;"",Reusable!L104,"")</f>
      </c>
      <c r="N156" s="61">
        <f>IF(Reusable!M104&lt;&gt;"",Reusable!M104,"")</f>
      </c>
      <c r="O156" s="60">
        <f>IF(Reusable!N104&lt;&gt;"",Reusable!N104,"")</f>
      </c>
      <c r="P156" s="60" t="str">
        <f>IF(LEN(Reusable!O104)=1,TEXT(Reusable!O104,"#"),IF(MID(Reusable!O104,2,2)="..",LEFT(Reusable!O104,1),""))</f>
        <v>0</v>
      </c>
      <c r="Q156" s="60" t="str">
        <f>IF(LEN(Reusable!O104)=1,TEXT(Reusable!O104,"#"),IF(MID(Reusable!O104,2,2)="..",IF(RIGHT(Reusable!O104,1)="n","unbounded",RIGHT(Reusable!O104,1)),""))</f>
        <v>1</v>
      </c>
      <c r="R156" s="60"/>
      <c r="S156" s="60"/>
      <c r="T156" s="60"/>
      <c r="U156" s="60"/>
      <c r="V156" s="60"/>
      <c r="W156" s="60"/>
      <c r="X156" s="60"/>
      <c r="Y156" s="60"/>
    </row>
    <row r="157" spans="1:25" ht="12.75">
      <c r="A157" s="58" t="s">
        <v>2390</v>
      </c>
      <c r="B157" s="58">
        <v>154</v>
      </c>
      <c r="C157" s="58" t="str">
        <f>IF(Reusable!B105&lt;&gt;"",Reusable!B105,"")</f>
        <v>Hazardous Item. UNDG. Code</v>
      </c>
      <c r="D157" s="58" t="str">
        <f>IF(Reusable!P105&lt;&gt;"",Reusable!P105,"")</f>
        <v>BBIE</v>
      </c>
      <c r="E157" s="59" t="str">
        <f>IF(Reusable!Q105&lt;&gt;"",Reusable!Q105,"")</f>
        <v>identifier assigned to transportable hazardous goods within the United Nations.</v>
      </c>
      <c r="F157" s="59"/>
      <c r="G157" s="60">
        <f>IF(Reusable!C105&lt;&gt;"",Reusable!C105,"")</f>
      </c>
      <c r="H157" s="60" t="str">
        <f>IF(Reusable!D105&lt;&gt;"",Reusable!D105,"")</f>
        <v>Hazardous Item</v>
      </c>
      <c r="I157" s="60">
        <f>IF(Reusable!E105&lt;&gt;"",Reusable!E105,"")</f>
      </c>
      <c r="J157" s="60" t="str">
        <f>IF(Reusable!H105&lt;&gt;"",Reusable!H105,"")</f>
        <v>UNDG</v>
      </c>
      <c r="K157" s="60" t="str">
        <f>IF(AND(Reusable!K105&lt;&gt;"",Reusable!P105="BBIE"),Reusable!K105,"")</f>
        <v>Code. Type</v>
      </c>
      <c r="L157" s="60" t="str">
        <f>IF(AND(Reusable!I105&lt;&gt;"",Reusable!P105="BBIE"),Reusable!I105,"")</f>
        <v>Code</v>
      </c>
      <c r="M157" s="61">
        <f>IF(Reusable!L105&lt;&gt;"",Reusable!L105,"")</f>
      </c>
      <c r="N157" s="61">
        <f>IF(Reusable!M105&lt;&gt;"",Reusable!M105,"")</f>
      </c>
      <c r="O157" s="60" t="str">
        <f>IF(Reusable!N105&lt;&gt;"",Reusable!N105,"")</f>
        <v>UN Code</v>
      </c>
      <c r="P157" s="60" t="str">
        <f>IF(LEN(Reusable!O105)=1,TEXT(Reusable!O105,"#"),IF(MID(Reusable!O105,2,2)="..",LEFT(Reusable!O105,1),""))</f>
        <v>0</v>
      </c>
      <c r="Q157" s="60" t="str">
        <f>IF(LEN(Reusable!O105)=1,TEXT(Reusable!O105,"#"),IF(MID(Reusable!O105,2,2)="..",IF(RIGHT(Reusable!O105,1)="n","unbounded",RIGHT(Reusable!O105,1)),""))</f>
        <v>1</v>
      </c>
      <c r="R157" s="60"/>
      <c r="S157" s="60"/>
      <c r="T157" s="60"/>
      <c r="U157" s="60"/>
      <c r="V157" s="60"/>
      <c r="W157" s="60"/>
      <c r="X157" s="60"/>
      <c r="Y157" s="60"/>
    </row>
    <row r="158" spans="1:25" ht="12.75">
      <c r="A158" s="58" t="s">
        <v>2391</v>
      </c>
      <c r="B158" s="58">
        <v>155</v>
      </c>
      <c r="C158" s="58" t="str">
        <f>IF(Reusable!B106&lt;&gt;"",Reusable!B106,"")</f>
        <v>Hazardous Item. Emergency_ Procedures. Code</v>
      </c>
      <c r="D158" s="58" t="str">
        <f>IF(Reusable!P106&lt;&gt;"",Reusable!P106,"")</f>
        <v>BBIE</v>
      </c>
      <c r="E158" s="59" t="str">
        <f>IF(Reusable!Q106&lt;&gt;"",Reusable!Q106,"")</f>
        <v>identifier of emergency procedures for hazardous goods.</v>
      </c>
      <c r="F158" s="59"/>
      <c r="G158" s="60">
        <f>IF(Reusable!C106&lt;&gt;"",Reusable!C106,"")</f>
      </c>
      <c r="H158" s="60" t="str">
        <f>IF(Reusable!D106&lt;&gt;"",Reusable!D106,"")</f>
        <v>Hazardous Item</v>
      </c>
      <c r="I158" s="60" t="str">
        <f>IF(Reusable!E106&lt;&gt;"",Reusable!E106,"")</f>
        <v>Emergency</v>
      </c>
      <c r="J158" s="60" t="str">
        <f>IF(Reusable!H106&lt;&gt;"",Reusable!H106,"")</f>
        <v>Procedures</v>
      </c>
      <c r="K158" s="60" t="str">
        <f>IF(AND(Reusable!K106&lt;&gt;"",Reusable!P106="BBIE"),Reusable!K106,"")</f>
        <v>Code. Type</v>
      </c>
      <c r="L158" s="60" t="str">
        <f>IF(AND(Reusable!I106&lt;&gt;"",Reusable!P106="BBIE"),Reusable!I106,"")</f>
        <v>Code</v>
      </c>
      <c r="M158" s="61">
        <f>IF(Reusable!L106&lt;&gt;"",Reusable!L106,"")</f>
      </c>
      <c r="N158" s="61">
        <f>IF(Reusable!M106&lt;&gt;"",Reusable!M106,"")</f>
      </c>
      <c r="O158" s="60" t="str">
        <f>IF(Reusable!N106&lt;&gt;"",Reusable!N106,"")</f>
        <v>EMG code, EMS Page Number</v>
      </c>
      <c r="P158" s="60" t="str">
        <f>IF(LEN(Reusable!O106)=1,TEXT(Reusable!O106,"#"),IF(MID(Reusable!O106,2,2)="..",LEFT(Reusable!O106,1),""))</f>
        <v>0</v>
      </c>
      <c r="Q158" s="60" t="str">
        <f>IF(LEN(Reusable!O106)=1,TEXT(Reusable!O106,"#"),IF(MID(Reusable!O106,2,2)="..",IF(RIGHT(Reusable!O106,1)="n","unbounded",RIGHT(Reusable!O106,1)),""))</f>
        <v>1</v>
      </c>
      <c r="R158" s="60"/>
      <c r="S158" s="60"/>
      <c r="T158" s="60"/>
      <c r="U158" s="60"/>
      <c r="V158" s="60"/>
      <c r="W158" s="60"/>
      <c r="X158" s="60"/>
      <c r="Y158" s="60"/>
    </row>
    <row r="159" spans="1:25" ht="12.75">
      <c r="A159" s="58" t="s">
        <v>2392</v>
      </c>
      <c r="B159" s="58">
        <v>156</v>
      </c>
      <c r="C159" s="58" t="str">
        <f>IF(Reusable!B107&lt;&gt;"",Reusable!B107,"")</f>
        <v>Hazardous Item. Medical First Aid_ Guide. Code</v>
      </c>
      <c r="D159" s="58" t="str">
        <f>IF(Reusable!P107&lt;&gt;"",Reusable!P107,"")</f>
        <v>BBIE</v>
      </c>
      <c r="E159" s="59" t="str">
        <f>IF(Reusable!Q107&lt;&gt;"",Reusable!Q107,"")</f>
        <v>identifier of a medical first aid guide that is relevant to specific hazardous goods.</v>
      </c>
      <c r="F159" s="59"/>
      <c r="G159" s="60">
        <f>IF(Reusable!C107&lt;&gt;"",Reusable!C107,"")</f>
      </c>
      <c r="H159" s="60" t="str">
        <f>IF(Reusable!D107&lt;&gt;"",Reusable!D107,"")</f>
        <v>Hazardous Item</v>
      </c>
      <c r="I159" s="60" t="str">
        <f>IF(Reusable!E107&lt;&gt;"",Reusable!E107,"")</f>
        <v>Medical First Aid</v>
      </c>
      <c r="J159" s="60" t="str">
        <f>IF(Reusable!H107&lt;&gt;"",Reusable!H107,"")</f>
        <v>Guide</v>
      </c>
      <c r="K159" s="60" t="str">
        <f>IF(AND(Reusable!K107&lt;&gt;"",Reusable!P107="BBIE"),Reusable!K107,"")</f>
        <v>Code. Type</v>
      </c>
      <c r="L159" s="60" t="str">
        <f>IF(AND(Reusable!I107&lt;&gt;"",Reusable!P107="BBIE"),Reusable!I107,"")</f>
        <v>Code</v>
      </c>
      <c r="M159" s="61">
        <f>IF(Reusable!L107&lt;&gt;"",Reusable!L107,"")</f>
      </c>
      <c r="N159" s="61">
        <f>IF(Reusable!M107&lt;&gt;"",Reusable!M107,"")</f>
      </c>
      <c r="O159" s="60" t="str">
        <f>IF(Reusable!N107&lt;&gt;"",Reusable!N107,"")</f>
        <v>MFAG page number</v>
      </c>
      <c r="P159" s="60" t="str">
        <f>IF(LEN(Reusable!O107)=1,TEXT(Reusable!O107,"#"),IF(MID(Reusable!O107,2,2)="..",LEFT(Reusable!O107,1),""))</f>
        <v>0</v>
      </c>
      <c r="Q159" s="60" t="str">
        <f>IF(LEN(Reusable!O107)=1,TEXT(Reusable!O107,"#"),IF(MID(Reusable!O107,2,2)="..",IF(RIGHT(Reusable!O107,1)="n","unbounded",RIGHT(Reusable!O107,1)),""))</f>
        <v>1</v>
      </c>
      <c r="R159" s="60"/>
      <c r="S159" s="60"/>
      <c r="T159" s="60"/>
      <c r="U159" s="60"/>
      <c r="V159" s="60"/>
      <c r="W159" s="60"/>
      <c r="X159" s="60"/>
      <c r="Y159" s="60"/>
    </row>
    <row r="160" spans="1:25" ht="12.75">
      <c r="A160" s="58" t="s">
        <v>2393</v>
      </c>
      <c r="B160" s="58">
        <v>157</v>
      </c>
      <c r="C160" s="58" t="str">
        <f>IF(Reusable!B108&lt;&gt;"",Reusable!B108,"")</f>
        <v>Hazardous Item. Technical_ Name. Name</v>
      </c>
      <c r="D160" s="58" t="str">
        <f>IF(Reusable!P108&lt;&gt;"",Reusable!P108,"")</f>
        <v>BBIE</v>
      </c>
      <c r="E160" s="59" t="str">
        <f>IF(Reusable!Q108&lt;&gt;"",Reusable!Q108,"")</f>
        <v>Full technical name of the specific hazardous substance.</v>
      </c>
      <c r="F160" s="59"/>
      <c r="G160" s="60">
        <f>IF(Reusable!C108&lt;&gt;"",Reusable!C108,"")</f>
      </c>
      <c r="H160" s="60" t="str">
        <f>IF(Reusable!D108&lt;&gt;"",Reusable!D108,"")</f>
        <v>Hazardous Item</v>
      </c>
      <c r="I160" s="60" t="str">
        <f>IF(Reusable!E108&lt;&gt;"",Reusable!E108,"")</f>
        <v>Technical</v>
      </c>
      <c r="J160" s="60" t="str">
        <f>IF(Reusable!H108&lt;&gt;"",Reusable!H108,"")</f>
        <v>Name</v>
      </c>
      <c r="K160" s="60" t="str">
        <f>IF(AND(Reusable!K108&lt;&gt;"",Reusable!P108="BBIE"),Reusable!K108,"")</f>
        <v>Name. Type</v>
      </c>
      <c r="L160" s="60" t="str">
        <f>IF(AND(Reusable!I108&lt;&gt;"",Reusable!P108="BBIE"),Reusable!I108,"")</f>
        <v>Name</v>
      </c>
      <c r="M160" s="61">
        <f>IF(Reusable!L108&lt;&gt;"",Reusable!L108,"")</f>
      </c>
      <c r="N160" s="61">
        <f>IF(Reusable!M108&lt;&gt;"",Reusable!M108,"")</f>
      </c>
      <c r="O160" s="60">
        <f>IF(Reusable!N108&lt;&gt;"",Reusable!N108,"")</f>
      </c>
      <c r="P160" s="60" t="str">
        <f>IF(LEN(Reusable!O108)=1,TEXT(Reusable!O108,"#"),IF(MID(Reusable!O108,2,2)="..",LEFT(Reusable!O108,1),""))</f>
        <v>0</v>
      </c>
      <c r="Q160" s="60" t="str">
        <f>IF(LEN(Reusable!O108)=1,TEXT(Reusable!O108,"#"),IF(MID(Reusable!O108,2,2)="..",IF(RIGHT(Reusable!O108,1)="n","unbounded",RIGHT(Reusable!O108,1)),""))</f>
        <v>1</v>
      </c>
      <c r="R160" s="60"/>
      <c r="S160" s="60"/>
      <c r="T160" s="60"/>
      <c r="U160" s="60"/>
      <c r="V160" s="60"/>
      <c r="W160" s="60"/>
      <c r="X160" s="60"/>
      <c r="Y160" s="60"/>
    </row>
    <row r="161" spans="1:25" ht="25.5">
      <c r="A161" s="62" t="s">
        <v>2394</v>
      </c>
      <c r="B161" s="62">
        <v>158</v>
      </c>
      <c r="C161" s="62" t="str">
        <f>IF(Reusable!B109&lt;&gt;"",Reusable!B109,"")</f>
        <v>Hazardous Item. Contact_ Party</v>
      </c>
      <c r="D161" s="62" t="str">
        <f>IF(Reusable!P109&lt;&gt;"",Reusable!P109,"")</f>
        <v>ASBIE</v>
      </c>
      <c r="E161" s="63" t="str">
        <f>IF(Reusable!Q109&lt;&gt;"",Reusable!Q109,"")</f>
        <v>associates the hazardous item with details of an individual, a group or a body that is the contact in case of hazard incident.</v>
      </c>
      <c r="F161" s="63"/>
      <c r="G161" s="64">
        <f>IF(Reusable!C109&lt;&gt;"",Reusable!C109,"")</f>
      </c>
      <c r="H161" s="64" t="str">
        <f>IF(Reusable!D109&lt;&gt;"",Reusable!D109,"")</f>
        <v>Hazardous Item</v>
      </c>
      <c r="I161" s="64" t="str">
        <f>IF(Reusable!E109&lt;&gt;"",Reusable!E109,"")</f>
        <v>Contact</v>
      </c>
      <c r="J161" s="64" t="str">
        <f>IF(Reusable!H109&lt;&gt;"",Reusable!H109,"")</f>
        <v>Party</v>
      </c>
      <c r="K161" s="65">
        <f>IF(AND(Reusable!K109&lt;&gt;"",Reusable!P109="BBIE"),Reusable!K109,"")</f>
      </c>
      <c r="L161" s="65">
        <f>IF(AND(Reusable!I109&lt;&gt;"",Reusable!P109="BBIE"),Reusable!I109,"")</f>
      </c>
      <c r="M161" s="64">
        <f>IF(Reusable!L109&lt;&gt;"",Reusable!L109,"")</f>
      </c>
      <c r="N161" s="64" t="str">
        <f>IF(Reusable!M109&lt;&gt;"",Reusable!M109,"")</f>
        <v>Party</v>
      </c>
      <c r="O161" s="64">
        <f>IF(Reusable!N109&lt;&gt;"",Reusable!N109,"")</f>
      </c>
      <c r="P161" s="64" t="str">
        <f>IF(LEN(Reusable!O109)=1,TEXT(Reusable!O109,"#"),IF(MID(Reusable!O109,2,2)="..",LEFT(Reusable!O109,1),""))</f>
        <v>0</v>
      </c>
      <c r="Q161" s="64" t="str">
        <f>IF(LEN(Reusable!O109)=1,TEXT(Reusable!O109,"#"),IF(MID(Reusable!O109,2,2)="..",IF(RIGHT(Reusable!O109,1)="n","unbounded",RIGHT(Reusable!O109,1)),""))</f>
        <v>1</v>
      </c>
      <c r="R161" s="64"/>
      <c r="S161" s="64"/>
      <c r="T161" s="64"/>
      <c r="U161" s="64"/>
      <c r="V161" s="64"/>
      <c r="W161" s="64"/>
      <c r="X161" s="64"/>
      <c r="Y161" s="64"/>
    </row>
    <row r="162" spans="1:25" ht="12.75">
      <c r="A162" s="62" t="s">
        <v>2395</v>
      </c>
      <c r="B162" s="62">
        <v>159</v>
      </c>
      <c r="C162" s="62" t="str">
        <f>IF(Reusable!B110&lt;&gt;"",Reusable!B110,"")</f>
        <v>Hazardous Item. Secondary Hazard</v>
      </c>
      <c r="D162" s="62" t="str">
        <f>IF(Reusable!P110&lt;&gt;"",Reusable!P110,"")</f>
        <v>ASBIE</v>
      </c>
      <c r="E162" s="63" t="str">
        <f>IF(Reusable!Q110&lt;&gt;"",Reusable!Q110,"")</f>
        <v>associates the hazardous item with information about secondary hazards.</v>
      </c>
      <c r="F162" s="63"/>
      <c r="G162" s="64">
        <f>IF(Reusable!C110&lt;&gt;"",Reusable!C110,"")</f>
      </c>
      <c r="H162" s="64" t="str">
        <f>IF(Reusable!D110&lt;&gt;"",Reusable!D110,"")</f>
        <v>Hazardous Item</v>
      </c>
      <c r="I162" s="64">
        <f>IF(Reusable!E110&lt;&gt;"",Reusable!E110,"")</f>
      </c>
      <c r="J162" s="64" t="str">
        <f>IF(Reusable!H110&lt;&gt;"",Reusable!H110,"")</f>
        <v>Secondary Hazard</v>
      </c>
      <c r="K162" s="65">
        <f>IF(AND(Reusable!K110&lt;&gt;"",Reusable!P110="BBIE"),Reusable!K110,"")</f>
      </c>
      <c r="L162" s="65">
        <f>IF(AND(Reusable!I110&lt;&gt;"",Reusable!P110="BBIE"),Reusable!I110,"")</f>
      </c>
      <c r="M162" s="64">
        <f>IF(Reusable!L110&lt;&gt;"",Reusable!L110,"")</f>
      </c>
      <c r="N162" s="64" t="str">
        <f>IF(Reusable!M110&lt;&gt;"",Reusable!M110,"")</f>
        <v>Secondary Hazard</v>
      </c>
      <c r="O162" s="64">
        <f>IF(Reusable!N110&lt;&gt;"",Reusable!N110,"")</f>
      </c>
      <c r="P162" s="64" t="str">
        <f>IF(LEN(Reusable!O110)=1,TEXT(Reusable!O110,"#"),IF(MID(Reusable!O110,2,2)="..",LEFT(Reusable!O110,1),""))</f>
        <v>0</v>
      </c>
      <c r="Q162" s="64" t="str">
        <f>IF(LEN(Reusable!O110)=1,TEXT(Reusable!O110,"#"),IF(MID(Reusable!O110,2,2)="..",IF(RIGHT(Reusable!O110,1)="n","unbounded",RIGHT(Reusable!O110,1)),""))</f>
        <v>unbounded</v>
      </c>
      <c r="R162" s="64"/>
      <c r="S162" s="64"/>
      <c r="T162" s="64"/>
      <c r="U162" s="64"/>
      <c r="V162" s="64"/>
      <c r="W162" s="64"/>
      <c r="X162" s="64"/>
      <c r="Y162" s="64"/>
    </row>
    <row r="163" spans="1:25" ht="12.75">
      <c r="A163" s="62" t="s">
        <v>2396</v>
      </c>
      <c r="B163" s="62">
        <v>160</v>
      </c>
      <c r="C163" s="62" t="str">
        <f>IF(Reusable!B111&lt;&gt;"",Reusable!B111,"")</f>
        <v>Hazardous Item. Hazardous Goods Transit</v>
      </c>
      <c r="D163" s="62" t="str">
        <f>IF(Reusable!P111&lt;&gt;"",Reusable!P111,"")</f>
        <v>ASBIE</v>
      </c>
      <c r="E163" s="63" t="str">
        <f>IF(Reusable!Q111&lt;&gt;"",Reusable!Q111,"")</f>
        <v>associates the hazardous item with information about the transportation of hazardous goods.</v>
      </c>
      <c r="F163" s="63"/>
      <c r="G163" s="64">
        <f>IF(Reusable!C111&lt;&gt;"",Reusable!C111,"")</f>
      </c>
      <c r="H163" s="64" t="str">
        <f>IF(Reusable!D111&lt;&gt;"",Reusable!D111,"")</f>
        <v>Hazardous Item</v>
      </c>
      <c r="I163" s="64">
        <f>IF(Reusable!E111&lt;&gt;"",Reusable!E111,"")</f>
      </c>
      <c r="J163" s="64" t="str">
        <f>IF(Reusable!H111&lt;&gt;"",Reusable!H111,"")</f>
        <v>Hazardous Goods Transit</v>
      </c>
      <c r="K163" s="65">
        <f>IF(AND(Reusable!K111&lt;&gt;"",Reusable!P111="BBIE"),Reusable!K111,"")</f>
      </c>
      <c r="L163" s="65">
        <f>IF(AND(Reusable!I111&lt;&gt;"",Reusable!P111="BBIE"),Reusable!I111,"")</f>
      </c>
      <c r="M163" s="64">
        <f>IF(Reusable!L111&lt;&gt;"",Reusable!L111,"")</f>
      </c>
      <c r="N163" s="64" t="str">
        <f>IF(Reusable!M111&lt;&gt;"",Reusable!M111,"")</f>
        <v>Hazardous Goods Transit</v>
      </c>
      <c r="O163" s="64">
        <f>IF(Reusable!N111&lt;&gt;"",Reusable!N111,"")</f>
      </c>
      <c r="P163" s="64" t="str">
        <f>IF(LEN(Reusable!O111)=1,TEXT(Reusable!O111,"#"),IF(MID(Reusable!O111,2,2)="..",LEFT(Reusable!O111,1),""))</f>
        <v>0</v>
      </c>
      <c r="Q163" s="64" t="str">
        <f>IF(LEN(Reusable!O111)=1,TEXT(Reusable!O111,"#"),IF(MID(Reusable!O111,2,2)="..",IF(RIGHT(Reusable!O111,1)="n","unbounded",RIGHT(Reusable!O111,1)),""))</f>
        <v>unbounded</v>
      </c>
      <c r="R163" s="64"/>
      <c r="S163" s="64"/>
      <c r="T163" s="64"/>
      <c r="U163" s="64"/>
      <c r="V163" s="64"/>
      <c r="W163" s="64"/>
      <c r="X163" s="64"/>
      <c r="Y163" s="64"/>
    </row>
    <row r="164" spans="1:25" ht="25.5">
      <c r="A164" s="62" t="s">
        <v>2397</v>
      </c>
      <c r="B164" s="62">
        <v>161</v>
      </c>
      <c r="C164" s="62" t="str">
        <f>IF(Reusable!B112&lt;&gt;"",Reusable!B112,"")</f>
        <v>Hazardous Item. Emergency_ Temperature</v>
      </c>
      <c r="D164" s="62" t="str">
        <f>IF(Reusable!P112&lt;&gt;"",Reusable!P112,"")</f>
        <v>ASBIE</v>
      </c>
      <c r="E164" s="63" t="str">
        <f>IF(Reusable!Q112&lt;&gt;"",Reusable!Q112,"")</f>
        <v>associates the hazardous item with the temperature at which emergency procedures apply during the handling of temperature-controlled hazardous goods.</v>
      </c>
      <c r="F164" s="63"/>
      <c r="G164" s="64">
        <f>IF(Reusable!C112&lt;&gt;"",Reusable!C112,"")</f>
      </c>
      <c r="H164" s="64" t="str">
        <f>IF(Reusable!D112&lt;&gt;"",Reusable!D112,"")</f>
        <v>Hazardous Item</v>
      </c>
      <c r="I164" s="64" t="str">
        <f>IF(Reusable!E112&lt;&gt;"",Reusable!E112,"")</f>
        <v>Emergency</v>
      </c>
      <c r="J164" s="64" t="str">
        <f>IF(Reusable!H112&lt;&gt;"",Reusable!H112,"")</f>
        <v>Temperature</v>
      </c>
      <c r="K164" s="65">
        <f>IF(AND(Reusable!K112&lt;&gt;"",Reusable!P112="BBIE"),Reusable!K112,"")</f>
      </c>
      <c r="L164" s="65">
        <f>IF(AND(Reusable!I112&lt;&gt;"",Reusable!P112="BBIE"),Reusable!I112,"")</f>
      </c>
      <c r="M164" s="64">
        <f>IF(Reusable!L112&lt;&gt;"",Reusable!L112,"")</f>
      </c>
      <c r="N164" s="64" t="str">
        <f>IF(Reusable!M112&lt;&gt;"",Reusable!M112,"")</f>
        <v>Temperature</v>
      </c>
      <c r="O164" s="64">
        <f>IF(Reusable!N112&lt;&gt;"",Reusable!N112,"")</f>
      </c>
      <c r="P164" s="64" t="str">
        <f>IF(LEN(Reusable!O112)=1,TEXT(Reusable!O112,"#"),IF(MID(Reusable!O112,2,2)="..",LEFT(Reusable!O112,1),""))</f>
        <v>0</v>
      </c>
      <c r="Q164" s="64" t="str">
        <f>IF(LEN(Reusable!O112)=1,TEXT(Reusable!O112,"#"),IF(MID(Reusable!O112,2,2)="..",IF(RIGHT(Reusable!O112,1)="n","unbounded",RIGHT(Reusable!O112,1)),""))</f>
        <v>1</v>
      </c>
      <c r="R164" s="64"/>
      <c r="S164" s="64"/>
      <c r="T164" s="64"/>
      <c r="U164" s="64"/>
      <c r="V164" s="64"/>
      <c r="W164" s="64"/>
      <c r="X164" s="64"/>
      <c r="Y164" s="64"/>
    </row>
    <row r="165" spans="1:25" ht="38.25">
      <c r="A165" s="62" t="s">
        <v>2398</v>
      </c>
      <c r="B165" s="62">
        <v>162</v>
      </c>
      <c r="C165" s="62" t="str">
        <f>IF(Reusable!B113&lt;&gt;"",Reusable!B113,"")</f>
        <v>Hazardous Item. Flashpoint_ Temperature</v>
      </c>
      <c r="D165" s="62" t="str">
        <f>IF(Reusable!P113&lt;&gt;"",Reusable!P113,"")</f>
        <v>ASBIE</v>
      </c>
      <c r="E165" s="63" t="str">
        <f>IF(Reusable!Q113&lt;&gt;"",Reusable!Q113,"")</f>
        <v>associates the hazardous item with the lowest temperature at which the vapor of a combustible liquid can be made to ignite momentarily in air, known in hazardous goods procedures as the flashpoint.</v>
      </c>
      <c r="F165" s="63"/>
      <c r="G165" s="64">
        <f>IF(Reusable!C113&lt;&gt;"",Reusable!C113,"")</f>
      </c>
      <c r="H165" s="64" t="str">
        <f>IF(Reusable!D113&lt;&gt;"",Reusable!D113,"")</f>
        <v>Hazardous Item</v>
      </c>
      <c r="I165" s="64" t="str">
        <f>IF(Reusable!E113&lt;&gt;"",Reusable!E113,"")</f>
        <v>Flashpoint</v>
      </c>
      <c r="J165" s="64" t="str">
        <f>IF(Reusable!H113&lt;&gt;"",Reusable!H113,"")</f>
        <v>Temperature</v>
      </c>
      <c r="K165" s="65">
        <f>IF(AND(Reusable!K113&lt;&gt;"",Reusable!P113="BBIE"),Reusable!K113,"")</f>
      </c>
      <c r="L165" s="65">
        <f>IF(AND(Reusable!I113&lt;&gt;"",Reusable!P113="BBIE"),Reusable!I113,"")</f>
      </c>
      <c r="M165" s="64">
        <f>IF(Reusable!L113&lt;&gt;"",Reusable!L113,"")</f>
      </c>
      <c r="N165" s="64" t="str">
        <f>IF(Reusable!M113&lt;&gt;"",Reusable!M113,"")</f>
        <v>Temperature</v>
      </c>
      <c r="O165" s="64">
        <f>IF(Reusable!N113&lt;&gt;"",Reusable!N113,"")</f>
      </c>
      <c r="P165" s="64" t="str">
        <f>IF(LEN(Reusable!O113)=1,TEXT(Reusable!O113,"#"),IF(MID(Reusable!O113,2,2)="..",LEFT(Reusable!O113,1),""))</f>
        <v>0</v>
      </c>
      <c r="Q165" s="64" t="str">
        <f>IF(LEN(Reusable!O113)=1,TEXT(Reusable!O113,"#"),IF(MID(Reusable!O113,2,2)="..",IF(RIGHT(Reusable!O113,1)="n","unbounded",RIGHT(Reusable!O113,1)),""))</f>
        <v>1</v>
      </c>
      <c r="R165" s="64"/>
      <c r="S165" s="64"/>
      <c r="T165" s="64"/>
      <c r="U165" s="64"/>
      <c r="V165" s="64"/>
      <c r="W165" s="64"/>
      <c r="X165" s="64"/>
      <c r="Y165" s="64"/>
    </row>
    <row r="166" spans="1:25" ht="12.75">
      <c r="A166" s="62" t="s">
        <v>2399</v>
      </c>
      <c r="B166" s="62">
        <v>163</v>
      </c>
      <c r="C166" s="62" t="str">
        <f>IF(Reusable!B114&lt;&gt;"",Reusable!B114,"")</f>
        <v>Hazardous Item. Additional_ Temperature</v>
      </c>
      <c r="D166" s="62" t="str">
        <f>IF(Reusable!P114&lt;&gt;"",Reusable!P114,"")</f>
        <v>ASBIE</v>
      </c>
      <c r="E166" s="63" t="str">
        <f>IF(Reusable!Q114&lt;&gt;"",Reusable!Q114,"")</f>
        <v>information providing details of temperatures relevant to the handling of hazardous goods.</v>
      </c>
      <c r="F166" s="63"/>
      <c r="G166" s="64">
        <f>IF(Reusable!C114&lt;&gt;"",Reusable!C114,"")</f>
      </c>
      <c r="H166" s="64" t="str">
        <f>IF(Reusable!D114&lt;&gt;"",Reusable!D114,"")</f>
        <v>Hazardous Item</v>
      </c>
      <c r="I166" s="64" t="str">
        <f>IF(Reusable!E114&lt;&gt;"",Reusable!E114,"")</f>
        <v>Additional</v>
      </c>
      <c r="J166" s="64" t="str">
        <f>IF(Reusable!H114&lt;&gt;"",Reusable!H114,"")</f>
        <v>Temperature</v>
      </c>
      <c r="K166" s="65">
        <f>IF(AND(Reusable!K114&lt;&gt;"",Reusable!P114="BBIE"),Reusable!K114,"")</f>
      </c>
      <c r="L166" s="65">
        <f>IF(AND(Reusable!I114&lt;&gt;"",Reusable!P114="BBIE"),Reusable!I114,"")</f>
      </c>
      <c r="M166" s="64">
        <f>IF(Reusable!L114&lt;&gt;"",Reusable!L114,"")</f>
      </c>
      <c r="N166" s="64" t="str">
        <f>IF(Reusable!M114&lt;&gt;"",Reusable!M114,"")</f>
        <v>Temperature</v>
      </c>
      <c r="O166" s="64">
        <f>IF(Reusable!N114&lt;&gt;"",Reusable!N114,"")</f>
      </c>
      <c r="P166" s="64" t="str">
        <f>IF(LEN(Reusable!O114)=1,TEXT(Reusable!O114,"#"),IF(MID(Reusable!O114,2,2)="..",LEFT(Reusable!O114,1),""))</f>
        <v>0</v>
      </c>
      <c r="Q166" s="64" t="str">
        <f>IF(LEN(Reusable!O114)=1,TEXT(Reusable!O114,"#"),IF(MID(Reusable!O114,2,2)="..",IF(RIGHT(Reusable!O114,1)="n","unbounded",RIGHT(Reusable!O114,1)),""))</f>
        <v>unbounded</v>
      </c>
      <c r="R166" s="64"/>
      <c r="S166" s="64"/>
      <c r="T166" s="64"/>
      <c r="U166" s="64"/>
      <c r="V166" s="64"/>
      <c r="W166" s="64"/>
      <c r="X166" s="64"/>
      <c r="Y166" s="64"/>
    </row>
    <row r="167" spans="1:25" ht="12.75">
      <c r="A167" s="54" t="s">
        <v>2400</v>
      </c>
      <c r="B167" s="54">
        <v>164</v>
      </c>
      <c r="C167" s="54" t="str">
        <f>IF(Reusable!B115&lt;&gt;"",Reusable!B115,"")</f>
        <v>Hazardous Goods Transit. Details</v>
      </c>
      <c r="D167" s="54" t="str">
        <f>IF(Reusable!P115&lt;&gt;"",Reusable!P115,"")</f>
        <v>ABIE</v>
      </c>
      <c r="E167" s="55" t="str">
        <f>IF(Reusable!Q115&lt;&gt;"",Reusable!Q115,"")</f>
        <v>information related to the shipping and packaging of hazardous goods.</v>
      </c>
      <c r="F167" s="55"/>
      <c r="G167" s="56">
        <f>IF(Reusable!C115&lt;&gt;"",Reusable!C115,"")</f>
      </c>
      <c r="H167" s="56" t="str">
        <f>IF(Reusable!D115&lt;&gt;"",Reusable!D115,"")</f>
        <v>Hazardous Goods Transit</v>
      </c>
      <c r="I167" s="57">
        <f>IF(Reusable!E115&lt;&gt;"",Reusable!E115,"")</f>
      </c>
      <c r="J167" s="57">
        <f>IF(Reusable!H115&lt;&gt;"",Reusable!H115,"")</f>
      </c>
      <c r="K167" s="57">
        <f>IF(AND(Reusable!K115&lt;&gt;"",Reusable!P115="BBIE"),Reusable!K115,"")</f>
      </c>
      <c r="L167" s="57">
        <f>IF(AND(Reusable!I115&lt;&gt;"",Reusable!P115="BBIE"),Reusable!I115,"")</f>
      </c>
      <c r="M167" s="57">
        <f>IF(Reusable!L115&lt;&gt;"",Reusable!L115,"")</f>
      </c>
      <c r="N167" s="57">
        <f>IF(Reusable!M115&lt;&gt;"",Reusable!M115,"")</f>
      </c>
      <c r="O167" s="56">
        <f>IF(Reusable!N115&lt;&gt;"",Reusable!N115,"")</f>
      </c>
      <c r="P167" s="57">
        <f>IF(LEN(Reusable!O115)=1,TEXT(Reusable!O115,"#"),IF(MID(Reusable!O115,2,2)="..",LEFT(Reusable!O115,1),""))</f>
      </c>
      <c r="Q167" s="57">
        <f>IF(LEN(Reusable!O115)=1,TEXT(Reusable!O115,"#"),IF(MID(Reusable!O115,2,2)="..",IF(RIGHT(Reusable!O115,1)="n","unbounded",RIGHT(Reusable!O115,1)),""))</f>
      </c>
      <c r="R167" s="56"/>
      <c r="S167" s="56"/>
      <c r="T167" s="56"/>
      <c r="U167" s="56"/>
      <c r="V167" s="56"/>
      <c r="W167" s="56"/>
      <c r="X167" s="56"/>
      <c r="Y167" s="56"/>
    </row>
    <row r="168" spans="1:25" ht="38.25">
      <c r="A168" s="58" t="s">
        <v>2401</v>
      </c>
      <c r="B168" s="58">
        <v>165</v>
      </c>
      <c r="C168" s="58" t="str">
        <f>IF(Reusable!B116&lt;&gt;"",Reusable!B116,"")</f>
        <v>Hazardous Goods Transit. Transport_ Emergency Card. Code</v>
      </c>
      <c r="D168" s="58" t="str">
        <f>IF(Reusable!P116&lt;&gt;"",Reusable!P116,"")</f>
        <v>BBIE</v>
      </c>
      <c r="E168" s="59" t="str">
        <f>IF(Reusable!Q116&lt;&gt;"",Reusable!Q116,"")</f>
        <v>identification of a transport emergency card, describing the actions to be taken in an emergency in transporting the hazardous item. May be the identity number of a hazardous emergency response plan assigned by the appropriate authority.</v>
      </c>
      <c r="F168" s="59"/>
      <c r="G168" s="60">
        <f>IF(Reusable!C116&lt;&gt;"",Reusable!C116,"")</f>
      </c>
      <c r="H168" s="60" t="str">
        <f>IF(Reusable!D116&lt;&gt;"",Reusable!D116,"")</f>
        <v>Hazardous Goods Transit</v>
      </c>
      <c r="I168" s="60" t="str">
        <f>IF(Reusable!E116&lt;&gt;"",Reusable!E116,"")</f>
        <v>Transport</v>
      </c>
      <c r="J168" s="60" t="str">
        <f>IF(Reusable!H116&lt;&gt;"",Reusable!H116,"")</f>
        <v>Emergency Card</v>
      </c>
      <c r="K168" s="60" t="str">
        <f>IF(AND(Reusable!K116&lt;&gt;"",Reusable!P116="BBIE"),Reusable!K116,"")</f>
        <v>Code. Type</v>
      </c>
      <c r="L168" s="60" t="str">
        <f>IF(AND(Reusable!I116&lt;&gt;"",Reusable!P116="BBIE"),Reusable!I116,"")</f>
        <v>Code</v>
      </c>
      <c r="M168" s="61">
        <f>IF(Reusable!L116&lt;&gt;"",Reusable!L116,"")</f>
      </c>
      <c r="N168" s="61">
        <f>IF(Reusable!M116&lt;&gt;"",Reusable!M116,"")</f>
      </c>
      <c r="O168" s="60" t="str">
        <f>IF(Reusable!N116&lt;&gt;"",Reusable!N116,"")</f>
        <v>TREM card</v>
      </c>
      <c r="P168" s="60" t="str">
        <f>IF(LEN(Reusable!O116)=1,TEXT(Reusable!O116,"#"),IF(MID(Reusable!O116,2,2)="..",LEFT(Reusable!O116,1),""))</f>
        <v>0</v>
      </c>
      <c r="Q168" s="60" t="str">
        <f>IF(LEN(Reusable!O116)=1,TEXT(Reusable!O116,"#"),IF(MID(Reusable!O116,2,2)="..",IF(RIGHT(Reusable!O116,1)="n","unbounded",RIGHT(Reusable!O116,1)),""))</f>
        <v>1</v>
      </c>
      <c r="R168" s="60"/>
      <c r="S168" s="60"/>
      <c r="T168" s="60"/>
      <c r="U168" s="60"/>
      <c r="V168" s="60"/>
      <c r="W168" s="60"/>
      <c r="X168" s="60"/>
      <c r="Y168" s="60"/>
    </row>
    <row r="169" spans="1:25" ht="25.5">
      <c r="A169" s="58" t="s">
        <v>2402</v>
      </c>
      <c r="B169" s="58">
        <v>166</v>
      </c>
      <c r="C169" s="58" t="str">
        <f>IF(Reusable!B117&lt;&gt;"",Reusable!B117,"")</f>
        <v>Hazardous Goods Transit. Packing Criteria. Code</v>
      </c>
      <c r="D169" s="58" t="str">
        <f>IF(Reusable!P117&lt;&gt;"",Reusable!P117,"")</f>
        <v>BBIE</v>
      </c>
      <c r="E169" s="59" t="str">
        <f>IF(Reusable!Q117&lt;&gt;"",Reusable!Q117,"")</f>
        <v>a code identifying the packaging requirement for the transportation of the specific hazardous goods as assigned by IATA/IMDB/ADR/RID etc.</v>
      </c>
      <c r="F169" s="59"/>
      <c r="G169" s="60">
        <f>IF(Reusable!C117&lt;&gt;"",Reusable!C117,"")</f>
      </c>
      <c r="H169" s="60" t="str">
        <f>IF(Reusable!D117&lt;&gt;"",Reusable!D117,"")</f>
        <v>Hazardous Goods Transit</v>
      </c>
      <c r="I169" s="60">
        <f>IF(Reusable!E117&lt;&gt;"",Reusable!E117,"")</f>
      </c>
      <c r="J169" s="60" t="str">
        <f>IF(Reusable!H117&lt;&gt;"",Reusable!H117,"")</f>
        <v>Packing Criteria</v>
      </c>
      <c r="K169" s="60" t="str">
        <f>IF(AND(Reusable!K117&lt;&gt;"",Reusable!P117="BBIE"),Reusable!K117,"")</f>
        <v>Code. Type</v>
      </c>
      <c r="L169" s="60" t="str">
        <f>IF(AND(Reusable!I117&lt;&gt;"",Reusable!P117="BBIE"),Reusable!I117,"")</f>
        <v>Code</v>
      </c>
      <c r="M169" s="61">
        <f>IF(Reusable!L117&lt;&gt;"",Reusable!L117,"")</f>
      </c>
      <c r="N169" s="61">
        <f>IF(Reusable!M117&lt;&gt;"",Reusable!M117,"")</f>
      </c>
      <c r="O169" s="60" t="str">
        <f>IF(Reusable!N117&lt;&gt;"",Reusable!N117,"")</f>
        <v>Packing Group</v>
      </c>
      <c r="P169" s="60" t="str">
        <f>IF(LEN(Reusable!O117)=1,TEXT(Reusable!O117,"#"),IF(MID(Reusable!O117,2,2)="..",LEFT(Reusable!O117,1),""))</f>
        <v>0</v>
      </c>
      <c r="Q169" s="60" t="str">
        <f>IF(LEN(Reusable!O117)=1,TEXT(Reusable!O117,"#"),IF(MID(Reusable!O117,2,2)="..",IF(RIGHT(Reusable!O117,1)="n","unbounded",RIGHT(Reusable!O117,1)),""))</f>
        <v>1</v>
      </c>
      <c r="R169" s="60"/>
      <c r="S169" s="60"/>
      <c r="T169" s="60"/>
      <c r="U169" s="60"/>
      <c r="V169" s="60"/>
      <c r="W169" s="60"/>
      <c r="X169" s="60"/>
      <c r="Y169" s="60"/>
    </row>
    <row r="170" spans="1:25" ht="25.5">
      <c r="A170" s="58" t="s">
        <v>2403</v>
      </c>
      <c r="B170" s="58">
        <v>167</v>
      </c>
      <c r="C170" s="58" t="str">
        <f>IF(Reusable!B118&lt;&gt;"",Reusable!B118,"")</f>
        <v>Hazardous Goods Transit. Regulation Code. Code</v>
      </c>
      <c r="D170" s="58" t="str">
        <f>IF(Reusable!P118&lt;&gt;"",Reusable!P118,"")</f>
        <v>BBIE</v>
      </c>
      <c r="E170" s="59" t="str">
        <f>IF(Reusable!Q118&lt;&gt;"",Reusable!Q118,"")</f>
        <v>a code identifying a set of legal regulations which govern the transportation of the specific hazardous goods.</v>
      </c>
      <c r="F170" s="59"/>
      <c r="G170" s="60">
        <f>IF(Reusable!C118&lt;&gt;"",Reusable!C118,"")</f>
      </c>
      <c r="H170" s="60" t="str">
        <f>IF(Reusable!D118&lt;&gt;"",Reusable!D118,"")</f>
        <v>Hazardous Goods Transit</v>
      </c>
      <c r="I170" s="60">
        <f>IF(Reusable!E118&lt;&gt;"",Reusable!E118,"")</f>
      </c>
      <c r="J170" s="60" t="str">
        <f>IF(Reusable!H118&lt;&gt;"",Reusable!H118,"")</f>
        <v>Regulation Code</v>
      </c>
      <c r="K170" s="60" t="str">
        <f>IF(AND(Reusable!K118&lt;&gt;"",Reusable!P118="BBIE"),Reusable!K118,"")</f>
        <v>Code. Type</v>
      </c>
      <c r="L170" s="60" t="str">
        <f>IF(AND(Reusable!I118&lt;&gt;"",Reusable!P118="BBIE"),Reusable!I118,"")</f>
        <v>Code</v>
      </c>
      <c r="M170" s="61">
        <f>IF(Reusable!L118&lt;&gt;"",Reusable!L118,"")</f>
      </c>
      <c r="N170" s="61">
        <f>IF(Reusable!M118&lt;&gt;"",Reusable!M118,"")</f>
      </c>
      <c r="O170" s="60">
        <f>IF(Reusable!N118&lt;&gt;"",Reusable!N118,"")</f>
      </c>
      <c r="P170" s="60" t="str">
        <f>IF(LEN(Reusable!O118)=1,TEXT(Reusable!O118,"#"),IF(MID(Reusable!O118,2,2)="..",LEFT(Reusable!O118,1),""))</f>
        <v>0</v>
      </c>
      <c r="Q170" s="60" t="str">
        <f>IF(LEN(Reusable!O118)=1,TEXT(Reusable!O118,"#"),IF(MID(Reusable!O118,2,2)="..",IF(RIGHT(Reusable!O118,1)="n","unbounded",RIGHT(Reusable!O118,1)),""))</f>
        <v>1</v>
      </c>
      <c r="R170" s="60"/>
      <c r="S170" s="60"/>
      <c r="T170" s="60"/>
      <c r="U170" s="60"/>
      <c r="V170" s="60"/>
      <c r="W170" s="60"/>
      <c r="X170" s="60"/>
      <c r="Y170" s="60"/>
    </row>
    <row r="171" spans="1:25" ht="25.5">
      <c r="A171" s="58" t="s">
        <v>2404</v>
      </c>
      <c r="B171" s="58">
        <v>168</v>
      </c>
      <c r="C171" s="58" t="str">
        <f>IF(Reusable!B119&lt;&gt;"",Reusable!B119,"")</f>
        <v>Hazardous Goods Transit. Inhalation_ Toxicity Zone. Code</v>
      </c>
      <c r="D171" s="58" t="str">
        <f>IF(Reusable!P119&lt;&gt;"",Reusable!P119,"")</f>
        <v>BBIE</v>
      </c>
      <c r="E171" s="59" t="str">
        <f>IF(Reusable!Q119&lt;&gt;"",Reusable!Q119,"")</f>
        <v>a code identifying the Inhalation Toxicity Hazard Zone for the hazardous goods, as defined by the US Department of Transportation.</v>
      </c>
      <c r="F171" s="59"/>
      <c r="G171" s="60">
        <f>IF(Reusable!C119&lt;&gt;"",Reusable!C119,"")</f>
      </c>
      <c r="H171" s="60" t="str">
        <f>IF(Reusable!D119&lt;&gt;"",Reusable!D119,"")</f>
        <v>Hazardous Goods Transit</v>
      </c>
      <c r="I171" s="60" t="str">
        <f>IF(Reusable!E119&lt;&gt;"",Reusable!E119,"")</f>
        <v>Inhalation</v>
      </c>
      <c r="J171" s="60" t="str">
        <f>IF(Reusable!H119&lt;&gt;"",Reusable!H119,"")</f>
        <v>Toxicity Zone</v>
      </c>
      <c r="K171" s="60" t="str">
        <f>IF(AND(Reusable!K119&lt;&gt;"",Reusable!P119="BBIE"),Reusable!K119,"")</f>
        <v>Code. Type</v>
      </c>
      <c r="L171" s="60" t="str">
        <f>IF(AND(Reusable!I119&lt;&gt;"",Reusable!P119="BBIE"),Reusable!I119,"")</f>
        <v>Code</v>
      </c>
      <c r="M171" s="61">
        <f>IF(Reusable!L119&lt;&gt;"",Reusable!L119,"")</f>
      </c>
      <c r="N171" s="61">
        <f>IF(Reusable!M119&lt;&gt;"",Reusable!M119,"")</f>
      </c>
      <c r="O171" s="60">
        <f>IF(Reusable!N119&lt;&gt;"",Reusable!N119,"")</f>
      </c>
      <c r="P171" s="60" t="str">
        <f>IF(LEN(Reusable!O119)=1,TEXT(Reusable!O119,"#"),IF(MID(Reusable!O119,2,2)="..",LEFT(Reusable!O119,1),""))</f>
        <v>0</v>
      </c>
      <c r="Q171" s="60" t="str">
        <f>IF(LEN(Reusable!O119)=1,TEXT(Reusable!O119,"#"),IF(MID(Reusable!O119,2,2)="..",IF(RIGHT(Reusable!O119,1)="n","unbounded",RIGHT(Reusable!O119,1)),""))</f>
        <v>1</v>
      </c>
      <c r="R171" s="60"/>
      <c r="S171" s="60"/>
      <c r="T171" s="60"/>
      <c r="U171" s="60"/>
      <c r="V171" s="60"/>
      <c r="W171" s="60"/>
      <c r="X171" s="60"/>
      <c r="Y171" s="60"/>
    </row>
    <row r="172" spans="1:25" ht="12.75">
      <c r="A172" s="62" t="s">
        <v>2405</v>
      </c>
      <c r="B172" s="62">
        <v>169</v>
      </c>
      <c r="C172" s="62" t="str">
        <f>IF(Reusable!B120&lt;&gt;"",Reusable!B120,"")</f>
        <v>Hazardous Goods Transit. Maximum_ Temperature</v>
      </c>
      <c r="D172" s="62" t="str">
        <f>IF(Reusable!P120&lt;&gt;"",Reusable!P120,"")</f>
        <v>ASBIE</v>
      </c>
      <c r="E172" s="63" t="str">
        <f>IF(Reusable!Q120&lt;&gt;"",Reusable!Q120,"")</f>
        <v>the maximum temperature at which the hazardous item can be safely transported.</v>
      </c>
      <c r="F172" s="63"/>
      <c r="G172" s="64">
        <f>IF(Reusable!C120&lt;&gt;"",Reusable!C120,"")</f>
      </c>
      <c r="H172" s="64" t="str">
        <f>IF(Reusable!D120&lt;&gt;"",Reusable!D120,"")</f>
        <v>Hazardous Goods Transit</v>
      </c>
      <c r="I172" s="64" t="str">
        <f>IF(Reusable!E120&lt;&gt;"",Reusable!E120,"")</f>
        <v>Maximum</v>
      </c>
      <c r="J172" s="64" t="str">
        <f>IF(Reusable!H120&lt;&gt;"",Reusable!H120,"")</f>
        <v>Temperature</v>
      </c>
      <c r="K172" s="65">
        <f>IF(AND(Reusable!K120&lt;&gt;"",Reusable!P120="BBIE"),Reusable!K120,"")</f>
      </c>
      <c r="L172" s="65">
        <f>IF(AND(Reusable!I120&lt;&gt;"",Reusable!P120="BBIE"),Reusable!I120,"")</f>
      </c>
      <c r="M172" s="64">
        <f>IF(Reusable!L120&lt;&gt;"",Reusable!L120,"")</f>
      </c>
      <c r="N172" s="64" t="str">
        <f>IF(Reusable!M120&lt;&gt;"",Reusable!M120,"")</f>
        <v>Temperature</v>
      </c>
      <c r="O172" s="64">
        <f>IF(Reusable!N120&lt;&gt;"",Reusable!N120,"")</f>
      </c>
      <c r="P172" s="64" t="str">
        <f>IF(LEN(Reusable!O120)=1,TEXT(Reusable!O120,"#"),IF(MID(Reusable!O120,2,2)="..",LEFT(Reusable!O120,1),""))</f>
        <v>0</v>
      </c>
      <c r="Q172" s="64" t="str">
        <f>IF(LEN(Reusable!O120)=1,TEXT(Reusable!O120,"#"),IF(MID(Reusable!O120,2,2)="..",IF(RIGHT(Reusable!O120,1)="n","unbounded",RIGHT(Reusable!O120,1)),""))</f>
        <v>1</v>
      </c>
      <c r="R172" s="64"/>
      <c r="S172" s="64"/>
      <c r="T172" s="64"/>
      <c r="U172" s="64"/>
      <c r="V172" s="64"/>
      <c r="W172" s="64"/>
      <c r="X172" s="64"/>
      <c r="Y172" s="64"/>
    </row>
    <row r="173" spans="1:25" ht="12.75">
      <c r="A173" s="62" t="s">
        <v>2406</v>
      </c>
      <c r="B173" s="62">
        <v>170</v>
      </c>
      <c r="C173" s="62" t="str">
        <f>IF(Reusable!B121&lt;&gt;"",Reusable!B121,"")</f>
        <v>Hazardous Goods Transit. Minimum_ Temperature</v>
      </c>
      <c r="D173" s="62" t="str">
        <f>IF(Reusable!P121&lt;&gt;"",Reusable!P121,"")</f>
        <v>ASBIE</v>
      </c>
      <c r="E173" s="63" t="str">
        <f>IF(Reusable!Q121&lt;&gt;"",Reusable!Q121,"")</f>
        <v>the minimum temperature at which the hazardous item can be safely transported.</v>
      </c>
      <c r="F173" s="63"/>
      <c r="G173" s="64">
        <f>IF(Reusable!C121&lt;&gt;"",Reusable!C121,"")</f>
      </c>
      <c r="H173" s="64" t="str">
        <f>IF(Reusable!D121&lt;&gt;"",Reusable!D121,"")</f>
        <v>Hazardous Goods Transit</v>
      </c>
      <c r="I173" s="64" t="str">
        <f>IF(Reusable!E121&lt;&gt;"",Reusable!E121,"")</f>
        <v>Minimum</v>
      </c>
      <c r="J173" s="64" t="str">
        <f>IF(Reusable!H121&lt;&gt;"",Reusable!H121,"")</f>
        <v>Temperature</v>
      </c>
      <c r="K173" s="65">
        <f>IF(AND(Reusable!K121&lt;&gt;"",Reusable!P121="BBIE"),Reusable!K121,"")</f>
      </c>
      <c r="L173" s="65">
        <f>IF(AND(Reusable!I121&lt;&gt;"",Reusable!P121="BBIE"),Reusable!I121,"")</f>
      </c>
      <c r="M173" s="64">
        <f>IF(Reusable!L121&lt;&gt;"",Reusable!L121,"")</f>
      </c>
      <c r="N173" s="64" t="str">
        <f>IF(Reusable!M121&lt;&gt;"",Reusable!M121,"")</f>
        <v>Temperature</v>
      </c>
      <c r="O173" s="64">
        <f>IF(Reusable!N121&lt;&gt;"",Reusable!N121,"")</f>
      </c>
      <c r="P173" s="64" t="str">
        <f>IF(LEN(Reusable!O121)=1,TEXT(Reusable!O121,"#"),IF(MID(Reusable!O121,2,2)="..",LEFT(Reusable!O121,1),""))</f>
        <v>0</v>
      </c>
      <c r="Q173" s="64" t="str">
        <f>IF(LEN(Reusable!O121)=1,TEXT(Reusable!O121,"#"),IF(MID(Reusable!O121,2,2)="..",IF(RIGHT(Reusable!O121,1)="n","unbounded",RIGHT(Reusable!O121,1)),""))</f>
        <v>1</v>
      </c>
      <c r="R173" s="64"/>
      <c r="S173" s="64"/>
      <c r="T173" s="64"/>
      <c r="U173" s="64"/>
      <c r="V173" s="64"/>
      <c r="W173" s="64"/>
      <c r="X173" s="64"/>
      <c r="Y173" s="64"/>
    </row>
    <row r="174" spans="1:25" ht="38.25">
      <c r="A174" s="54" t="s">
        <v>2407</v>
      </c>
      <c r="B174" s="54">
        <v>171</v>
      </c>
      <c r="C174" s="54" t="e">
        <f>IF(Reusable!#REF!&lt;&gt;"",Reusable!#REF!,"")</f>
        <v>#REF!</v>
      </c>
      <c r="D174" s="54" t="e">
        <f>IF(Reusable!#REF!&lt;&gt;"",Reusable!#REF!,"")</f>
        <v>#REF!</v>
      </c>
      <c r="E174" s="55" t="e">
        <f>IF(Reusable!#REF!&lt;&gt;"",Reusable!#REF!,"")</f>
        <v>#REF!</v>
      </c>
      <c r="F174" s="55"/>
      <c r="G174" s="56" t="e">
        <f>IF(Reusable!#REF!&lt;&gt;"",Reusable!#REF!,"")</f>
        <v>#REF!</v>
      </c>
      <c r="H174" s="56" t="e">
        <f>IF(Reusable!#REF!&lt;&gt;"",Reusable!#REF!,"")</f>
        <v>#REF!</v>
      </c>
      <c r="I174" s="57" t="e">
        <f>IF(Reusable!#REF!&lt;&gt;"",Reusable!#REF!,"")</f>
        <v>#REF!</v>
      </c>
      <c r="J174" s="57" t="e">
        <f>IF(Reusable!#REF!&lt;&gt;"",Reusable!#REF!,"")</f>
        <v>#REF!</v>
      </c>
      <c r="K174" s="57" t="e">
        <f>IF(AND(Reusable!#REF!&lt;&gt;"",Reusable!#REF!="BBIE"),Reusable!#REF!,"")</f>
        <v>#REF!</v>
      </c>
      <c r="L174" s="57" t="e">
        <f>IF(AND(Reusable!#REF!&lt;&gt;"",Reusable!#REF!="BBIE"),Reusable!#REF!,"")</f>
        <v>#REF!</v>
      </c>
      <c r="M174" s="57" t="e">
        <f>IF(Reusable!#REF!&lt;&gt;"",Reusable!#REF!,"")</f>
        <v>#REF!</v>
      </c>
      <c r="N174" s="57" t="e">
        <f>IF(Reusable!#REF!&lt;&gt;"",Reusable!#REF!,"")</f>
        <v>#REF!</v>
      </c>
      <c r="O174" s="56" t="e">
        <f>IF(Reusable!#REF!&lt;&gt;"",Reusable!#REF!,"")</f>
        <v>#REF!</v>
      </c>
      <c r="P174" s="57" t="e">
        <f>IF(LEN(Reusable!#REF!)=1,TEXT(Reusable!#REF!,"#"),IF(MID(Reusable!#REF!,2,2)="..",LEFT(Reusable!#REF!,1),""))</f>
        <v>#REF!</v>
      </c>
      <c r="Q174" s="57" t="e">
        <f>IF(LEN(Reusable!#REF!)=1,TEXT(Reusable!#REF!,"#"),IF(MID(Reusable!#REF!,2,2)="..",IF(RIGHT(Reusable!#REF!,1)="n","unbounded",RIGHT(Reusable!#REF!,1)),""))</f>
        <v>#REF!</v>
      </c>
      <c r="R174" s="56"/>
      <c r="S174" s="56"/>
      <c r="T174" s="56"/>
      <c r="U174" s="56"/>
      <c r="V174" s="56"/>
      <c r="W174" s="56"/>
      <c r="X174" s="56"/>
      <c r="Y174" s="56"/>
    </row>
    <row r="175" spans="1:25" ht="12.75">
      <c r="A175" s="58" t="s">
        <v>2408</v>
      </c>
      <c r="B175" s="58">
        <v>172</v>
      </c>
      <c r="C175" s="58" t="e">
        <f>IF(Reusable!#REF!&lt;&gt;"",Reusable!#REF!,"")</f>
        <v>#REF!</v>
      </c>
      <c r="D175" s="58" t="e">
        <f>IF(Reusable!#REF!&lt;&gt;"",Reusable!#REF!,"")</f>
        <v>#REF!</v>
      </c>
      <c r="E175" s="59" t="e">
        <f>IF(Reusable!#REF!&lt;&gt;"",Reusable!#REF!,"")</f>
        <v>#REF!</v>
      </c>
      <c r="F175" s="59"/>
      <c r="G175" s="60" t="e">
        <f>IF(Reusable!#REF!&lt;&gt;"",Reusable!#REF!,"")</f>
        <v>#REF!</v>
      </c>
      <c r="H175" s="60" t="e">
        <f>IF(Reusable!#REF!&lt;&gt;"",Reusable!#REF!,"")</f>
        <v>#REF!</v>
      </c>
      <c r="I175" s="60" t="e">
        <f>IF(Reusable!#REF!&lt;&gt;"",Reusable!#REF!,"")</f>
        <v>#REF!</v>
      </c>
      <c r="J175" s="60" t="e">
        <f>IF(Reusable!#REF!&lt;&gt;"",Reusable!#REF!,"")</f>
        <v>#REF!</v>
      </c>
      <c r="K175" s="60" t="e">
        <f>IF(AND(Reusable!#REF!&lt;&gt;"",Reusable!#REF!="BBIE"),Reusable!#REF!,"")</f>
        <v>#REF!</v>
      </c>
      <c r="L175" s="60" t="e">
        <f>IF(AND(Reusable!#REF!&lt;&gt;"",Reusable!#REF!="BBIE"),Reusable!#REF!,"")</f>
        <v>#REF!</v>
      </c>
      <c r="M175" s="61" t="e">
        <f>IF(Reusable!#REF!&lt;&gt;"",Reusable!#REF!,"")</f>
        <v>#REF!</v>
      </c>
      <c r="N175" s="61" t="e">
        <f>IF(Reusable!#REF!&lt;&gt;"",Reusable!#REF!,"")</f>
        <v>#REF!</v>
      </c>
      <c r="O175" s="60" t="e">
        <f>IF(Reusable!#REF!&lt;&gt;"",Reusable!#REF!,"")</f>
        <v>#REF!</v>
      </c>
      <c r="P175" s="60" t="e">
        <f>IF(LEN(Reusable!#REF!)=1,TEXT(Reusable!#REF!,"#"),IF(MID(Reusable!#REF!,2,2)="..",LEFT(Reusable!#REF!,1),""))</f>
        <v>#REF!</v>
      </c>
      <c r="Q175" s="60" t="e">
        <f>IF(LEN(Reusable!#REF!)=1,TEXT(Reusable!#REF!,"#"),IF(MID(Reusable!#REF!,2,2)="..",IF(RIGHT(Reusable!#REF!,1)="n","unbounded",RIGHT(Reusable!#REF!,1)),""))</f>
        <v>#REF!</v>
      </c>
      <c r="R175" s="60"/>
      <c r="S175" s="60"/>
      <c r="T175" s="60"/>
      <c r="U175" s="60"/>
      <c r="V175" s="60"/>
      <c r="W175" s="60"/>
      <c r="X175" s="60"/>
      <c r="Y175" s="60"/>
    </row>
    <row r="176" spans="1:25" ht="12.75">
      <c r="A176" s="58" t="s">
        <v>2409</v>
      </c>
      <c r="B176" s="58">
        <v>173</v>
      </c>
      <c r="C176" s="58" t="e">
        <f>IF(Reusable!#REF!&lt;&gt;"",Reusable!#REF!,"")</f>
        <v>#REF!</v>
      </c>
      <c r="D176" s="58" t="e">
        <f>IF(Reusable!#REF!&lt;&gt;"",Reusable!#REF!,"")</f>
        <v>#REF!</v>
      </c>
      <c r="E176" s="59" t="e">
        <f>IF(Reusable!#REF!&lt;&gt;"",Reusable!#REF!,"")</f>
        <v>#REF!</v>
      </c>
      <c r="F176" s="59"/>
      <c r="G176" s="60" t="e">
        <f>IF(Reusable!#REF!&lt;&gt;"",Reusable!#REF!,"")</f>
        <v>#REF!</v>
      </c>
      <c r="H176" s="60" t="e">
        <f>IF(Reusable!#REF!&lt;&gt;"",Reusable!#REF!,"")</f>
        <v>#REF!</v>
      </c>
      <c r="I176" s="60" t="e">
        <f>IF(Reusable!#REF!&lt;&gt;"",Reusable!#REF!,"")</f>
        <v>#REF!</v>
      </c>
      <c r="J176" s="60" t="e">
        <f>IF(Reusable!#REF!&lt;&gt;"",Reusable!#REF!,"")</f>
        <v>#REF!</v>
      </c>
      <c r="K176" s="60" t="e">
        <f>IF(AND(Reusable!#REF!&lt;&gt;"",Reusable!#REF!="BBIE"),Reusable!#REF!,"")</f>
        <v>#REF!</v>
      </c>
      <c r="L176" s="60" t="e">
        <f>IF(AND(Reusable!#REF!&lt;&gt;"",Reusable!#REF!="BBIE"),Reusable!#REF!,"")</f>
        <v>#REF!</v>
      </c>
      <c r="M176" s="61" t="e">
        <f>IF(Reusable!#REF!&lt;&gt;"",Reusable!#REF!,"")</f>
        <v>#REF!</v>
      </c>
      <c r="N176" s="61" t="e">
        <f>IF(Reusable!#REF!&lt;&gt;"",Reusable!#REF!,"")</f>
        <v>#REF!</v>
      </c>
      <c r="O176" s="60" t="e">
        <f>IF(Reusable!#REF!&lt;&gt;"",Reusable!#REF!,"")</f>
        <v>#REF!</v>
      </c>
      <c r="P176" s="60" t="e">
        <f>IF(LEN(Reusable!#REF!)=1,TEXT(Reusable!#REF!,"#"),IF(MID(Reusable!#REF!,2,2)="..",LEFT(Reusable!#REF!,1),""))</f>
        <v>#REF!</v>
      </c>
      <c r="Q176" s="60" t="e">
        <f>IF(LEN(Reusable!#REF!)=1,TEXT(Reusable!#REF!,"#"),IF(MID(Reusable!#REF!,2,2)="..",IF(RIGHT(Reusable!#REF!,1)="n","unbounded",RIGHT(Reusable!#REF!,1)),""))</f>
        <v>#REF!</v>
      </c>
      <c r="R176" s="60"/>
      <c r="S176" s="60"/>
      <c r="T176" s="60"/>
      <c r="U176" s="60"/>
      <c r="V176" s="60"/>
      <c r="W176" s="60"/>
      <c r="X176" s="60"/>
      <c r="Y176" s="60"/>
    </row>
    <row r="177" spans="1:25" ht="12.75">
      <c r="A177" s="58" t="s">
        <v>2410</v>
      </c>
      <c r="B177" s="58">
        <v>174</v>
      </c>
      <c r="C177" s="58" t="e">
        <f>IF(Reusable!#REF!&lt;&gt;"",Reusable!#REF!,"")</f>
        <v>#REF!</v>
      </c>
      <c r="D177" s="58" t="e">
        <f>IF(Reusable!#REF!&lt;&gt;"",Reusable!#REF!,"")</f>
        <v>#REF!</v>
      </c>
      <c r="E177" s="59" t="e">
        <f>IF(Reusable!#REF!&lt;&gt;"",Reusable!#REF!,"")</f>
        <v>#REF!</v>
      </c>
      <c r="F177" s="59"/>
      <c r="G177" s="60" t="e">
        <f>IF(Reusable!#REF!&lt;&gt;"",Reusable!#REF!,"")</f>
        <v>#REF!</v>
      </c>
      <c r="H177" s="60" t="e">
        <f>IF(Reusable!#REF!&lt;&gt;"",Reusable!#REF!,"")</f>
        <v>#REF!</v>
      </c>
      <c r="I177" s="60" t="e">
        <f>IF(Reusable!#REF!&lt;&gt;"",Reusable!#REF!,"")</f>
        <v>#REF!</v>
      </c>
      <c r="J177" s="60" t="e">
        <f>IF(Reusable!#REF!&lt;&gt;"",Reusable!#REF!,"")</f>
        <v>#REF!</v>
      </c>
      <c r="K177" s="60" t="e">
        <f>IF(AND(Reusable!#REF!&lt;&gt;"",Reusable!#REF!="BBIE"),Reusable!#REF!,"")</f>
        <v>#REF!</v>
      </c>
      <c r="L177" s="60" t="e">
        <f>IF(AND(Reusable!#REF!&lt;&gt;"",Reusable!#REF!="BBIE"),Reusable!#REF!,"")</f>
        <v>#REF!</v>
      </c>
      <c r="M177" s="61" t="e">
        <f>IF(Reusable!#REF!&lt;&gt;"",Reusable!#REF!,"")</f>
        <v>#REF!</v>
      </c>
      <c r="N177" s="61" t="e">
        <f>IF(Reusable!#REF!&lt;&gt;"",Reusable!#REF!,"")</f>
        <v>#REF!</v>
      </c>
      <c r="O177" s="60" t="e">
        <f>IF(Reusable!#REF!&lt;&gt;"",Reusable!#REF!,"")</f>
        <v>#REF!</v>
      </c>
      <c r="P177" s="60" t="e">
        <f>IF(LEN(Reusable!#REF!)=1,TEXT(Reusable!#REF!,"#"),IF(MID(Reusable!#REF!,2,2)="..",LEFT(Reusable!#REF!,1),""))</f>
        <v>#REF!</v>
      </c>
      <c r="Q177" s="60" t="e">
        <f>IF(LEN(Reusable!#REF!)=1,TEXT(Reusable!#REF!,"#"),IF(MID(Reusable!#REF!,2,2)="..",IF(RIGHT(Reusable!#REF!,1)="n","unbounded",RIGHT(Reusable!#REF!,1)),""))</f>
        <v>#REF!</v>
      </c>
      <c r="R177" s="60"/>
      <c r="S177" s="60"/>
      <c r="T177" s="60"/>
      <c r="U177" s="60"/>
      <c r="V177" s="60"/>
      <c r="W177" s="60"/>
      <c r="X177" s="60"/>
      <c r="Y177" s="60"/>
    </row>
    <row r="178" spans="1:25" ht="38.25">
      <c r="A178" s="58" t="s">
        <v>2411</v>
      </c>
      <c r="B178" s="58">
        <v>175</v>
      </c>
      <c r="C178" s="58" t="e">
        <f>IF(Reusable!#REF!&lt;&gt;"",Reusable!#REF!,"")</f>
        <v>#REF!</v>
      </c>
      <c r="D178" s="58" t="e">
        <f>IF(Reusable!#REF!&lt;&gt;"",Reusable!#REF!,"")</f>
        <v>#REF!</v>
      </c>
      <c r="E178" s="59" t="e">
        <f>IF(Reusable!#REF!&lt;&gt;"",Reusable!#REF!,"")</f>
        <v>#REF!</v>
      </c>
      <c r="F178" s="59"/>
      <c r="G178" s="60" t="e">
        <f>IF(Reusable!#REF!&lt;&gt;"",Reusable!#REF!,"")</f>
        <v>#REF!</v>
      </c>
      <c r="H178" s="60" t="e">
        <f>IF(Reusable!#REF!&lt;&gt;"",Reusable!#REF!,"")</f>
        <v>#REF!</v>
      </c>
      <c r="I178" s="60" t="e">
        <f>IF(Reusable!#REF!&lt;&gt;"",Reusable!#REF!,"")</f>
        <v>#REF!</v>
      </c>
      <c r="J178" s="60" t="e">
        <f>IF(Reusable!#REF!&lt;&gt;"",Reusable!#REF!,"")</f>
        <v>#REF!</v>
      </c>
      <c r="K178" s="60" t="e">
        <f>IF(AND(Reusable!#REF!&lt;&gt;"",Reusable!#REF!="BBIE"),Reusable!#REF!,"")</f>
        <v>#REF!</v>
      </c>
      <c r="L178" s="60" t="e">
        <f>IF(AND(Reusable!#REF!&lt;&gt;"",Reusable!#REF!="BBIE"),Reusable!#REF!,"")</f>
        <v>#REF!</v>
      </c>
      <c r="M178" s="61" t="e">
        <f>IF(Reusable!#REF!&lt;&gt;"",Reusable!#REF!,"")</f>
        <v>#REF!</v>
      </c>
      <c r="N178" s="61" t="e">
        <f>IF(Reusable!#REF!&lt;&gt;"",Reusable!#REF!,"")</f>
        <v>#REF!</v>
      </c>
      <c r="O178" s="60" t="e">
        <f>IF(Reusable!#REF!&lt;&gt;"",Reusable!#REF!,"")</f>
        <v>#REF!</v>
      </c>
      <c r="P178" s="60" t="e">
        <f>IF(LEN(Reusable!#REF!)=1,TEXT(Reusable!#REF!,"#"),IF(MID(Reusable!#REF!,2,2)="..",LEFT(Reusable!#REF!,1),""))</f>
        <v>#REF!</v>
      </c>
      <c r="Q178" s="60" t="e">
        <f>IF(LEN(Reusable!#REF!)=1,TEXT(Reusable!#REF!,"#"),IF(MID(Reusable!#REF!,2,2)="..",IF(RIGHT(Reusable!#REF!,1)="n","unbounded",RIGHT(Reusable!#REF!,1)),""))</f>
        <v>#REF!</v>
      </c>
      <c r="R178" s="60"/>
      <c r="S178" s="60"/>
      <c r="T178" s="60"/>
      <c r="U178" s="60"/>
      <c r="V178" s="60"/>
      <c r="W178" s="60"/>
      <c r="X178" s="60"/>
      <c r="Y178" s="60"/>
    </row>
    <row r="179" spans="1:25" ht="25.5">
      <c r="A179" s="58" t="s">
        <v>2412</v>
      </c>
      <c r="B179" s="58">
        <v>176</v>
      </c>
      <c r="C179" s="58" t="e">
        <f>IF(Reusable!#REF!&lt;&gt;"",Reusable!#REF!,"")</f>
        <v>#REF!</v>
      </c>
      <c r="D179" s="58" t="e">
        <f>IF(Reusable!#REF!&lt;&gt;"",Reusable!#REF!,"")</f>
        <v>#REF!</v>
      </c>
      <c r="E179" s="59" t="e">
        <f>IF(Reusable!#REF!&lt;&gt;"",Reusable!#REF!,"")</f>
        <v>#REF!</v>
      </c>
      <c r="F179" s="59"/>
      <c r="G179" s="60" t="e">
        <f>IF(Reusable!#REF!&lt;&gt;"",Reusable!#REF!,"")</f>
        <v>#REF!</v>
      </c>
      <c r="H179" s="60" t="e">
        <f>IF(Reusable!#REF!&lt;&gt;"",Reusable!#REF!,"")</f>
        <v>#REF!</v>
      </c>
      <c r="I179" s="60" t="e">
        <f>IF(Reusable!#REF!&lt;&gt;"",Reusable!#REF!,"")</f>
        <v>#REF!</v>
      </c>
      <c r="J179" s="60" t="e">
        <f>IF(Reusable!#REF!&lt;&gt;"",Reusable!#REF!,"")</f>
        <v>#REF!</v>
      </c>
      <c r="K179" s="60" t="e">
        <f>IF(AND(Reusable!#REF!&lt;&gt;"",Reusable!#REF!="BBIE"),Reusable!#REF!,"")</f>
        <v>#REF!</v>
      </c>
      <c r="L179" s="60" t="e">
        <f>IF(AND(Reusable!#REF!&lt;&gt;"",Reusable!#REF!="BBIE"),Reusable!#REF!,"")</f>
        <v>#REF!</v>
      </c>
      <c r="M179" s="61" t="e">
        <f>IF(Reusable!#REF!&lt;&gt;"",Reusable!#REF!,"")</f>
        <v>#REF!</v>
      </c>
      <c r="N179" s="61" t="e">
        <f>IF(Reusable!#REF!&lt;&gt;"",Reusable!#REF!,"")</f>
        <v>#REF!</v>
      </c>
      <c r="O179" s="60" t="e">
        <f>IF(Reusable!#REF!&lt;&gt;"",Reusable!#REF!,"")</f>
        <v>#REF!</v>
      </c>
      <c r="P179" s="60" t="e">
        <f>IF(LEN(Reusable!#REF!)=1,TEXT(Reusable!#REF!,"#"),IF(MID(Reusable!#REF!,2,2)="..",LEFT(Reusable!#REF!,1),""))</f>
        <v>#REF!</v>
      </c>
      <c r="Q179" s="60" t="e">
        <f>IF(LEN(Reusable!#REF!)=1,TEXT(Reusable!#REF!,"#"),IF(MID(Reusable!#REF!,2,2)="..",IF(RIGHT(Reusable!#REF!,1)="n","unbounded",RIGHT(Reusable!#REF!,1)),""))</f>
        <v>#REF!</v>
      </c>
      <c r="R179" s="60"/>
      <c r="S179" s="60"/>
      <c r="T179" s="60"/>
      <c r="U179" s="60"/>
      <c r="V179" s="60"/>
      <c r="W179" s="60"/>
      <c r="X179" s="60"/>
      <c r="Y179" s="60"/>
    </row>
    <row r="180" spans="1:25" ht="12.75">
      <c r="A180" s="62" t="s">
        <v>2413</v>
      </c>
      <c r="B180" s="62">
        <v>177</v>
      </c>
      <c r="C180" s="62" t="e">
        <f>IF(Reusable!#REF!&lt;&gt;"",Reusable!#REF!,"")</f>
        <v>#REF!</v>
      </c>
      <c r="D180" s="62" t="e">
        <f>IF(Reusable!#REF!&lt;&gt;"",Reusable!#REF!,"")</f>
        <v>#REF!</v>
      </c>
      <c r="E180" s="63" t="e">
        <f>IF(Reusable!#REF!&lt;&gt;"",Reusable!#REF!,"")</f>
        <v>#REF!</v>
      </c>
      <c r="F180" s="63"/>
      <c r="G180" s="64" t="e">
        <f>IF(Reusable!#REF!&lt;&gt;"",Reusable!#REF!,"")</f>
        <v>#REF!</v>
      </c>
      <c r="H180" s="64" t="e">
        <f>IF(Reusable!#REF!&lt;&gt;"",Reusable!#REF!,"")</f>
        <v>#REF!</v>
      </c>
      <c r="I180" s="64" t="e">
        <f>IF(Reusable!#REF!&lt;&gt;"",Reusable!#REF!,"")</f>
        <v>#REF!</v>
      </c>
      <c r="J180" s="64" t="e">
        <f>IF(Reusable!#REF!&lt;&gt;"",Reusable!#REF!,"")</f>
        <v>#REF!</v>
      </c>
      <c r="K180" s="65" t="e">
        <f>IF(AND(Reusable!#REF!&lt;&gt;"",Reusable!#REF!="BBIE"),Reusable!#REF!,"")</f>
        <v>#REF!</v>
      </c>
      <c r="L180" s="65" t="e">
        <f>IF(AND(Reusable!#REF!&lt;&gt;"",Reusable!#REF!="BBIE"),Reusable!#REF!,"")</f>
        <v>#REF!</v>
      </c>
      <c r="M180" s="64" t="e">
        <f>IF(Reusable!#REF!&lt;&gt;"",Reusable!#REF!,"")</f>
        <v>#REF!</v>
      </c>
      <c r="N180" s="64" t="e">
        <f>IF(Reusable!#REF!&lt;&gt;"",Reusable!#REF!,"")</f>
        <v>#REF!</v>
      </c>
      <c r="O180" s="64" t="e">
        <f>IF(Reusable!#REF!&lt;&gt;"",Reusable!#REF!,"")</f>
        <v>#REF!</v>
      </c>
      <c r="P180" s="64" t="e">
        <f>IF(LEN(Reusable!#REF!)=1,TEXT(Reusable!#REF!,"#"),IF(MID(Reusable!#REF!,2,2)="..",LEFT(Reusable!#REF!,1),""))</f>
        <v>#REF!</v>
      </c>
      <c r="Q180" s="64" t="e">
        <f>IF(LEN(Reusable!#REF!)=1,TEXT(Reusable!#REF!,"#"),IF(MID(Reusable!#REF!,2,2)="..",IF(RIGHT(Reusable!#REF!,1)="n","unbounded",RIGHT(Reusable!#REF!,1)),""))</f>
        <v>#REF!</v>
      </c>
      <c r="R180" s="64"/>
      <c r="S180" s="64"/>
      <c r="T180" s="64"/>
      <c r="U180" s="64"/>
      <c r="V180" s="64"/>
      <c r="W180" s="64"/>
      <c r="X180" s="64"/>
      <c r="Y180" s="64"/>
    </row>
    <row r="181" spans="1:25" ht="12.75">
      <c r="A181" s="62" t="s">
        <v>2414</v>
      </c>
      <c r="B181" s="62">
        <v>178</v>
      </c>
      <c r="C181" s="62" t="e">
        <f>IF(Reusable!#REF!&lt;&gt;"",Reusable!#REF!,"")</f>
        <v>#REF!</v>
      </c>
      <c r="D181" s="62" t="e">
        <f>IF(Reusable!#REF!&lt;&gt;"",Reusable!#REF!,"")</f>
        <v>#REF!</v>
      </c>
      <c r="E181" s="63" t="e">
        <f>IF(Reusable!#REF!&lt;&gt;"",Reusable!#REF!,"")</f>
        <v>#REF!</v>
      </c>
      <c r="F181" s="63"/>
      <c r="G181" s="64" t="e">
        <f>IF(Reusable!#REF!&lt;&gt;"",Reusable!#REF!,"")</f>
        <v>#REF!</v>
      </c>
      <c r="H181" s="64" t="e">
        <f>IF(Reusable!#REF!&lt;&gt;"",Reusable!#REF!,"")</f>
        <v>#REF!</v>
      </c>
      <c r="I181" s="64" t="e">
        <f>IF(Reusable!#REF!&lt;&gt;"",Reusable!#REF!,"")</f>
        <v>#REF!</v>
      </c>
      <c r="J181" s="64" t="e">
        <f>IF(Reusable!#REF!&lt;&gt;"",Reusable!#REF!,"")</f>
        <v>#REF!</v>
      </c>
      <c r="K181" s="65" t="e">
        <f>IF(AND(Reusable!#REF!&lt;&gt;"",Reusable!#REF!="BBIE"),Reusable!#REF!,"")</f>
        <v>#REF!</v>
      </c>
      <c r="L181" s="65" t="e">
        <f>IF(AND(Reusable!#REF!&lt;&gt;"",Reusable!#REF!="BBIE"),Reusable!#REF!,"")</f>
        <v>#REF!</v>
      </c>
      <c r="M181" s="64" t="e">
        <f>IF(Reusable!#REF!&lt;&gt;"",Reusable!#REF!,"")</f>
        <v>#REF!</v>
      </c>
      <c r="N181" s="64" t="e">
        <f>IF(Reusable!#REF!&lt;&gt;"",Reusable!#REF!,"")</f>
        <v>#REF!</v>
      </c>
      <c r="O181" s="64" t="e">
        <f>IF(Reusable!#REF!&lt;&gt;"",Reusable!#REF!,"")</f>
        <v>#REF!</v>
      </c>
      <c r="P181" s="64" t="e">
        <f>IF(LEN(Reusable!#REF!)=1,TEXT(Reusable!#REF!,"#"),IF(MID(Reusable!#REF!,2,2)="..",LEFT(Reusable!#REF!,1),""))</f>
        <v>#REF!</v>
      </c>
      <c r="Q181" s="64" t="e">
        <f>IF(LEN(Reusable!#REF!)=1,TEXT(Reusable!#REF!,"#"),IF(MID(Reusable!#REF!,2,2)="..",IF(RIGHT(Reusable!#REF!,1)="n","unbounded",RIGHT(Reusable!#REF!,1)),""))</f>
        <v>#REF!</v>
      </c>
      <c r="R181" s="64"/>
      <c r="S181" s="64"/>
      <c r="T181" s="64"/>
      <c r="U181" s="64"/>
      <c r="V181" s="64"/>
      <c r="W181" s="64"/>
      <c r="X181" s="64"/>
      <c r="Y181" s="64"/>
    </row>
    <row r="182" spans="1:25" ht="12.75">
      <c r="A182" s="62" t="s">
        <v>2415</v>
      </c>
      <c r="B182" s="62">
        <v>179</v>
      </c>
      <c r="C182" s="62" t="e">
        <f>IF(Reusable!#REF!&lt;&gt;"",Reusable!#REF!,"")</f>
        <v>#REF!</v>
      </c>
      <c r="D182" s="62" t="e">
        <f>IF(Reusable!#REF!&lt;&gt;"",Reusable!#REF!,"")</f>
        <v>#REF!</v>
      </c>
      <c r="E182" s="63" t="e">
        <f>IF(Reusable!#REF!&lt;&gt;"",Reusable!#REF!,"")</f>
        <v>#REF!</v>
      </c>
      <c r="F182" s="63"/>
      <c r="G182" s="64" t="e">
        <f>IF(Reusable!#REF!&lt;&gt;"",Reusable!#REF!,"")</f>
        <v>#REF!</v>
      </c>
      <c r="H182" s="64" t="e">
        <f>IF(Reusable!#REF!&lt;&gt;"",Reusable!#REF!,"")</f>
        <v>#REF!</v>
      </c>
      <c r="I182" s="64" t="e">
        <f>IF(Reusable!#REF!&lt;&gt;"",Reusable!#REF!,"")</f>
        <v>#REF!</v>
      </c>
      <c r="J182" s="64" t="e">
        <f>IF(Reusable!#REF!&lt;&gt;"",Reusable!#REF!,"")</f>
        <v>#REF!</v>
      </c>
      <c r="K182" s="65" t="e">
        <f>IF(AND(Reusable!#REF!&lt;&gt;"",Reusable!#REF!="BBIE"),Reusable!#REF!,"")</f>
        <v>#REF!</v>
      </c>
      <c r="L182" s="65" t="e">
        <f>IF(AND(Reusable!#REF!&lt;&gt;"",Reusable!#REF!="BBIE"),Reusable!#REF!,"")</f>
        <v>#REF!</v>
      </c>
      <c r="M182" s="64" t="e">
        <f>IF(Reusable!#REF!&lt;&gt;"",Reusable!#REF!,"")</f>
        <v>#REF!</v>
      </c>
      <c r="N182" s="64" t="e">
        <f>IF(Reusable!#REF!&lt;&gt;"",Reusable!#REF!,"")</f>
        <v>#REF!</v>
      </c>
      <c r="O182" s="64" t="e">
        <f>IF(Reusable!#REF!&lt;&gt;"",Reusable!#REF!,"")</f>
        <v>#REF!</v>
      </c>
      <c r="P182" s="64" t="e">
        <f>IF(LEN(Reusable!#REF!)=1,TEXT(Reusable!#REF!,"#"),IF(MID(Reusable!#REF!,2,2)="..",LEFT(Reusable!#REF!,1),""))</f>
        <v>#REF!</v>
      </c>
      <c r="Q182" s="64" t="e">
        <f>IF(LEN(Reusable!#REF!)=1,TEXT(Reusable!#REF!,"#"),IF(MID(Reusable!#REF!,2,2)="..",IF(RIGHT(Reusable!#REF!,1)="n","unbounded",RIGHT(Reusable!#REF!,1)),""))</f>
        <v>#REF!</v>
      </c>
      <c r="R182" s="64"/>
      <c r="S182" s="64"/>
      <c r="T182" s="64"/>
      <c r="U182" s="64"/>
      <c r="V182" s="64"/>
      <c r="W182" s="64"/>
      <c r="X182" s="64"/>
      <c r="Y182" s="64"/>
    </row>
    <row r="183" spans="1:25" ht="12.75">
      <c r="A183" s="62" t="s">
        <v>2416</v>
      </c>
      <c r="B183" s="62">
        <v>180</v>
      </c>
      <c r="C183" s="62" t="e">
        <f>IF(Reusable!#REF!&lt;&gt;"",Reusable!#REF!,"")</f>
        <v>#REF!</v>
      </c>
      <c r="D183" s="62" t="e">
        <f>IF(Reusable!#REF!&lt;&gt;"",Reusable!#REF!,"")</f>
        <v>#REF!</v>
      </c>
      <c r="E183" s="63" t="e">
        <f>IF(Reusable!#REF!&lt;&gt;"",Reusable!#REF!,"")</f>
        <v>#REF!</v>
      </c>
      <c r="F183" s="63"/>
      <c r="G183" s="64" t="e">
        <f>IF(Reusable!#REF!&lt;&gt;"",Reusable!#REF!,"")</f>
        <v>#REF!</v>
      </c>
      <c r="H183" s="64" t="e">
        <f>IF(Reusable!#REF!&lt;&gt;"",Reusable!#REF!,"")</f>
        <v>#REF!</v>
      </c>
      <c r="I183" s="64" t="e">
        <f>IF(Reusable!#REF!&lt;&gt;"",Reusable!#REF!,"")</f>
        <v>#REF!</v>
      </c>
      <c r="J183" s="64" t="e">
        <f>IF(Reusable!#REF!&lt;&gt;"",Reusable!#REF!,"")</f>
        <v>#REF!</v>
      </c>
      <c r="K183" s="65" t="e">
        <f>IF(AND(Reusable!#REF!&lt;&gt;"",Reusable!#REF!="BBIE"),Reusable!#REF!,"")</f>
        <v>#REF!</v>
      </c>
      <c r="L183" s="65" t="e">
        <f>IF(AND(Reusable!#REF!&lt;&gt;"",Reusable!#REF!="BBIE"),Reusable!#REF!,"")</f>
        <v>#REF!</v>
      </c>
      <c r="M183" s="64" t="e">
        <f>IF(Reusable!#REF!&lt;&gt;"",Reusable!#REF!,"")</f>
        <v>#REF!</v>
      </c>
      <c r="N183" s="64" t="e">
        <f>IF(Reusable!#REF!&lt;&gt;"",Reusable!#REF!,"")</f>
        <v>#REF!</v>
      </c>
      <c r="O183" s="64" t="e">
        <f>IF(Reusable!#REF!&lt;&gt;"",Reusable!#REF!,"")</f>
        <v>#REF!</v>
      </c>
      <c r="P183" s="64" t="e">
        <f>IF(LEN(Reusable!#REF!)=1,TEXT(Reusable!#REF!,"#"),IF(MID(Reusable!#REF!,2,2)="..",LEFT(Reusable!#REF!,1),""))</f>
        <v>#REF!</v>
      </c>
      <c r="Q183" s="64" t="e">
        <f>IF(LEN(Reusable!#REF!)=1,TEXT(Reusable!#REF!,"#"),IF(MID(Reusable!#REF!,2,2)="..",IF(RIGHT(Reusable!#REF!,1)="n","unbounded",RIGHT(Reusable!#REF!,1)),""))</f>
        <v>#REF!</v>
      </c>
      <c r="R183" s="64"/>
      <c r="S183" s="64"/>
      <c r="T183" s="64"/>
      <c r="U183" s="64"/>
      <c r="V183" s="64"/>
      <c r="W183" s="64"/>
      <c r="X183" s="64"/>
      <c r="Y183" s="64"/>
    </row>
    <row r="184" spans="1:25" ht="12.75">
      <c r="A184" s="62" t="s">
        <v>2417</v>
      </c>
      <c r="B184" s="62">
        <v>181</v>
      </c>
      <c r="C184" s="62" t="e">
        <f>IF(Reusable!#REF!&lt;&gt;"",Reusable!#REF!,"")</f>
        <v>#REF!</v>
      </c>
      <c r="D184" s="62" t="e">
        <f>IF(Reusable!#REF!&lt;&gt;"",Reusable!#REF!,"")</f>
        <v>#REF!</v>
      </c>
      <c r="E184" s="63" t="e">
        <f>IF(Reusable!#REF!&lt;&gt;"",Reusable!#REF!,"")</f>
        <v>#REF!</v>
      </c>
      <c r="F184" s="63"/>
      <c r="G184" s="64" t="e">
        <f>IF(Reusable!#REF!&lt;&gt;"",Reusable!#REF!,"")</f>
        <v>#REF!</v>
      </c>
      <c r="H184" s="64" t="e">
        <f>IF(Reusable!#REF!&lt;&gt;"",Reusable!#REF!,"")</f>
        <v>#REF!</v>
      </c>
      <c r="I184" s="64" t="e">
        <f>IF(Reusable!#REF!&lt;&gt;"",Reusable!#REF!,"")</f>
        <v>#REF!</v>
      </c>
      <c r="J184" s="64" t="e">
        <f>IF(Reusable!#REF!&lt;&gt;"",Reusable!#REF!,"")</f>
        <v>#REF!</v>
      </c>
      <c r="K184" s="65" t="e">
        <f>IF(AND(Reusable!#REF!&lt;&gt;"",Reusable!#REF!="BBIE"),Reusable!#REF!,"")</f>
        <v>#REF!</v>
      </c>
      <c r="L184" s="65" t="e">
        <f>IF(AND(Reusable!#REF!&lt;&gt;"",Reusable!#REF!="BBIE"),Reusable!#REF!,"")</f>
        <v>#REF!</v>
      </c>
      <c r="M184" s="64" t="e">
        <f>IF(Reusable!#REF!&lt;&gt;"",Reusable!#REF!,"")</f>
        <v>#REF!</v>
      </c>
      <c r="N184" s="64" t="e">
        <f>IF(Reusable!#REF!&lt;&gt;"",Reusable!#REF!,"")</f>
        <v>#REF!</v>
      </c>
      <c r="O184" s="64" t="e">
        <f>IF(Reusable!#REF!&lt;&gt;"",Reusable!#REF!,"")</f>
        <v>#REF!</v>
      </c>
      <c r="P184" s="64" t="e">
        <f>IF(LEN(Reusable!#REF!)=1,TEXT(Reusable!#REF!,"#"),IF(MID(Reusable!#REF!,2,2)="..",LEFT(Reusable!#REF!,1),""))</f>
        <v>#REF!</v>
      </c>
      <c r="Q184" s="64" t="e">
        <f>IF(LEN(Reusable!#REF!)=1,TEXT(Reusable!#REF!,"#"),IF(MID(Reusable!#REF!,2,2)="..",IF(RIGHT(Reusable!#REF!,1)="n","unbounded",RIGHT(Reusable!#REF!,1)),""))</f>
        <v>#REF!</v>
      </c>
      <c r="R184" s="64"/>
      <c r="S184" s="64"/>
      <c r="T184" s="64"/>
      <c r="U184" s="64"/>
      <c r="V184" s="64"/>
      <c r="W184" s="64"/>
      <c r="X184" s="64"/>
      <c r="Y184" s="64"/>
    </row>
    <row r="185" spans="1:25" ht="12.75">
      <c r="A185" s="62" t="s">
        <v>2418</v>
      </c>
      <c r="B185" s="62">
        <v>182</v>
      </c>
      <c r="C185" s="62" t="e">
        <f>IF(Reusable!#REF!&lt;&gt;"",Reusable!#REF!,"")</f>
        <v>#REF!</v>
      </c>
      <c r="D185" s="62" t="e">
        <f>IF(Reusable!#REF!&lt;&gt;"",Reusable!#REF!,"")</f>
        <v>#REF!</v>
      </c>
      <c r="E185" s="63" t="e">
        <f>IF(Reusable!#REF!&lt;&gt;"",Reusable!#REF!,"")</f>
        <v>#REF!</v>
      </c>
      <c r="F185" s="63"/>
      <c r="G185" s="64" t="e">
        <f>IF(Reusable!#REF!&lt;&gt;"",Reusable!#REF!,"")</f>
        <v>#REF!</v>
      </c>
      <c r="H185" s="64" t="e">
        <f>IF(Reusable!#REF!&lt;&gt;"",Reusable!#REF!,"")</f>
        <v>#REF!</v>
      </c>
      <c r="I185" s="64" t="e">
        <f>IF(Reusable!#REF!&lt;&gt;"",Reusable!#REF!,"")</f>
        <v>#REF!</v>
      </c>
      <c r="J185" s="64" t="e">
        <f>IF(Reusable!#REF!&lt;&gt;"",Reusable!#REF!,"")</f>
        <v>#REF!</v>
      </c>
      <c r="K185" s="65" t="e">
        <f>IF(AND(Reusable!#REF!&lt;&gt;"",Reusable!#REF!="BBIE"),Reusable!#REF!,"")</f>
        <v>#REF!</v>
      </c>
      <c r="L185" s="65" t="e">
        <f>IF(AND(Reusable!#REF!&lt;&gt;"",Reusable!#REF!="BBIE"),Reusable!#REF!,"")</f>
        <v>#REF!</v>
      </c>
      <c r="M185" s="64" t="e">
        <f>IF(Reusable!#REF!&lt;&gt;"",Reusable!#REF!,"")</f>
        <v>#REF!</v>
      </c>
      <c r="N185" s="64" t="e">
        <f>IF(Reusable!#REF!&lt;&gt;"",Reusable!#REF!,"")</f>
        <v>#REF!</v>
      </c>
      <c r="O185" s="64" t="e">
        <f>IF(Reusable!#REF!&lt;&gt;"",Reusable!#REF!,"")</f>
        <v>#REF!</v>
      </c>
      <c r="P185" s="64" t="e">
        <f>IF(LEN(Reusable!#REF!)=1,TEXT(Reusable!#REF!,"#"),IF(MID(Reusable!#REF!,2,2)="..",LEFT(Reusable!#REF!,1),""))</f>
        <v>#REF!</v>
      </c>
      <c r="Q185" s="64" t="e">
        <f>IF(LEN(Reusable!#REF!)=1,TEXT(Reusable!#REF!,"#"),IF(MID(Reusable!#REF!,2,2)="..",IF(RIGHT(Reusable!#REF!,1)="n","unbounded",RIGHT(Reusable!#REF!,1)),""))</f>
        <v>#REF!</v>
      </c>
      <c r="R185" s="64"/>
      <c r="S185" s="64"/>
      <c r="T185" s="64"/>
      <c r="U185" s="64"/>
      <c r="V185" s="64"/>
      <c r="W185" s="64"/>
      <c r="X185" s="64"/>
      <c r="Y185" s="64"/>
    </row>
    <row r="186" spans="1:25" ht="12.75">
      <c r="A186" s="62" t="s">
        <v>2419</v>
      </c>
      <c r="B186" s="62">
        <v>183</v>
      </c>
      <c r="C186" s="62" t="e">
        <f>IF(Reusable!#REF!&lt;&gt;"",Reusable!#REF!,"")</f>
        <v>#REF!</v>
      </c>
      <c r="D186" s="62" t="e">
        <f>IF(Reusable!#REF!&lt;&gt;"",Reusable!#REF!,"")</f>
        <v>#REF!</v>
      </c>
      <c r="E186" s="63" t="e">
        <f>IF(Reusable!#REF!&lt;&gt;"",Reusable!#REF!,"")</f>
        <v>#REF!</v>
      </c>
      <c r="F186" s="63"/>
      <c r="G186" s="64" t="e">
        <f>IF(Reusable!#REF!&lt;&gt;"",Reusable!#REF!,"")</f>
        <v>#REF!</v>
      </c>
      <c r="H186" s="64" t="e">
        <f>IF(Reusable!#REF!&lt;&gt;"",Reusable!#REF!,"")</f>
        <v>#REF!</v>
      </c>
      <c r="I186" s="64" t="e">
        <f>IF(Reusable!#REF!&lt;&gt;"",Reusable!#REF!,"")</f>
        <v>#REF!</v>
      </c>
      <c r="J186" s="64" t="e">
        <f>IF(Reusable!#REF!&lt;&gt;"",Reusable!#REF!,"")</f>
        <v>#REF!</v>
      </c>
      <c r="K186" s="65" t="e">
        <f>IF(AND(Reusable!#REF!&lt;&gt;"",Reusable!#REF!="BBIE"),Reusable!#REF!,"")</f>
        <v>#REF!</v>
      </c>
      <c r="L186" s="65" t="e">
        <f>IF(AND(Reusable!#REF!&lt;&gt;"",Reusable!#REF!="BBIE"),Reusable!#REF!,"")</f>
        <v>#REF!</v>
      </c>
      <c r="M186" s="64" t="e">
        <f>IF(Reusable!#REF!&lt;&gt;"",Reusable!#REF!,"")</f>
        <v>#REF!</v>
      </c>
      <c r="N186" s="64" t="e">
        <f>IF(Reusable!#REF!&lt;&gt;"",Reusable!#REF!,"")</f>
        <v>#REF!</v>
      </c>
      <c r="O186" s="64" t="e">
        <f>IF(Reusable!#REF!&lt;&gt;"",Reusable!#REF!,"")</f>
        <v>#REF!</v>
      </c>
      <c r="P186" s="64" t="e">
        <f>IF(LEN(Reusable!#REF!)=1,TEXT(Reusable!#REF!,"#"),IF(MID(Reusable!#REF!,2,2)="..",LEFT(Reusable!#REF!,1),""))</f>
        <v>#REF!</v>
      </c>
      <c r="Q186" s="64" t="e">
        <f>IF(LEN(Reusable!#REF!)=1,TEXT(Reusable!#REF!,"#"),IF(MID(Reusable!#REF!,2,2)="..",IF(RIGHT(Reusable!#REF!,1)="n","unbounded",RIGHT(Reusable!#REF!,1)),""))</f>
        <v>#REF!</v>
      </c>
      <c r="R186" s="64"/>
      <c r="S186" s="64"/>
      <c r="T186" s="64"/>
      <c r="U186" s="64"/>
      <c r="V186" s="64"/>
      <c r="W186" s="64"/>
      <c r="X186" s="64"/>
      <c r="Y186" s="64"/>
    </row>
    <row r="187" spans="1:25" ht="25.5">
      <c r="A187" s="62" t="s">
        <v>2420</v>
      </c>
      <c r="B187" s="62">
        <v>184</v>
      </c>
      <c r="C187" s="62" t="e">
        <f>IF(Reusable!#REF!&lt;&gt;"",Reusable!#REF!,"")</f>
        <v>#REF!</v>
      </c>
      <c r="D187" s="62" t="e">
        <f>IF(Reusable!#REF!&lt;&gt;"",Reusable!#REF!,"")</f>
        <v>#REF!</v>
      </c>
      <c r="E187" s="63" t="e">
        <f>IF(Reusable!#REF!&lt;&gt;"",Reusable!#REF!,"")</f>
        <v>#REF!</v>
      </c>
      <c r="F187" s="63"/>
      <c r="G187" s="64" t="e">
        <f>IF(Reusable!#REF!&lt;&gt;"",Reusable!#REF!,"")</f>
        <v>#REF!</v>
      </c>
      <c r="H187" s="64" t="e">
        <f>IF(Reusable!#REF!&lt;&gt;"",Reusable!#REF!,"")</f>
        <v>#REF!</v>
      </c>
      <c r="I187" s="64" t="e">
        <f>IF(Reusable!#REF!&lt;&gt;"",Reusable!#REF!,"")</f>
        <v>#REF!</v>
      </c>
      <c r="J187" s="64" t="e">
        <f>IF(Reusable!#REF!&lt;&gt;"",Reusable!#REF!,"")</f>
        <v>#REF!</v>
      </c>
      <c r="K187" s="65" t="e">
        <f>IF(AND(Reusable!#REF!&lt;&gt;"",Reusable!#REF!="BBIE"),Reusable!#REF!,"")</f>
        <v>#REF!</v>
      </c>
      <c r="L187" s="65" t="e">
        <f>IF(AND(Reusable!#REF!&lt;&gt;"",Reusable!#REF!="BBIE"),Reusable!#REF!,"")</f>
        <v>#REF!</v>
      </c>
      <c r="M187" s="64" t="e">
        <f>IF(Reusable!#REF!&lt;&gt;"",Reusable!#REF!,"")</f>
        <v>#REF!</v>
      </c>
      <c r="N187" s="64" t="e">
        <f>IF(Reusable!#REF!&lt;&gt;"",Reusable!#REF!,"")</f>
        <v>#REF!</v>
      </c>
      <c r="O187" s="64" t="e">
        <f>IF(Reusable!#REF!&lt;&gt;"",Reusable!#REF!,"")</f>
        <v>#REF!</v>
      </c>
      <c r="P187" s="64" t="e">
        <f>IF(LEN(Reusable!#REF!)=1,TEXT(Reusable!#REF!,"#"),IF(MID(Reusable!#REF!,2,2)="..",LEFT(Reusable!#REF!,1),""))</f>
        <v>#REF!</v>
      </c>
      <c r="Q187" s="64" t="e">
        <f>IF(LEN(Reusable!#REF!)=1,TEXT(Reusable!#REF!,"#"),IF(MID(Reusable!#REF!,2,2)="..",IF(RIGHT(Reusable!#REF!,1)="n","unbounded",RIGHT(Reusable!#REF!,1)),""))</f>
        <v>#REF!</v>
      </c>
      <c r="R187" s="64"/>
      <c r="S187" s="64"/>
      <c r="T187" s="64"/>
      <c r="U187" s="64"/>
      <c r="V187" s="64"/>
      <c r="W187" s="64"/>
      <c r="X187" s="64"/>
      <c r="Y187" s="64"/>
    </row>
    <row r="188" spans="1:25" ht="12.75">
      <c r="A188" s="62" t="s">
        <v>2421</v>
      </c>
      <c r="B188" s="62">
        <v>185</v>
      </c>
      <c r="C188" s="62" t="e">
        <f>IF(Reusable!#REF!&lt;&gt;"",Reusable!#REF!,"")</f>
        <v>#REF!</v>
      </c>
      <c r="D188" s="62" t="e">
        <f>IF(Reusable!#REF!&lt;&gt;"",Reusable!#REF!,"")</f>
        <v>#REF!</v>
      </c>
      <c r="E188" s="63" t="e">
        <f>IF(Reusable!#REF!&lt;&gt;"",Reusable!#REF!,"")</f>
        <v>#REF!</v>
      </c>
      <c r="F188" s="63"/>
      <c r="G188" s="64" t="e">
        <f>IF(Reusable!#REF!&lt;&gt;"",Reusable!#REF!,"")</f>
        <v>#REF!</v>
      </c>
      <c r="H188" s="64" t="e">
        <f>IF(Reusable!#REF!&lt;&gt;"",Reusable!#REF!,"")</f>
        <v>#REF!</v>
      </c>
      <c r="I188" s="64" t="e">
        <f>IF(Reusable!#REF!&lt;&gt;"",Reusable!#REF!,"")</f>
        <v>#REF!</v>
      </c>
      <c r="J188" s="64" t="e">
        <f>IF(Reusable!#REF!&lt;&gt;"",Reusable!#REF!,"")</f>
        <v>#REF!</v>
      </c>
      <c r="K188" s="65" t="e">
        <f>IF(AND(Reusable!#REF!&lt;&gt;"",Reusable!#REF!="BBIE"),Reusable!#REF!,"")</f>
        <v>#REF!</v>
      </c>
      <c r="L188" s="65" t="e">
        <f>IF(AND(Reusable!#REF!&lt;&gt;"",Reusable!#REF!="BBIE"),Reusable!#REF!,"")</f>
        <v>#REF!</v>
      </c>
      <c r="M188" s="64" t="e">
        <f>IF(Reusable!#REF!&lt;&gt;"",Reusable!#REF!,"")</f>
        <v>#REF!</v>
      </c>
      <c r="N188" s="64" t="e">
        <f>IF(Reusable!#REF!&lt;&gt;"",Reusable!#REF!,"")</f>
        <v>#REF!</v>
      </c>
      <c r="O188" s="64" t="e">
        <f>IF(Reusable!#REF!&lt;&gt;"",Reusable!#REF!,"")</f>
        <v>#REF!</v>
      </c>
      <c r="P188" s="64" t="e">
        <f>IF(LEN(Reusable!#REF!)=1,TEXT(Reusable!#REF!,"#"),IF(MID(Reusable!#REF!,2,2)="..",LEFT(Reusable!#REF!,1),""))</f>
        <v>#REF!</v>
      </c>
      <c r="Q188" s="64" t="e">
        <f>IF(LEN(Reusable!#REF!)=1,TEXT(Reusable!#REF!,"#"),IF(MID(Reusable!#REF!,2,2)="..",IF(RIGHT(Reusable!#REF!,1)="n","unbounded",RIGHT(Reusable!#REF!,1)),""))</f>
        <v>#REF!</v>
      </c>
      <c r="R188" s="64"/>
      <c r="S188" s="64"/>
      <c r="T188" s="64"/>
      <c r="U188" s="64"/>
      <c r="V188" s="64"/>
      <c r="W188" s="64"/>
      <c r="X188" s="64"/>
      <c r="Y188" s="64"/>
    </row>
    <row r="189" spans="1:25" ht="12.75">
      <c r="A189" s="54" t="s">
        <v>2422</v>
      </c>
      <c r="B189" s="54">
        <v>186</v>
      </c>
      <c r="C189" s="54" t="str">
        <f>IF(Reusable!B122&lt;&gt;"",Reusable!B122,"")</f>
        <v>Item. Details</v>
      </c>
      <c r="D189" s="54" t="str">
        <f>IF(Reusable!P122&lt;&gt;"",Reusable!P122,"")</f>
        <v>ABIE</v>
      </c>
      <c r="E189" s="55" t="str">
        <f>IF(Reusable!Q122&lt;&gt;"",Reusable!Q122,"")</f>
        <v>information directly relating to an item</v>
      </c>
      <c r="F189" s="55"/>
      <c r="G189" s="56">
        <f>IF(Reusable!C122&lt;&gt;"",Reusable!C122,"")</f>
      </c>
      <c r="H189" s="56" t="str">
        <f>IF(Reusable!D122&lt;&gt;"",Reusable!D122,"")</f>
        <v>Item</v>
      </c>
      <c r="I189" s="57">
        <f>IF(Reusable!E122&lt;&gt;"",Reusable!E122,"")</f>
      </c>
      <c r="J189" s="57">
        <f>IF(Reusable!H122&lt;&gt;"",Reusable!H122,"")</f>
      </c>
      <c r="K189" s="57">
        <f>IF(AND(Reusable!K122&lt;&gt;"",Reusable!P122="BBIE"),Reusable!K122,"")</f>
      </c>
      <c r="L189" s="57">
        <f>IF(AND(Reusable!I122&lt;&gt;"",Reusable!P122="BBIE"),Reusable!I122,"")</f>
      </c>
      <c r="M189" s="57">
        <f>IF(Reusable!L122&lt;&gt;"",Reusable!L122,"")</f>
      </c>
      <c r="N189" s="57">
        <f>IF(Reusable!M122&lt;&gt;"",Reusable!M122,"")</f>
      </c>
      <c r="O189" s="56" t="str">
        <f>IF(Reusable!N122&lt;&gt;"",Reusable!N122,"")</f>
        <v>article, product, goods item</v>
      </c>
      <c r="P189" s="57">
        <f>IF(LEN(Reusable!O122)=1,TEXT(Reusable!O122,"#"),IF(MID(Reusable!O122,2,2)="..",LEFT(Reusable!O122,1),""))</f>
      </c>
      <c r="Q189" s="57">
        <f>IF(LEN(Reusable!O122)=1,TEXT(Reusable!O122,"#"),IF(MID(Reusable!O122,2,2)="..",IF(RIGHT(Reusable!O122,1)="n","unbounded",RIGHT(Reusable!O122,1)),""))</f>
      </c>
      <c r="R189" s="56"/>
      <c r="S189" s="56"/>
      <c r="T189" s="56"/>
      <c r="U189" s="56"/>
      <c r="V189" s="56"/>
      <c r="W189" s="56"/>
      <c r="X189" s="56"/>
      <c r="Y189" s="56"/>
    </row>
    <row r="190" spans="1:25" ht="12.75">
      <c r="A190" s="58" t="s">
        <v>2423</v>
      </c>
      <c r="B190" s="58">
        <v>187</v>
      </c>
      <c r="C190" s="58" t="str">
        <f>IF(Reusable!B123&lt;&gt;"",Reusable!B123,"")</f>
        <v>Item. Description. Text</v>
      </c>
      <c r="D190" s="58" t="str">
        <f>IF(Reusable!P123&lt;&gt;"",Reusable!P123,"")</f>
        <v>BBIE</v>
      </c>
      <c r="E190" s="59" t="str">
        <f>IF(Reusable!Q123&lt;&gt;"",Reusable!Q123,"")</f>
        <v>a free form field that can be used to give a text description of the item.</v>
      </c>
      <c r="F190" s="59"/>
      <c r="G190" s="60">
        <f>IF(Reusable!C123&lt;&gt;"",Reusable!C123,"")</f>
      </c>
      <c r="H190" s="60" t="str">
        <f>IF(Reusable!D123&lt;&gt;"",Reusable!D123,"")</f>
        <v>Item</v>
      </c>
      <c r="I190" s="60">
        <f>IF(Reusable!E123&lt;&gt;"",Reusable!E123,"")</f>
      </c>
      <c r="J190" s="60" t="str">
        <f>IF(Reusable!H123&lt;&gt;"",Reusable!H123,"")</f>
        <v>Description</v>
      </c>
      <c r="K190" s="60" t="str">
        <f>IF(AND(Reusable!K123&lt;&gt;"",Reusable!P123="BBIE"),Reusable!K123,"")</f>
        <v>Text. Type</v>
      </c>
      <c r="L190" s="60" t="str">
        <f>IF(AND(Reusable!I123&lt;&gt;"",Reusable!P123="BBIE"),Reusable!I123,"")</f>
        <v>Text</v>
      </c>
      <c r="M190" s="61">
        <f>IF(Reusable!L123&lt;&gt;"",Reusable!L123,"")</f>
      </c>
      <c r="N190" s="61">
        <f>IF(Reusable!M123&lt;&gt;"",Reusable!M123,"")</f>
      </c>
      <c r="O190" s="60">
        <f>IF(Reusable!N123&lt;&gt;"",Reusable!N123,"")</f>
      </c>
      <c r="P190" s="60" t="str">
        <f>IF(LEN(Reusable!O123)=1,TEXT(Reusable!O123,"#"),IF(MID(Reusable!O123,2,2)="..",LEFT(Reusable!O123,1),""))</f>
        <v>0</v>
      </c>
      <c r="Q190" s="60" t="str">
        <f>IF(LEN(Reusable!O123)=1,TEXT(Reusable!O123,"#"),IF(MID(Reusable!O123,2,2)="..",IF(RIGHT(Reusable!O123,1)="n","unbounded",RIGHT(Reusable!O123,1)),""))</f>
        <v>1</v>
      </c>
      <c r="R190" s="60"/>
      <c r="S190" s="60"/>
      <c r="T190" s="60"/>
      <c r="U190" s="60"/>
      <c r="V190" s="60"/>
      <c r="W190" s="60"/>
      <c r="X190" s="60"/>
      <c r="Y190" s="60"/>
    </row>
    <row r="191" spans="1:25" ht="12.75">
      <c r="A191" s="58" t="s">
        <v>2424</v>
      </c>
      <c r="B191" s="58">
        <v>188</v>
      </c>
      <c r="C191" s="58" t="str">
        <f>IF(Reusable!B124&lt;&gt;"",Reusable!B124,"")</f>
        <v>Item. Pack Quantity. Quantity</v>
      </c>
      <c r="D191" s="58" t="str">
        <f>IF(Reusable!P124&lt;&gt;"",Reusable!P124,"")</f>
        <v>BBIE</v>
      </c>
      <c r="E191" s="59" t="str">
        <f>IF(Reusable!Q124&lt;&gt;"",Reusable!Q124,"")</f>
        <v>the unit packaging quantity.</v>
      </c>
      <c r="F191" s="59"/>
      <c r="G191" s="60">
        <f>IF(Reusable!C124&lt;&gt;"",Reusable!C124,"")</f>
      </c>
      <c r="H191" s="60" t="str">
        <f>IF(Reusable!D124&lt;&gt;"",Reusable!D124,"")</f>
        <v>Item</v>
      </c>
      <c r="I191" s="60">
        <f>IF(Reusable!E124&lt;&gt;"",Reusable!E124,"")</f>
      </c>
      <c r="J191" s="60" t="str">
        <f>IF(Reusable!H124&lt;&gt;"",Reusable!H124,"")</f>
        <v>Pack Quantity</v>
      </c>
      <c r="K191" s="60" t="str">
        <f>IF(AND(Reusable!K124&lt;&gt;"",Reusable!P124="BBIE"),Reusable!K124,"")</f>
        <v>Quantity. Type</v>
      </c>
      <c r="L191" s="60" t="str">
        <f>IF(AND(Reusable!I124&lt;&gt;"",Reusable!P124="BBIE"),Reusable!I124,"")</f>
        <v>Quantity</v>
      </c>
      <c r="M191" s="61">
        <f>IF(Reusable!L124&lt;&gt;"",Reusable!L124,"")</f>
      </c>
      <c r="N191" s="61">
        <f>IF(Reusable!M124&lt;&gt;"",Reusable!M124,"")</f>
      </c>
      <c r="O191" s="60">
        <f>IF(Reusable!N124&lt;&gt;"",Reusable!N124,"")</f>
      </c>
      <c r="P191" s="60" t="str">
        <f>IF(LEN(Reusable!O124)=1,TEXT(Reusable!O124,"#"),IF(MID(Reusable!O124,2,2)="..",LEFT(Reusable!O124,1),""))</f>
        <v>0</v>
      </c>
      <c r="Q191" s="60" t="str">
        <f>IF(LEN(Reusable!O124)=1,TEXT(Reusable!O124,"#"),IF(MID(Reusable!O124,2,2)="..",IF(RIGHT(Reusable!O124,1)="n","unbounded",RIGHT(Reusable!O124,1)),""))</f>
        <v>1</v>
      </c>
      <c r="R191" s="60"/>
      <c r="S191" s="60"/>
      <c r="T191" s="60"/>
      <c r="U191" s="60"/>
      <c r="V191" s="60"/>
      <c r="W191" s="60"/>
      <c r="X191" s="60"/>
      <c r="Y191" s="60"/>
    </row>
    <row r="192" spans="1:25" ht="12.75">
      <c r="A192" s="58" t="s">
        <v>2425</v>
      </c>
      <c r="B192" s="58">
        <v>189</v>
      </c>
      <c r="C192" s="58" t="str">
        <f>IF(Reusable!B125&lt;&gt;"",Reusable!B125,"")</f>
        <v>Item. Pack Size. Numeric</v>
      </c>
      <c r="D192" s="58" t="str">
        <f>IF(Reusable!P125&lt;&gt;"",Reusable!P125,"")</f>
        <v>BBIE</v>
      </c>
      <c r="E192" s="59" t="str">
        <f>IF(Reusable!Q125&lt;&gt;"",Reusable!Q125,"")</f>
        <v>the number of items in a pack.</v>
      </c>
      <c r="F192" s="59"/>
      <c r="G192" s="60">
        <f>IF(Reusable!C125&lt;&gt;"",Reusable!C125,"")</f>
      </c>
      <c r="H192" s="60" t="str">
        <f>IF(Reusable!D125&lt;&gt;"",Reusable!D125,"")</f>
        <v>Item</v>
      </c>
      <c r="I192" s="60">
        <f>IF(Reusable!E125&lt;&gt;"",Reusable!E125,"")</f>
      </c>
      <c r="J192" s="60" t="str">
        <f>IF(Reusable!H125&lt;&gt;"",Reusable!H125,"")</f>
        <v>Pack Size</v>
      </c>
      <c r="K192" s="60" t="str">
        <f>IF(AND(Reusable!K125&lt;&gt;"",Reusable!P125="BBIE"),Reusable!K125,"")</f>
        <v>Numeric. Type</v>
      </c>
      <c r="L192" s="60" t="str">
        <f>IF(AND(Reusable!I125&lt;&gt;"",Reusable!P125="BBIE"),Reusable!I125,"")</f>
        <v>Numeric</v>
      </c>
      <c r="M192" s="61">
        <f>IF(Reusable!L125&lt;&gt;"",Reusable!L125,"")</f>
      </c>
      <c r="N192" s="61">
        <f>IF(Reusable!M125&lt;&gt;"",Reusable!M125,"")</f>
      </c>
      <c r="O192" s="60">
        <f>IF(Reusable!N125&lt;&gt;"",Reusable!N125,"")</f>
      </c>
      <c r="P192" s="60" t="str">
        <f>IF(LEN(Reusable!O125)=1,TEXT(Reusable!O125,"#"),IF(MID(Reusable!O125,2,2)="..",LEFT(Reusable!O125,1),""))</f>
        <v>0</v>
      </c>
      <c r="Q192" s="60" t="str">
        <f>IF(LEN(Reusable!O125)=1,TEXT(Reusable!O125,"#"),IF(MID(Reusable!O125,2,2)="..",IF(RIGHT(Reusable!O125,1)="n","unbounded",RIGHT(Reusable!O125,1)),""))</f>
        <v>1</v>
      </c>
      <c r="R192" s="60"/>
      <c r="S192" s="60"/>
      <c r="T192" s="60"/>
      <c r="U192" s="60"/>
      <c r="V192" s="60"/>
      <c r="W192" s="60"/>
      <c r="X192" s="60"/>
      <c r="Y192" s="60"/>
    </row>
    <row r="193" spans="1:25" ht="12.75">
      <c r="A193" s="58" t="s">
        <v>2426</v>
      </c>
      <c r="B193" s="58">
        <v>190</v>
      </c>
      <c r="C193" s="58" t="str">
        <f>IF(Reusable!B126&lt;&gt;"",Reusable!B126,"")</f>
        <v>Item. Catalogue_ Indicator. Indicator</v>
      </c>
      <c r="D193" s="58" t="str">
        <f>IF(Reusable!P126&lt;&gt;"",Reusable!P126,"")</f>
        <v>BBIE</v>
      </c>
      <c r="E193" s="59" t="str">
        <f>IF(Reusable!Q126&lt;&gt;"",Reusable!Q126,"")</f>
        <v>an indicator that denotes whether the item was ordered from a catalogue (true) or not (false).</v>
      </c>
      <c r="F193" s="59"/>
      <c r="G193" s="60">
        <f>IF(Reusable!C126&lt;&gt;"",Reusable!C126,"")</f>
      </c>
      <c r="H193" s="60" t="str">
        <f>IF(Reusable!D126&lt;&gt;"",Reusable!D126,"")</f>
        <v>Item</v>
      </c>
      <c r="I193" s="60" t="str">
        <f>IF(Reusable!E126&lt;&gt;"",Reusable!E126,"")</f>
        <v>Catalogue</v>
      </c>
      <c r="J193" s="60" t="str">
        <f>IF(Reusable!H126&lt;&gt;"",Reusable!H126,"")</f>
        <v>Indicator</v>
      </c>
      <c r="K193" s="60" t="str">
        <f>IF(AND(Reusable!K126&lt;&gt;"",Reusable!P126="BBIE"),Reusable!K126,"")</f>
        <v>Indicator. Type</v>
      </c>
      <c r="L193" s="60" t="str">
        <f>IF(AND(Reusable!I126&lt;&gt;"",Reusable!P126="BBIE"),Reusable!I126,"")</f>
        <v>Indicator</v>
      </c>
      <c r="M193" s="61">
        <f>IF(Reusable!L126&lt;&gt;"",Reusable!L126,"")</f>
      </c>
      <c r="N193" s="61">
        <f>IF(Reusable!M126&lt;&gt;"",Reusable!M126,"")</f>
      </c>
      <c r="O193" s="60">
        <f>IF(Reusable!N126&lt;&gt;"",Reusable!N126,"")</f>
      </c>
      <c r="P193" s="60" t="str">
        <f>IF(LEN(Reusable!O126)=1,TEXT(Reusable!O126,"#"),IF(MID(Reusable!O126,2,2)="..",LEFT(Reusable!O126,1),""))</f>
        <v>0</v>
      </c>
      <c r="Q193" s="60" t="str">
        <f>IF(LEN(Reusable!O126)=1,TEXT(Reusable!O126,"#"),IF(MID(Reusable!O126,2,2)="..",IF(RIGHT(Reusable!O126,1)="n","unbounded",RIGHT(Reusable!O126,1)),""))</f>
        <v>1</v>
      </c>
      <c r="R193" s="60"/>
      <c r="S193" s="60"/>
      <c r="T193" s="60"/>
      <c r="U193" s="60"/>
      <c r="V193" s="60"/>
      <c r="W193" s="60"/>
      <c r="X193" s="60"/>
      <c r="Y193" s="60"/>
    </row>
    <row r="194" spans="1:25" ht="12.75">
      <c r="A194" s="62" t="s">
        <v>2427</v>
      </c>
      <c r="B194" s="62">
        <v>191</v>
      </c>
      <c r="C194" s="62" t="str">
        <f>IF(Reusable!B127&lt;&gt;"",Reusable!B127,"")</f>
        <v>Item. Buyers_ Item Identification</v>
      </c>
      <c r="D194" s="62" t="str">
        <f>IF(Reusable!P127&lt;&gt;"",Reusable!P127,"")</f>
        <v>ASBIE</v>
      </c>
      <c r="E194" s="63" t="str">
        <f>IF(Reusable!Q127&lt;&gt;"",Reusable!Q127,"")</f>
        <v>associates the item with its identification according to the buyers system.</v>
      </c>
      <c r="F194" s="63"/>
      <c r="G194" s="64">
        <f>IF(Reusable!C127&lt;&gt;"",Reusable!C127,"")</f>
      </c>
      <c r="H194" s="64" t="str">
        <f>IF(Reusable!D127&lt;&gt;"",Reusable!D127,"")</f>
        <v>Item</v>
      </c>
      <c r="I194" s="64" t="str">
        <f>IF(Reusable!E127&lt;&gt;"",Reusable!E127,"")</f>
        <v>Buyers</v>
      </c>
      <c r="J194" s="64" t="str">
        <f>IF(Reusable!H127&lt;&gt;"",Reusable!H127,"")</f>
        <v>Item Identification</v>
      </c>
      <c r="K194" s="65">
        <f>IF(AND(Reusable!K127&lt;&gt;"",Reusable!P127="BBIE"),Reusable!K127,"")</f>
      </c>
      <c r="L194" s="65">
        <f>IF(AND(Reusable!I127&lt;&gt;"",Reusable!P127="BBIE"),Reusable!I127,"")</f>
      </c>
      <c r="M194" s="64">
        <f>IF(Reusable!L127&lt;&gt;"",Reusable!L127,"")</f>
      </c>
      <c r="N194" s="64" t="str">
        <f>IF(Reusable!M127&lt;&gt;"",Reusable!M127,"")</f>
        <v>Item Identification</v>
      </c>
      <c r="O194" s="64">
        <f>IF(Reusable!N127&lt;&gt;"",Reusable!N127,"")</f>
      </c>
      <c r="P194" s="64" t="str">
        <f>IF(LEN(Reusable!O127)=1,TEXT(Reusable!O127,"#"),IF(MID(Reusable!O127,2,2)="..",LEFT(Reusable!O127,1),""))</f>
        <v>0</v>
      </c>
      <c r="Q194" s="64" t="str">
        <f>IF(LEN(Reusable!O127)=1,TEXT(Reusable!O127,"#"),IF(MID(Reusable!O127,2,2)="..",IF(RIGHT(Reusable!O127,1)="n","unbounded",RIGHT(Reusable!O127,1)),""))</f>
        <v>1</v>
      </c>
      <c r="R194" s="64"/>
      <c r="S194" s="64"/>
      <c r="T194" s="64"/>
      <c r="U194" s="64"/>
      <c r="V194" s="64"/>
      <c r="W194" s="64"/>
      <c r="X194" s="64"/>
      <c r="Y194" s="64"/>
    </row>
    <row r="195" spans="1:25" ht="12.75">
      <c r="A195" s="62" t="s">
        <v>2428</v>
      </c>
      <c r="B195" s="62">
        <v>192</v>
      </c>
      <c r="C195" s="62" t="str">
        <f>IF(Reusable!B128&lt;&gt;"",Reusable!B128,"")</f>
        <v>Item. Sellers_ Item Identification</v>
      </c>
      <c r="D195" s="62" t="str">
        <f>IF(Reusable!P128&lt;&gt;"",Reusable!P128,"")</f>
        <v>ASBIE</v>
      </c>
      <c r="E195" s="63" t="str">
        <f>IF(Reusable!Q128&lt;&gt;"",Reusable!Q128,"")</f>
        <v>associates the item with its identification according to the sellers system.</v>
      </c>
      <c r="F195" s="63"/>
      <c r="G195" s="64">
        <f>IF(Reusable!C128&lt;&gt;"",Reusable!C128,"")</f>
      </c>
      <c r="H195" s="64" t="str">
        <f>IF(Reusable!D128&lt;&gt;"",Reusable!D128,"")</f>
        <v>Item</v>
      </c>
      <c r="I195" s="64" t="str">
        <f>IF(Reusable!E128&lt;&gt;"",Reusable!E128,"")</f>
        <v>Sellers</v>
      </c>
      <c r="J195" s="64" t="str">
        <f>IF(Reusable!H128&lt;&gt;"",Reusable!H128,"")</f>
        <v>Item Identification</v>
      </c>
      <c r="K195" s="65">
        <f>IF(AND(Reusable!K128&lt;&gt;"",Reusable!P128="BBIE"),Reusable!K128,"")</f>
      </c>
      <c r="L195" s="65">
        <f>IF(AND(Reusable!I128&lt;&gt;"",Reusable!P128="BBIE"),Reusable!I128,"")</f>
      </c>
      <c r="M195" s="64">
        <f>IF(Reusable!L128&lt;&gt;"",Reusable!L128,"")</f>
      </c>
      <c r="N195" s="64" t="str">
        <f>IF(Reusable!M128&lt;&gt;"",Reusable!M128,"")</f>
        <v>Item Identification</v>
      </c>
      <c r="O195" s="64">
        <f>IF(Reusable!N128&lt;&gt;"",Reusable!N128,"")</f>
      </c>
      <c r="P195" s="64" t="str">
        <f>IF(LEN(Reusable!O128)=1,TEXT(Reusable!O128,"#"),IF(MID(Reusable!O128,2,2)="..",LEFT(Reusable!O128,1),""))</f>
        <v>0</v>
      </c>
      <c r="Q195" s="64" t="str">
        <f>IF(LEN(Reusable!O128)=1,TEXT(Reusable!O128,"#"),IF(MID(Reusable!O128,2,2)="..",IF(RIGHT(Reusable!O128,1)="n","unbounded",RIGHT(Reusable!O128,1)),""))</f>
        <v>1</v>
      </c>
      <c r="R195" s="64"/>
      <c r="S195" s="64"/>
      <c r="T195" s="64"/>
      <c r="U195" s="64"/>
      <c r="V195" s="64"/>
      <c r="W195" s="64"/>
      <c r="X195" s="64"/>
      <c r="Y195" s="64"/>
    </row>
    <row r="196" spans="1:25" ht="12.75">
      <c r="A196" s="62" t="s">
        <v>2429</v>
      </c>
      <c r="B196" s="62">
        <v>193</v>
      </c>
      <c r="C196" s="62" t="str">
        <f>IF(Reusable!B129&lt;&gt;"",Reusable!B129,"")</f>
        <v>Item. Manufacturers_ Item Identification</v>
      </c>
      <c r="D196" s="62" t="str">
        <f>IF(Reusable!P129&lt;&gt;"",Reusable!P129,"")</f>
        <v>ASBIE</v>
      </c>
      <c r="E196" s="63" t="str">
        <f>IF(Reusable!Q129&lt;&gt;"",Reusable!Q129,"")</f>
        <v>associates the item with its identification according to the manufacturers system.</v>
      </c>
      <c r="F196" s="63"/>
      <c r="G196" s="64">
        <f>IF(Reusable!C129&lt;&gt;"",Reusable!C129,"")</f>
      </c>
      <c r="H196" s="64" t="str">
        <f>IF(Reusable!D129&lt;&gt;"",Reusable!D129,"")</f>
        <v>Item</v>
      </c>
      <c r="I196" s="64" t="str">
        <f>IF(Reusable!E129&lt;&gt;"",Reusable!E129,"")</f>
        <v>Manufacturers</v>
      </c>
      <c r="J196" s="64" t="str">
        <f>IF(Reusable!H129&lt;&gt;"",Reusable!H129,"")</f>
        <v>Item Identification</v>
      </c>
      <c r="K196" s="65">
        <f>IF(AND(Reusable!K129&lt;&gt;"",Reusable!P129="BBIE"),Reusable!K129,"")</f>
      </c>
      <c r="L196" s="65">
        <f>IF(AND(Reusable!I129&lt;&gt;"",Reusable!P129="BBIE"),Reusable!I129,"")</f>
      </c>
      <c r="M196" s="64">
        <f>IF(Reusable!L129&lt;&gt;"",Reusable!L129,"")</f>
      </c>
      <c r="N196" s="64" t="str">
        <f>IF(Reusable!M129&lt;&gt;"",Reusable!M129,"")</f>
        <v>Item Identification</v>
      </c>
      <c r="O196" s="64">
        <f>IF(Reusable!N129&lt;&gt;"",Reusable!N129,"")</f>
      </c>
      <c r="P196" s="64" t="str">
        <f>IF(LEN(Reusable!O129)=1,TEXT(Reusable!O129,"#"),IF(MID(Reusable!O129,2,2)="..",LEFT(Reusable!O129,1),""))</f>
        <v>0</v>
      </c>
      <c r="Q196" s="64" t="str">
        <f>IF(LEN(Reusable!O129)=1,TEXT(Reusable!O129,"#"),IF(MID(Reusable!O129,2,2)="..",IF(RIGHT(Reusable!O129,1)="n","unbounded",RIGHT(Reusable!O129,1)),""))</f>
        <v>1</v>
      </c>
      <c r="R196" s="64"/>
      <c r="S196" s="64"/>
      <c r="T196" s="64"/>
      <c r="U196" s="64"/>
      <c r="V196" s="64"/>
      <c r="W196" s="64"/>
      <c r="X196" s="64"/>
      <c r="Y196" s="64"/>
    </row>
    <row r="197" spans="1:25" ht="12.75">
      <c r="A197" s="62" t="s">
        <v>2430</v>
      </c>
      <c r="B197" s="62">
        <v>194</v>
      </c>
      <c r="C197" s="62" t="str">
        <f>IF(Reusable!B130&lt;&gt;"",Reusable!B130,"")</f>
        <v>Item. Standard_ Item Identification</v>
      </c>
      <c r="D197" s="62" t="str">
        <f>IF(Reusable!P130&lt;&gt;"",Reusable!P130,"")</f>
        <v>ASBIE</v>
      </c>
      <c r="E197" s="63" t="str">
        <f>IF(Reusable!Q130&lt;&gt;"",Reusable!Q130,"")</f>
        <v>associates the item with its identification according to a standard system.</v>
      </c>
      <c r="F197" s="63"/>
      <c r="G197" s="64">
        <f>IF(Reusable!C130&lt;&gt;"",Reusable!C130,"")</f>
      </c>
      <c r="H197" s="64" t="str">
        <f>IF(Reusable!D130&lt;&gt;"",Reusable!D130,"")</f>
        <v>Item</v>
      </c>
      <c r="I197" s="64" t="str">
        <f>IF(Reusable!E130&lt;&gt;"",Reusable!E130,"")</f>
        <v>Standard</v>
      </c>
      <c r="J197" s="64" t="str">
        <f>IF(Reusable!H130&lt;&gt;"",Reusable!H130,"")</f>
        <v>Item Identification</v>
      </c>
      <c r="K197" s="65">
        <f>IF(AND(Reusable!K130&lt;&gt;"",Reusable!P130="BBIE"),Reusable!K130,"")</f>
      </c>
      <c r="L197" s="65">
        <f>IF(AND(Reusable!I130&lt;&gt;"",Reusable!P130="BBIE"),Reusable!I130,"")</f>
      </c>
      <c r="M197" s="64">
        <f>IF(Reusable!L130&lt;&gt;"",Reusable!L130,"")</f>
      </c>
      <c r="N197" s="64" t="str">
        <f>IF(Reusable!M130&lt;&gt;"",Reusable!M130,"")</f>
        <v>Item Identification</v>
      </c>
      <c r="O197" s="64">
        <f>IF(Reusable!N130&lt;&gt;"",Reusable!N130,"")</f>
      </c>
      <c r="P197" s="64" t="str">
        <f>IF(LEN(Reusable!O130)=1,TEXT(Reusable!O130,"#"),IF(MID(Reusable!O130,2,2)="..",LEFT(Reusable!O130,1),""))</f>
        <v>0</v>
      </c>
      <c r="Q197" s="64" t="str">
        <f>IF(LEN(Reusable!O130)=1,TEXT(Reusable!O130,"#"),IF(MID(Reusable!O130,2,2)="..",IF(RIGHT(Reusable!O130,1)="n","unbounded",RIGHT(Reusable!O130,1)),""))</f>
        <v>1</v>
      </c>
      <c r="R197" s="64"/>
      <c r="S197" s="64"/>
      <c r="T197" s="64"/>
      <c r="U197" s="64"/>
      <c r="V197" s="64"/>
      <c r="W197" s="64"/>
      <c r="X197" s="64"/>
      <c r="Y197" s="64"/>
    </row>
    <row r="198" spans="1:25" ht="12.75">
      <c r="A198" s="62" t="s">
        <v>2431</v>
      </c>
      <c r="B198" s="62">
        <v>195</v>
      </c>
      <c r="C198" s="62" t="str">
        <f>IF(Reusable!B131&lt;&gt;"",Reusable!B131,"")</f>
        <v>Item. Catalogue_ Item Identification</v>
      </c>
      <c r="D198" s="62" t="str">
        <f>IF(Reusable!P131&lt;&gt;"",Reusable!P131,"")</f>
        <v>ASBIE</v>
      </c>
      <c r="E198" s="63" t="str">
        <f>IF(Reusable!Q131&lt;&gt;"",Reusable!Q131,"")</f>
        <v>associates the item with its identification according to a cataloging system.</v>
      </c>
      <c r="F198" s="63"/>
      <c r="G198" s="64">
        <f>IF(Reusable!C131&lt;&gt;"",Reusable!C131,"")</f>
      </c>
      <c r="H198" s="64" t="str">
        <f>IF(Reusable!D131&lt;&gt;"",Reusable!D131,"")</f>
        <v>Item</v>
      </c>
      <c r="I198" s="64" t="str">
        <f>IF(Reusable!E131&lt;&gt;"",Reusable!E131,"")</f>
        <v>Catalogue</v>
      </c>
      <c r="J198" s="64" t="str">
        <f>IF(Reusable!H131&lt;&gt;"",Reusable!H131,"")</f>
        <v>Item Identification</v>
      </c>
      <c r="K198" s="65">
        <f>IF(AND(Reusable!K131&lt;&gt;"",Reusable!P131="BBIE"),Reusable!K131,"")</f>
      </c>
      <c r="L198" s="65">
        <f>IF(AND(Reusable!I131&lt;&gt;"",Reusable!P131="BBIE"),Reusable!I131,"")</f>
      </c>
      <c r="M198" s="64">
        <f>IF(Reusable!L131&lt;&gt;"",Reusable!L131,"")</f>
      </c>
      <c r="N198" s="64" t="str">
        <f>IF(Reusable!M131&lt;&gt;"",Reusable!M131,"")</f>
        <v>Item Identification</v>
      </c>
      <c r="O198" s="64">
        <f>IF(Reusable!N131&lt;&gt;"",Reusable!N131,"")</f>
      </c>
      <c r="P198" s="64" t="str">
        <f>IF(LEN(Reusable!O131)=1,TEXT(Reusable!O131,"#"),IF(MID(Reusable!O131,2,2)="..",LEFT(Reusable!O131,1),""))</f>
        <v>0</v>
      </c>
      <c r="Q198" s="64" t="str">
        <f>IF(LEN(Reusable!O131)=1,TEXT(Reusable!O131,"#"),IF(MID(Reusable!O131,2,2)="..",IF(RIGHT(Reusable!O131,1)="n","unbounded",RIGHT(Reusable!O131,1)),""))</f>
        <v>1</v>
      </c>
      <c r="R198" s="64"/>
      <c r="S198" s="64"/>
      <c r="T198" s="64"/>
      <c r="U198" s="64"/>
      <c r="V198" s="64"/>
      <c r="W198" s="64"/>
      <c r="X198" s="64"/>
      <c r="Y198" s="64"/>
    </row>
    <row r="199" spans="1:25" ht="12.75">
      <c r="A199" s="62" t="s">
        <v>2432</v>
      </c>
      <c r="B199" s="62">
        <v>196</v>
      </c>
      <c r="C199" s="62" t="str">
        <f>IF(Reusable!B132&lt;&gt;"",Reusable!B132,"")</f>
        <v>Item. Additional_ Item Identification</v>
      </c>
      <c r="D199" s="62" t="str">
        <f>IF(Reusable!P132&lt;&gt;"",Reusable!P132,"")</f>
        <v>ASBIE</v>
      </c>
      <c r="E199" s="63" t="str">
        <f>IF(Reusable!Q132&lt;&gt;"",Reusable!Q132,"")</f>
        <v>associates the item with other identification means</v>
      </c>
      <c r="F199" s="63"/>
      <c r="G199" s="64">
        <f>IF(Reusable!C132&lt;&gt;"",Reusable!C132,"")</f>
      </c>
      <c r="H199" s="64" t="str">
        <f>IF(Reusable!D132&lt;&gt;"",Reusable!D132,"")</f>
        <v>Item</v>
      </c>
      <c r="I199" s="64" t="str">
        <f>IF(Reusable!E132&lt;&gt;"",Reusable!E132,"")</f>
        <v>Additional</v>
      </c>
      <c r="J199" s="64" t="str">
        <f>IF(Reusable!H132&lt;&gt;"",Reusable!H132,"")</f>
        <v>Item Identification</v>
      </c>
      <c r="K199" s="65">
        <f>IF(AND(Reusable!K132&lt;&gt;"",Reusable!P132="BBIE"),Reusable!K132,"")</f>
      </c>
      <c r="L199" s="65">
        <f>IF(AND(Reusable!I132&lt;&gt;"",Reusable!P132="BBIE"),Reusable!I132,"")</f>
      </c>
      <c r="M199" s="64">
        <f>IF(Reusable!L132&lt;&gt;"",Reusable!L132,"")</f>
      </c>
      <c r="N199" s="64" t="str">
        <f>IF(Reusable!M132&lt;&gt;"",Reusable!M132,"")</f>
        <v>Item Identification</v>
      </c>
      <c r="O199" s="64">
        <f>IF(Reusable!N132&lt;&gt;"",Reusable!N132,"")</f>
      </c>
      <c r="P199" s="64" t="str">
        <f>IF(LEN(Reusable!O132)=1,TEXT(Reusable!O132,"#"),IF(MID(Reusable!O132,2,2)="..",LEFT(Reusable!O132,1),""))</f>
        <v>0</v>
      </c>
      <c r="Q199" s="64" t="str">
        <f>IF(LEN(Reusable!O132)=1,TEXT(Reusable!O132,"#"),IF(MID(Reusable!O132,2,2)="..",IF(RIGHT(Reusable!O132,1)="n","unbounded",RIGHT(Reusable!O132,1)),""))</f>
        <v>unbounded</v>
      </c>
      <c r="R199" s="64"/>
      <c r="S199" s="64"/>
      <c r="T199" s="64"/>
      <c r="U199" s="64"/>
      <c r="V199" s="64"/>
      <c r="W199" s="64"/>
      <c r="X199" s="64"/>
      <c r="Y199" s="64"/>
    </row>
    <row r="200" spans="1:25" ht="12.75">
      <c r="A200" s="62" t="s">
        <v>2433</v>
      </c>
      <c r="B200" s="62">
        <v>197</v>
      </c>
      <c r="C200" s="62" t="str">
        <f>IF(Reusable!B133&lt;&gt;"",Reusable!B133,"")</f>
        <v>Item. Catalogue_ Document Reference</v>
      </c>
      <c r="D200" s="62" t="str">
        <f>IF(Reusable!P133&lt;&gt;"",Reusable!P133,"")</f>
        <v>ASBIE</v>
      </c>
      <c r="E200" s="63" t="str">
        <f>IF(Reusable!Q133&lt;&gt;"",Reusable!Q133,"")</f>
        <v>associates the item with the catalogue from which the item was selected.</v>
      </c>
      <c r="F200" s="63"/>
      <c r="G200" s="64">
        <f>IF(Reusable!C133&lt;&gt;"",Reusable!C133,"")</f>
      </c>
      <c r="H200" s="64" t="str">
        <f>IF(Reusable!D133&lt;&gt;"",Reusable!D133,"")</f>
        <v>Item</v>
      </c>
      <c r="I200" s="64" t="str">
        <f>IF(Reusable!E133&lt;&gt;"",Reusable!E133,"")</f>
        <v>Catalogue</v>
      </c>
      <c r="J200" s="64" t="str">
        <f>IF(Reusable!H133&lt;&gt;"",Reusable!H133,"")</f>
        <v>Document Reference</v>
      </c>
      <c r="K200" s="65">
        <f>IF(AND(Reusable!K133&lt;&gt;"",Reusable!P133="BBIE"),Reusable!K133,"")</f>
      </c>
      <c r="L200" s="65">
        <f>IF(AND(Reusable!I133&lt;&gt;"",Reusable!P133="BBIE"),Reusable!I133,"")</f>
      </c>
      <c r="M200" s="64">
        <f>IF(Reusable!L133&lt;&gt;"",Reusable!L133,"")</f>
      </c>
      <c r="N200" s="64" t="str">
        <f>IF(Reusable!M133&lt;&gt;"",Reusable!M133,"")</f>
        <v>Document Reference</v>
      </c>
      <c r="O200" s="64">
        <f>IF(Reusable!N133&lt;&gt;"",Reusable!N133,"")</f>
      </c>
      <c r="P200" s="64" t="str">
        <f>IF(LEN(Reusable!O133)=1,TEXT(Reusable!O133,"#"),IF(MID(Reusable!O133,2,2)="..",LEFT(Reusable!O133,1),""))</f>
        <v>0</v>
      </c>
      <c r="Q200" s="64" t="str">
        <f>IF(LEN(Reusable!O133)=1,TEXT(Reusable!O133,"#"),IF(MID(Reusable!O133,2,2)="..",IF(RIGHT(Reusable!O133,1)="n","unbounded",RIGHT(Reusable!O133,1)),""))</f>
        <v>1</v>
      </c>
      <c r="R200" s="64"/>
      <c r="S200" s="64"/>
      <c r="T200" s="64"/>
      <c r="U200" s="64"/>
      <c r="V200" s="64"/>
      <c r="W200" s="64"/>
      <c r="X200" s="64"/>
      <c r="Y200" s="64"/>
    </row>
    <row r="201" spans="1:25" ht="25.5">
      <c r="A201" s="62" t="s">
        <v>2434</v>
      </c>
      <c r="B201" s="62">
        <v>198</v>
      </c>
      <c r="C201" s="62" t="str">
        <f>IF(Reusable!B134&lt;&gt;"",Reusable!B134,"")</f>
        <v>Item. Lot Identification</v>
      </c>
      <c r="D201" s="62" t="str">
        <f>IF(Reusable!P134&lt;&gt;"",Reusable!P134,"")</f>
        <v>ASBIE</v>
      </c>
      <c r="E201" s="63" t="str">
        <f>IF(Reusable!Q134&lt;&gt;"",Reusable!Q134,"")</f>
        <v>associates the item with its lot identification (the identification that allows recall of the item if necessary)</v>
      </c>
      <c r="F201" s="63"/>
      <c r="G201" s="64">
        <f>IF(Reusable!C134&lt;&gt;"",Reusable!C134,"")</f>
      </c>
      <c r="H201" s="64" t="str">
        <f>IF(Reusable!D134&lt;&gt;"",Reusable!D134,"")</f>
        <v>Item</v>
      </c>
      <c r="I201" s="64">
        <f>IF(Reusable!E134&lt;&gt;"",Reusable!E134,"")</f>
      </c>
      <c r="J201" s="64" t="str">
        <f>IF(Reusable!H134&lt;&gt;"",Reusable!H134,"")</f>
        <v>Lot Identification</v>
      </c>
      <c r="K201" s="65">
        <f>IF(AND(Reusable!K134&lt;&gt;"",Reusable!P134="BBIE"),Reusable!K134,"")</f>
      </c>
      <c r="L201" s="65">
        <f>IF(AND(Reusable!I134&lt;&gt;"",Reusable!P134="BBIE"),Reusable!I134,"")</f>
      </c>
      <c r="M201" s="64">
        <f>IF(Reusable!L134&lt;&gt;"",Reusable!L134,"")</f>
      </c>
      <c r="N201" s="64" t="str">
        <f>IF(Reusable!M134&lt;&gt;"",Reusable!M134,"")</f>
        <v>Lot Identification</v>
      </c>
      <c r="O201" s="64">
        <f>IF(Reusable!N134&lt;&gt;"",Reusable!N134,"")</f>
      </c>
      <c r="P201" s="64" t="str">
        <f>IF(LEN(Reusable!O134)=1,TEXT(Reusable!O134,"#"),IF(MID(Reusable!O134,2,2)="..",LEFT(Reusable!O134,1),""))</f>
        <v>0</v>
      </c>
      <c r="Q201" s="64" t="str">
        <f>IF(LEN(Reusable!O134)=1,TEXT(Reusable!O134,"#"),IF(MID(Reusable!O134,2,2)="..",IF(RIGHT(Reusable!O134,1)="n","unbounded",RIGHT(Reusable!O134,1)),""))</f>
        <v>1</v>
      </c>
      <c r="R201" s="64"/>
      <c r="S201" s="64"/>
      <c r="T201" s="64"/>
      <c r="U201" s="64"/>
      <c r="V201" s="64"/>
      <c r="W201" s="64"/>
      <c r="X201" s="64"/>
      <c r="Y201" s="64"/>
    </row>
    <row r="202" spans="1:25" ht="12.75">
      <c r="A202" s="62" t="s">
        <v>2435</v>
      </c>
      <c r="B202" s="62">
        <v>199</v>
      </c>
      <c r="C202" s="62" t="str">
        <f>IF(Reusable!B135&lt;&gt;"",Reusable!B135,"")</f>
        <v>Item. Origin_ Country</v>
      </c>
      <c r="D202" s="62" t="str">
        <f>IF(Reusable!P135&lt;&gt;"",Reusable!P135,"")</f>
        <v>ASBIE</v>
      </c>
      <c r="E202" s="63" t="str">
        <f>IF(Reusable!Q135&lt;&gt;"",Reusable!Q135,"")</f>
        <v>associates the item with its country of origin</v>
      </c>
      <c r="F202" s="63"/>
      <c r="G202" s="64">
        <f>IF(Reusable!C135&lt;&gt;"",Reusable!C135,"")</f>
      </c>
      <c r="H202" s="64" t="str">
        <f>IF(Reusable!D135&lt;&gt;"",Reusable!D135,"")</f>
        <v>Item</v>
      </c>
      <c r="I202" s="64" t="str">
        <f>IF(Reusable!E135&lt;&gt;"",Reusable!E135,"")</f>
        <v>Origin</v>
      </c>
      <c r="J202" s="64" t="str">
        <f>IF(Reusable!H135&lt;&gt;"",Reusable!H135,"")</f>
        <v>Country</v>
      </c>
      <c r="K202" s="65">
        <f>IF(AND(Reusable!K135&lt;&gt;"",Reusable!P135="BBIE"),Reusable!K135,"")</f>
      </c>
      <c r="L202" s="65">
        <f>IF(AND(Reusable!I135&lt;&gt;"",Reusable!P135="BBIE"),Reusable!I135,"")</f>
      </c>
      <c r="M202" s="64">
        <f>IF(Reusable!L135&lt;&gt;"",Reusable!L135,"")</f>
      </c>
      <c r="N202" s="64" t="str">
        <f>IF(Reusable!M135&lt;&gt;"",Reusable!M135,"")</f>
        <v>Country</v>
      </c>
      <c r="O202" s="64">
        <f>IF(Reusable!N135&lt;&gt;"",Reusable!N135,"")</f>
      </c>
      <c r="P202" s="64" t="str">
        <f>IF(LEN(Reusable!O135)=1,TEXT(Reusable!O135,"#"),IF(MID(Reusable!O135,2,2)="..",LEFT(Reusable!O135,1),""))</f>
        <v>0</v>
      </c>
      <c r="Q202" s="64" t="str">
        <f>IF(LEN(Reusable!O135)=1,TEXT(Reusable!O135,"#"),IF(MID(Reusable!O135,2,2)="..",IF(RIGHT(Reusable!O135,1)="n","unbounded",RIGHT(Reusable!O135,1)),""))</f>
        <v>1</v>
      </c>
      <c r="R202" s="64"/>
      <c r="S202" s="64"/>
      <c r="T202" s="64"/>
      <c r="U202" s="64"/>
      <c r="V202" s="64"/>
      <c r="W202" s="64"/>
      <c r="X202" s="64"/>
      <c r="Y202" s="64"/>
    </row>
    <row r="203" spans="1:25" ht="12.75">
      <c r="A203" s="62" t="s">
        <v>2436</v>
      </c>
      <c r="B203" s="62">
        <v>200</v>
      </c>
      <c r="C203" s="62" t="str">
        <f>IF(Reusable!B136&lt;&gt;"",Reusable!B136,"")</f>
        <v>Item. Commodity Classification</v>
      </c>
      <c r="D203" s="62" t="str">
        <f>IF(Reusable!P136&lt;&gt;"",Reusable!P136,"")</f>
        <v>ASBIE</v>
      </c>
      <c r="E203" s="63" t="str">
        <f>IF(Reusable!Q136&lt;&gt;"",Reusable!Q136,"")</f>
        <v>associates the item with its classification(s) according to a commodity classifying system.</v>
      </c>
      <c r="F203" s="63"/>
      <c r="G203" s="64">
        <f>IF(Reusable!C136&lt;&gt;"",Reusable!C136,"")</f>
      </c>
      <c r="H203" s="64" t="str">
        <f>IF(Reusable!D136&lt;&gt;"",Reusable!D136,"")</f>
        <v>Item</v>
      </c>
      <c r="I203" s="64">
        <f>IF(Reusable!E136&lt;&gt;"",Reusable!E136,"")</f>
      </c>
      <c r="J203" s="64" t="str">
        <f>IF(Reusable!H136&lt;&gt;"",Reusable!H136,"")</f>
        <v>Commodity Classification</v>
      </c>
      <c r="K203" s="65">
        <f>IF(AND(Reusable!K136&lt;&gt;"",Reusable!P136="BBIE"),Reusable!K136,"")</f>
      </c>
      <c r="L203" s="65">
        <f>IF(AND(Reusable!I136&lt;&gt;"",Reusable!P136="BBIE"),Reusable!I136,"")</f>
      </c>
      <c r="M203" s="64">
        <f>IF(Reusable!L136&lt;&gt;"",Reusable!L136,"")</f>
      </c>
      <c r="N203" s="64" t="str">
        <f>IF(Reusable!M136&lt;&gt;"",Reusable!M136,"")</f>
        <v>Commodity Classification</v>
      </c>
      <c r="O203" s="64">
        <f>IF(Reusable!N136&lt;&gt;"",Reusable!N136,"")</f>
      </c>
      <c r="P203" s="64" t="str">
        <f>IF(LEN(Reusable!O136)=1,TEXT(Reusable!O136,"#"),IF(MID(Reusable!O136,2,2)="..",LEFT(Reusable!O136,1),""))</f>
        <v>0</v>
      </c>
      <c r="Q203" s="64" t="str">
        <f>IF(LEN(Reusable!O136)=1,TEXT(Reusable!O136,"#"),IF(MID(Reusable!O136,2,2)="..",IF(RIGHT(Reusable!O136,1)="n","unbounded",RIGHT(Reusable!O136,1)),""))</f>
        <v>1</v>
      </c>
      <c r="R203" s="64"/>
      <c r="S203" s="64"/>
      <c r="T203" s="64"/>
      <c r="U203" s="64"/>
      <c r="V203" s="64"/>
      <c r="W203" s="64"/>
      <c r="X203" s="64"/>
      <c r="Y203" s="64"/>
    </row>
    <row r="204" spans="1:25" ht="12.75">
      <c r="A204" s="62" t="s">
        <v>2437</v>
      </c>
      <c r="B204" s="62">
        <v>201</v>
      </c>
      <c r="C204" s="62" t="str">
        <f>IF(Reusable!B137&lt;&gt;"",Reusable!B137,"")</f>
        <v>Item. Sales Conditions</v>
      </c>
      <c r="D204" s="62" t="str">
        <f>IF(Reusable!P137&lt;&gt;"",Reusable!P137,"")</f>
        <v>ASBIE</v>
      </c>
      <c r="E204" s="63" t="str">
        <f>IF(Reusable!Q137&lt;&gt;"",Reusable!Q137,"")</f>
        <v>associates the item with sales conditions appertaining to it.</v>
      </c>
      <c r="F204" s="63"/>
      <c r="G204" s="64">
        <f>IF(Reusable!C137&lt;&gt;"",Reusable!C137,"")</f>
      </c>
      <c r="H204" s="64" t="str">
        <f>IF(Reusable!D137&lt;&gt;"",Reusable!D137,"")</f>
        <v>Item</v>
      </c>
      <c r="I204" s="64">
        <f>IF(Reusable!E137&lt;&gt;"",Reusable!E137,"")</f>
      </c>
      <c r="J204" s="64" t="str">
        <f>IF(Reusable!H137&lt;&gt;"",Reusable!H137,"")</f>
        <v>Sales Conditions</v>
      </c>
      <c r="K204" s="65">
        <f>IF(AND(Reusable!K137&lt;&gt;"",Reusable!P137="BBIE"),Reusable!K137,"")</f>
      </c>
      <c r="L204" s="65">
        <f>IF(AND(Reusable!I137&lt;&gt;"",Reusable!P137="BBIE"),Reusable!I137,"")</f>
      </c>
      <c r="M204" s="64">
        <f>IF(Reusable!L137&lt;&gt;"",Reusable!L137,"")</f>
      </c>
      <c r="N204" s="64" t="str">
        <f>IF(Reusable!M137&lt;&gt;"",Reusable!M137,"")</f>
        <v>Sales Conditions</v>
      </c>
      <c r="O204" s="64">
        <f>IF(Reusable!N137&lt;&gt;"",Reusable!N137,"")</f>
      </c>
      <c r="P204" s="64" t="str">
        <f>IF(LEN(Reusable!O137)=1,TEXT(Reusable!O137,"#"),IF(MID(Reusable!O137,2,2)="..",LEFT(Reusable!O137,1),""))</f>
        <v>0</v>
      </c>
      <c r="Q204" s="64" t="str">
        <f>IF(LEN(Reusable!O137)=1,TEXT(Reusable!O137,"#"),IF(MID(Reusable!O137,2,2)="..",IF(RIGHT(Reusable!O137,1)="n","unbounded",RIGHT(Reusable!O137,1)),""))</f>
        <v>unbounded</v>
      </c>
      <c r="R204" s="64"/>
      <c r="S204" s="64"/>
      <c r="T204" s="64"/>
      <c r="U204" s="64"/>
      <c r="V204" s="64"/>
      <c r="W204" s="64"/>
      <c r="X204" s="64"/>
      <c r="Y204" s="64"/>
    </row>
    <row r="205" spans="1:25" ht="12.75">
      <c r="A205" s="62" t="s">
        <v>2438</v>
      </c>
      <c r="B205" s="62">
        <v>202</v>
      </c>
      <c r="C205" s="62" t="str">
        <f>IF(Reusable!B138&lt;&gt;"",Reusable!B138,"")</f>
        <v>Item. Hazardous Item</v>
      </c>
      <c r="D205" s="62" t="str">
        <f>IF(Reusable!P138&lt;&gt;"",Reusable!P138,"")</f>
        <v>ASBIE</v>
      </c>
      <c r="E205" s="63" t="str">
        <f>IF(Reusable!Q138&lt;&gt;"",Reusable!Q138,"")</f>
        <v>associates the item with its hazardous item information.</v>
      </c>
      <c r="F205" s="63"/>
      <c r="G205" s="64">
        <f>IF(Reusable!C138&lt;&gt;"",Reusable!C138,"")</f>
      </c>
      <c r="H205" s="64" t="str">
        <f>IF(Reusable!D138&lt;&gt;"",Reusable!D138,"")</f>
        <v>Item</v>
      </c>
      <c r="I205" s="64">
        <f>IF(Reusable!E138&lt;&gt;"",Reusable!E138,"")</f>
      </c>
      <c r="J205" s="64" t="str">
        <f>IF(Reusable!H138&lt;&gt;"",Reusable!H138,"")</f>
        <v>Hazardous Item</v>
      </c>
      <c r="K205" s="65">
        <f>IF(AND(Reusable!K138&lt;&gt;"",Reusable!P138="BBIE"),Reusable!K138,"")</f>
      </c>
      <c r="L205" s="65">
        <f>IF(AND(Reusable!I138&lt;&gt;"",Reusable!P138="BBIE"),Reusable!I138,"")</f>
      </c>
      <c r="M205" s="64">
        <f>IF(Reusable!L138&lt;&gt;"",Reusable!L138,"")</f>
      </c>
      <c r="N205" s="64" t="str">
        <f>IF(Reusable!M138&lt;&gt;"",Reusable!M138,"")</f>
        <v>Hazardous Item</v>
      </c>
      <c r="O205" s="64">
        <f>IF(Reusable!N138&lt;&gt;"",Reusable!N138,"")</f>
      </c>
      <c r="P205" s="64" t="str">
        <f>IF(LEN(Reusable!O138)=1,TEXT(Reusable!O138,"#"),IF(MID(Reusable!O138,2,2)="..",LEFT(Reusable!O138,1),""))</f>
        <v>0</v>
      </c>
      <c r="Q205" s="64" t="str">
        <f>IF(LEN(Reusable!O138)=1,TEXT(Reusable!O138,"#"),IF(MID(Reusable!O138,2,2)="..",IF(RIGHT(Reusable!O138,1)="n","unbounded",RIGHT(Reusable!O138,1)),""))</f>
        <v>unbounded</v>
      </c>
      <c r="R205" s="64"/>
      <c r="S205" s="64"/>
      <c r="T205" s="64"/>
      <c r="U205" s="64"/>
      <c r="V205" s="64"/>
      <c r="W205" s="64"/>
      <c r="X205" s="64"/>
      <c r="Y205" s="64"/>
    </row>
    <row r="206" spans="1:25" ht="12.75">
      <c r="A206" s="62" t="s">
        <v>2439</v>
      </c>
      <c r="B206" s="62">
        <v>203</v>
      </c>
      <c r="C206" s="62" t="str">
        <f>IF(Reusable!B139&lt;&gt;"",Reusable!B139,"")</f>
        <v>Item. Tax Category</v>
      </c>
      <c r="D206" s="62" t="str">
        <f>IF(Reusable!P139&lt;&gt;"",Reusable!P139,"")</f>
        <v>ASBIE</v>
      </c>
      <c r="E206" s="63" t="str">
        <f>IF(Reusable!Q139&lt;&gt;"",Reusable!Q139,"")</f>
        <v>associates the item with one or more taxes</v>
      </c>
      <c r="F206" s="63"/>
      <c r="G206" s="64">
        <f>IF(Reusable!C139&lt;&gt;"",Reusable!C139,"")</f>
      </c>
      <c r="H206" s="64" t="str">
        <f>IF(Reusable!D139&lt;&gt;"",Reusable!D139,"")</f>
        <v>Item</v>
      </c>
      <c r="I206" s="64">
        <f>IF(Reusable!E139&lt;&gt;"",Reusable!E139,"")</f>
      </c>
      <c r="J206" s="64" t="str">
        <f>IF(Reusable!H139&lt;&gt;"",Reusable!H139,"")</f>
        <v>Tax Category</v>
      </c>
      <c r="K206" s="65">
        <f>IF(AND(Reusable!K139&lt;&gt;"",Reusable!P139="BBIE"),Reusable!K139,"")</f>
      </c>
      <c r="L206" s="65">
        <f>IF(AND(Reusable!I139&lt;&gt;"",Reusable!P139="BBIE"),Reusable!I139,"")</f>
      </c>
      <c r="M206" s="64">
        <f>IF(Reusable!L139&lt;&gt;"",Reusable!L139,"")</f>
      </c>
      <c r="N206" s="64" t="str">
        <f>IF(Reusable!M139&lt;&gt;"",Reusable!M139,"")</f>
        <v>Tax Category</v>
      </c>
      <c r="O206" s="64">
        <f>IF(Reusable!N139&lt;&gt;"",Reusable!N139,"")</f>
      </c>
      <c r="P206" s="64" t="str">
        <f>IF(LEN(Reusable!O139)=1,TEXT(Reusable!O139,"#"),IF(MID(Reusable!O139,2,2)="..",LEFT(Reusable!O139,1),""))</f>
        <v>0</v>
      </c>
      <c r="Q206" s="64" t="str">
        <f>IF(LEN(Reusable!O139)=1,TEXT(Reusable!O139,"#"),IF(MID(Reusable!O139,2,2)="..",IF(RIGHT(Reusable!O139,1)="n","unbounded",RIGHT(Reusable!O139,1)),""))</f>
        <v>unbounded</v>
      </c>
      <c r="R206" s="64"/>
      <c r="S206" s="64"/>
      <c r="T206" s="64"/>
      <c r="U206" s="64"/>
      <c r="V206" s="64"/>
      <c r="W206" s="64"/>
      <c r="X206" s="64"/>
      <c r="Y206" s="64"/>
    </row>
    <row r="207" spans="1:25" ht="51">
      <c r="A207" s="62" t="s">
        <v>2440</v>
      </c>
      <c r="B207" s="62">
        <v>204</v>
      </c>
      <c r="C207" s="62" t="str">
        <f>IF(Reusable!B140&lt;&gt;"",Reusable!B140,"")</f>
        <v>Item. Base Price</v>
      </c>
      <c r="D207" s="62" t="str">
        <f>IF(Reusable!P140&lt;&gt;"",Reusable!P140,"")</f>
        <v>ASBIE</v>
      </c>
      <c r="E207" s="63" t="str">
        <f>IF(Reusable!Q140&lt;&gt;"",Reusable!Q140,"")</f>
        <v>associates the item with a set of BasePrices (e.g.
based on different quantities). It is only when a quantity is Ordered
(or Invoiced) that we know which one of the BasePrices apply to this
transaction.</v>
      </c>
      <c r="F207" s="63"/>
      <c r="G207" s="64">
        <f>IF(Reusable!C140&lt;&gt;"",Reusable!C140,"")</f>
      </c>
      <c r="H207" s="64" t="str">
        <f>IF(Reusable!D140&lt;&gt;"",Reusable!D140,"")</f>
        <v>Item</v>
      </c>
      <c r="I207" s="64">
        <f>IF(Reusable!E140&lt;&gt;"",Reusable!E140,"")</f>
      </c>
      <c r="J207" s="64" t="str">
        <f>IF(Reusable!H140&lt;&gt;"",Reusable!H140,"")</f>
        <v>Base Price</v>
      </c>
      <c r="K207" s="65">
        <f>IF(AND(Reusable!K140&lt;&gt;"",Reusable!P140="BBIE"),Reusable!K140,"")</f>
      </c>
      <c r="L207" s="65">
        <f>IF(AND(Reusable!I140&lt;&gt;"",Reusable!P140="BBIE"),Reusable!I140,"")</f>
      </c>
      <c r="M207" s="64">
        <f>IF(Reusable!L140&lt;&gt;"",Reusable!L140,"")</f>
      </c>
      <c r="N207" s="64" t="str">
        <f>IF(Reusable!M140&lt;&gt;"",Reusable!M140,"")</f>
        <v>Base Price</v>
      </c>
      <c r="O207" s="64">
        <f>IF(Reusable!N140&lt;&gt;"",Reusable!N140,"")</f>
      </c>
      <c r="P207" s="64" t="str">
        <f>IF(LEN(Reusable!O140)=1,TEXT(Reusable!O140,"#"),IF(MID(Reusable!O140,2,2)="..",LEFT(Reusable!O140,1),""))</f>
        <v>0</v>
      </c>
      <c r="Q207" s="64" t="str">
        <f>IF(LEN(Reusable!O140)=1,TEXT(Reusable!O140,"#"),IF(MID(Reusable!O140,2,2)="..",IF(RIGHT(Reusable!O140,1)="n","unbounded",RIGHT(Reusable!O140,1)),""))</f>
        <v>unbounded</v>
      </c>
      <c r="R207" s="64"/>
      <c r="S207" s="64"/>
      <c r="T207" s="64"/>
      <c r="U207" s="64"/>
      <c r="V207" s="64"/>
      <c r="W207" s="64"/>
      <c r="X207" s="64"/>
      <c r="Y207" s="64"/>
    </row>
    <row r="208" spans="1:25" ht="12.75">
      <c r="A208" s="54" t="s">
        <v>2441</v>
      </c>
      <c r="B208" s="54">
        <v>205</v>
      </c>
      <c r="C208" s="54" t="str">
        <f>IF(Reusable!B141&lt;&gt;"",Reusable!B141,"")</f>
        <v>Item Identification. Details</v>
      </c>
      <c r="D208" s="54" t="str">
        <f>IF(Reusable!P141&lt;&gt;"",Reusable!P141,"")</f>
        <v>ABIE</v>
      </c>
      <c r="E208" s="55" t="str">
        <f>IF(Reusable!Q141&lt;&gt;"",Reusable!Q141,"")</f>
        <v>information directly relating to the identification an item</v>
      </c>
      <c r="F208" s="55"/>
      <c r="G208" s="56">
        <f>IF(Reusable!C141&lt;&gt;"",Reusable!C141,"")</f>
      </c>
      <c r="H208" s="56" t="str">
        <f>IF(Reusable!D141&lt;&gt;"",Reusable!D141,"")</f>
        <v>Item Identification</v>
      </c>
      <c r="I208" s="57">
        <f>IF(Reusable!E141&lt;&gt;"",Reusable!E141,"")</f>
      </c>
      <c r="J208" s="57">
        <f>IF(Reusable!H141&lt;&gt;"",Reusable!H141,"")</f>
      </c>
      <c r="K208" s="57">
        <f>IF(AND(Reusable!K141&lt;&gt;"",Reusable!P141="BBIE"),Reusable!K141,"")</f>
      </c>
      <c r="L208" s="57">
        <f>IF(AND(Reusable!I141&lt;&gt;"",Reusable!P141="BBIE"),Reusable!I141,"")</f>
      </c>
      <c r="M208" s="57">
        <f>IF(Reusable!L141&lt;&gt;"",Reusable!L141,"")</f>
      </c>
      <c r="N208" s="57">
        <f>IF(Reusable!M141&lt;&gt;"",Reusable!M141,"")</f>
      </c>
      <c r="O208" s="56">
        <f>IF(Reusable!N141&lt;&gt;"",Reusable!N141,"")</f>
      </c>
      <c r="P208" s="57">
        <f>IF(LEN(Reusable!O141)=1,TEXT(Reusable!O141,"#"),IF(MID(Reusable!O141,2,2)="..",LEFT(Reusable!O141,1),""))</f>
      </c>
      <c r="Q208" s="57">
        <f>IF(LEN(Reusable!O141)=1,TEXT(Reusable!O141,"#"),IF(MID(Reusable!O141,2,2)="..",IF(RIGHT(Reusable!O141,1)="n","unbounded",RIGHT(Reusable!O141,1)),""))</f>
      </c>
      <c r="R208" s="56"/>
      <c r="S208" s="56"/>
      <c r="T208" s="56"/>
      <c r="U208" s="56"/>
      <c r="V208" s="56"/>
      <c r="W208" s="56"/>
      <c r="X208" s="56"/>
      <c r="Y208" s="56"/>
    </row>
    <row r="209" spans="1:25" ht="12.75">
      <c r="A209" s="58" t="s">
        <v>2442</v>
      </c>
      <c r="B209" s="58">
        <v>206</v>
      </c>
      <c r="C209" s="58" t="str">
        <f>IF(Reusable!B142&lt;&gt;"",Reusable!B142,"")</f>
        <v>Item Identification. Identifier</v>
      </c>
      <c r="D209" s="58" t="str">
        <f>IF(Reusable!P142&lt;&gt;"",Reusable!P142,"")</f>
        <v>BBIE</v>
      </c>
      <c r="E209" s="59" t="str">
        <f>IF(Reusable!Q142&lt;&gt;"",Reusable!Q142,"")</f>
        <v>the value of the identifier of the item</v>
      </c>
      <c r="F209" s="59"/>
      <c r="G209" s="60">
        <f>IF(Reusable!C142&lt;&gt;"",Reusable!C142,"")</f>
      </c>
      <c r="H209" s="60" t="str">
        <f>IF(Reusable!D142&lt;&gt;"",Reusable!D142,"")</f>
        <v>Item Identification</v>
      </c>
      <c r="I209" s="60">
        <f>IF(Reusable!E142&lt;&gt;"",Reusable!E142,"")</f>
      </c>
      <c r="J209" s="60" t="str">
        <f>IF(Reusable!H142&lt;&gt;"",Reusable!H142,"")</f>
        <v>Identifier</v>
      </c>
      <c r="K209" s="60" t="str">
        <f>IF(AND(Reusable!K142&lt;&gt;"",Reusable!P142="BBIE"),Reusable!K142,"")</f>
        <v>Identifier. Type</v>
      </c>
      <c r="L209" s="60" t="str">
        <f>IF(AND(Reusable!I142&lt;&gt;"",Reusable!P142="BBIE"),Reusable!I142,"")</f>
        <v>Identifier</v>
      </c>
      <c r="M209" s="61">
        <f>IF(Reusable!L142&lt;&gt;"",Reusable!L142,"")</f>
      </c>
      <c r="N209" s="61">
        <f>IF(Reusable!M142&lt;&gt;"",Reusable!M142,"")</f>
      </c>
      <c r="O209" s="60">
        <f>IF(Reusable!N142&lt;&gt;"",Reusable!N142,"")</f>
      </c>
      <c r="P209" s="60" t="str">
        <f>IF(LEN(Reusable!O142)=1,TEXT(Reusable!O142,"#"),IF(MID(Reusable!O142,2,2)="..",LEFT(Reusable!O142,1),""))</f>
        <v>1</v>
      </c>
      <c r="Q209" s="60" t="str">
        <f>IF(LEN(Reusable!O142)=1,TEXT(Reusable!O142,"#"),IF(MID(Reusable!O142,2,2)="..",IF(RIGHT(Reusable!O142,1)="n","unbounded",RIGHT(Reusable!O142,1)),""))</f>
        <v>1</v>
      </c>
      <c r="R209" s="60"/>
      <c r="S209" s="60"/>
      <c r="T209" s="60"/>
      <c r="U209" s="60"/>
      <c r="V209" s="60"/>
      <c r="W209" s="60"/>
      <c r="X209" s="60"/>
      <c r="Y209" s="60"/>
    </row>
    <row r="210" spans="1:25" ht="25.5">
      <c r="A210" s="62" t="s">
        <v>2443</v>
      </c>
      <c r="B210" s="62">
        <v>207</v>
      </c>
      <c r="C210" s="62" t="str">
        <f>IF(Reusable!B143&lt;&gt;"",Reusable!B143,"")</f>
        <v>Item Identification. Physical Attribute</v>
      </c>
      <c r="D210" s="62" t="str">
        <f>IF(Reusable!P143&lt;&gt;"",Reusable!P143,"")</f>
        <v>ASBIE</v>
      </c>
      <c r="E210" s="63" t="str">
        <f>IF(Reusable!Q143&lt;&gt;"",Reusable!Q143,"")</f>
        <v>associates the item identifier with a specification of physical attributes by which the item may be distinguished.</v>
      </c>
      <c r="F210" s="63"/>
      <c r="G210" s="64">
        <f>IF(Reusable!C143&lt;&gt;"",Reusable!C143,"")</f>
      </c>
      <c r="H210" s="64" t="str">
        <f>IF(Reusable!D143&lt;&gt;"",Reusable!D143,"")</f>
        <v>Item Identification</v>
      </c>
      <c r="I210" s="64">
        <f>IF(Reusable!E143&lt;&gt;"",Reusable!E143,"")</f>
      </c>
      <c r="J210" s="64" t="str">
        <f>IF(Reusable!H143&lt;&gt;"",Reusable!H143,"")</f>
        <v>Physical Attribute</v>
      </c>
      <c r="K210" s="65">
        <f>IF(AND(Reusable!K143&lt;&gt;"",Reusable!P143="BBIE"),Reusable!K143,"")</f>
      </c>
      <c r="L210" s="65">
        <f>IF(AND(Reusable!I143&lt;&gt;"",Reusable!P143="BBIE"),Reusable!I143,"")</f>
      </c>
      <c r="M210" s="64">
        <f>IF(Reusable!L143&lt;&gt;"",Reusable!L143,"")</f>
      </c>
      <c r="N210" s="64" t="str">
        <f>IF(Reusable!M143&lt;&gt;"",Reusable!M143,"")</f>
        <v>Physical Attribute</v>
      </c>
      <c r="O210" s="64">
        <f>IF(Reusable!N143&lt;&gt;"",Reusable!N143,"")</f>
      </c>
      <c r="P210" s="64" t="str">
        <f>IF(LEN(Reusable!O143)=1,TEXT(Reusable!O143,"#"),IF(MID(Reusable!O143,2,2)="..",LEFT(Reusable!O143,1),""))</f>
        <v>0</v>
      </c>
      <c r="Q210" s="64" t="str">
        <f>IF(LEN(Reusable!O143)=1,TEXT(Reusable!O143,"#"),IF(MID(Reusable!O143,2,2)="..",IF(RIGHT(Reusable!O143,1)="n","unbounded",RIGHT(Reusable!O143,1)),""))</f>
        <v>unbounded</v>
      </c>
      <c r="R210" s="64"/>
      <c r="S210" s="64"/>
      <c r="T210" s="64"/>
      <c r="U210" s="64"/>
      <c r="V210" s="64"/>
      <c r="W210" s="64"/>
      <c r="X210" s="64"/>
      <c r="Y210" s="64"/>
    </row>
    <row r="211" spans="1:25" ht="25.5">
      <c r="A211" s="62" t="s">
        <v>2444</v>
      </c>
      <c r="B211" s="62">
        <v>208</v>
      </c>
      <c r="C211" s="62" t="str">
        <f>IF(Reusable!B144&lt;&gt;"",Reusable!B144,"")</f>
        <v>Item Identification. Measurement_ Dimension</v>
      </c>
      <c r="D211" s="62" t="str">
        <f>IF(Reusable!P144&lt;&gt;"",Reusable!P144,"")</f>
        <v>ASBIE</v>
      </c>
      <c r="E211" s="63" t="str">
        <f>IF(Reusable!Q144&lt;&gt;"",Reusable!Q144,"")</f>
        <v>associates the item with measurements necessary to specifically identify it, e.g. piece length. Note this is NOT the quantity of the item!</v>
      </c>
      <c r="F211" s="63"/>
      <c r="G211" s="64">
        <f>IF(Reusable!C144&lt;&gt;"",Reusable!C144,"")</f>
      </c>
      <c r="H211" s="64" t="str">
        <f>IF(Reusable!D144&lt;&gt;"",Reusable!D144,"")</f>
        <v>Item Identification</v>
      </c>
      <c r="I211" s="64" t="str">
        <f>IF(Reusable!E144&lt;&gt;"",Reusable!E144,"")</f>
        <v>Measurement</v>
      </c>
      <c r="J211" s="64" t="str">
        <f>IF(Reusable!H144&lt;&gt;"",Reusable!H144,"")</f>
        <v>Dimension</v>
      </c>
      <c r="K211" s="65">
        <f>IF(AND(Reusable!K144&lt;&gt;"",Reusable!P144="BBIE"),Reusable!K144,"")</f>
      </c>
      <c r="L211" s="65">
        <f>IF(AND(Reusable!I144&lt;&gt;"",Reusable!P144="BBIE"),Reusable!I144,"")</f>
      </c>
      <c r="M211" s="64">
        <f>IF(Reusable!L144&lt;&gt;"",Reusable!L144,"")</f>
      </c>
      <c r="N211" s="64" t="str">
        <f>IF(Reusable!M144&lt;&gt;"",Reusable!M144,"")</f>
        <v>Dimension</v>
      </c>
      <c r="O211" s="64">
        <f>IF(Reusable!N144&lt;&gt;"",Reusable!N144,"")</f>
      </c>
      <c r="P211" s="64" t="str">
        <f>IF(LEN(Reusable!O144)=1,TEXT(Reusable!O144,"#"),IF(MID(Reusable!O144,2,2)="..",LEFT(Reusable!O144,1),""))</f>
        <v>0</v>
      </c>
      <c r="Q211" s="64" t="str">
        <f>IF(LEN(Reusable!O144)=1,TEXT(Reusable!O144,"#"),IF(MID(Reusable!O144,2,2)="..",IF(RIGHT(Reusable!O144,1)="n","unbounded",RIGHT(Reusable!O144,1)),""))</f>
        <v>unbounded</v>
      </c>
      <c r="R211" s="64"/>
      <c r="S211" s="64"/>
      <c r="T211" s="64"/>
      <c r="U211" s="64"/>
      <c r="V211" s="64"/>
      <c r="W211" s="64"/>
      <c r="X211" s="64"/>
      <c r="Y211" s="64"/>
    </row>
    <row r="212" spans="1:25" ht="38.25">
      <c r="A212" s="62" t="s">
        <v>2445</v>
      </c>
      <c r="B212" s="62">
        <v>209</v>
      </c>
      <c r="C212" s="62" t="str">
        <f>IF(Reusable!B145&lt;&gt;"",Reusable!B145,"")</f>
        <v>Item Identification. Issuer_ Party</v>
      </c>
      <c r="D212" s="62" t="str">
        <f>IF(Reusable!P145&lt;&gt;"",Reusable!P145,"")</f>
        <v>ASBIE</v>
      </c>
      <c r="E212" s="63" t="str">
        <f>IF(Reusable!Q145&lt;&gt;"",Reusable!Q145,"")</f>
        <v>associates the item identification with information about an individual, a group or a body in the role as issuing party for the item identification (such as manufacturer party for the identification issued by a manufacturer)</v>
      </c>
      <c r="F212" s="63"/>
      <c r="G212" s="64">
        <f>IF(Reusable!C145&lt;&gt;"",Reusable!C145,"")</f>
      </c>
      <c r="H212" s="64" t="str">
        <f>IF(Reusable!D145&lt;&gt;"",Reusable!D145,"")</f>
        <v>Item Identification</v>
      </c>
      <c r="I212" s="64" t="str">
        <f>IF(Reusable!E145&lt;&gt;"",Reusable!E145,"")</f>
        <v>Issuer</v>
      </c>
      <c r="J212" s="64" t="str">
        <f>IF(Reusable!H145&lt;&gt;"",Reusable!H145,"")</f>
        <v>Party</v>
      </c>
      <c r="K212" s="65">
        <f>IF(AND(Reusable!K145&lt;&gt;"",Reusable!P145="BBIE"),Reusable!K145,"")</f>
      </c>
      <c r="L212" s="65">
        <f>IF(AND(Reusable!I145&lt;&gt;"",Reusable!P145="BBIE"),Reusable!I145,"")</f>
      </c>
      <c r="M212" s="64">
        <f>IF(Reusable!L145&lt;&gt;"",Reusable!L145,"")</f>
      </c>
      <c r="N212" s="64" t="str">
        <f>IF(Reusable!M145&lt;&gt;"",Reusable!M145,"")</f>
        <v>Party</v>
      </c>
      <c r="O212" s="64">
        <f>IF(Reusable!N145&lt;&gt;"",Reusable!N145,"")</f>
      </c>
      <c r="P212" s="64" t="str">
        <f>IF(LEN(Reusable!O145)=1,TEXT(Reusable!O145,"#"),IF(MID(Reusable!O145,2,2)="..",LEFT(Reusable!O145,1),""))</f>
        <v>0</v>
      </c>
      <c r="Q212" s="64" t="str">
        <f>IF(LEN(Reusable!O145)=1,TEXT(Reusable!O145,"#"),IF(MID(Reusable!O145,2,2)="..",IF(RIGHT(Reusable!O145,1)="n","unbounded",RIGHT(Reusable!O145,1)),""))</f>
        <v>1</v>
      </c>
      <c r="R212" s="64"/>
      <c r="S212" s="64"/>
      <c r="T212" s="64"/>
      <c r="U212" s="64"/>
      <c r="V212" s="64"/>
      <c r="W212" s="64"/>
      <c r="X212" s="64"/>
      <c r="Y212" s="64"/>
    </row>
    <row r="213" spans="1:25" ht="12.75">
      <c r="A213" s="54" t="s">
        <v>2446</v>
      </c>
      <c r="B213" s="54">
        <v>210</v>
      </c>
      <c r="C213" s="54" t="e">
        <f>IF(Reusable!#REF!&lt;&gt;"",Reusable!#REF!,"")</f>
        <v>#REF!</v>
      </c>
      <c r="D213" s="54" t="e">
        <f>IF(Reusable!#REF!&lt;&gt;"",Reusable!#REF!,"")</f>
        <v>#REF!</v>
      </c>
      <c r="E213" s="55" t="e">
        <f>IF(Reusable!#REF!&lt;&gt;"",Reusable!#REF!,"")</f>
        <v>#REF!</v>
      </c>
      <c r="F213" s="55"/>
      <c r="G213" s="56" t="e">
        <f>IF(Reusable!#REF!&lt;&gt;"",Reusable!#REF!,"")</f>
        <v>#REF!</v>
      </c>
      <c r="H213" s="56" t="e">
        <f>IF(Reusable!#REF!&lt;&gt;"",Reusable!#REF!,"")</f>
        <v>#REF!</v>
      </c>
      <c r="I213" s="57" t="e">
        <f>IF(Reusable!#REF!&lt;&gt;"",Reusable!#REF!,"")</f>
        <v>#REF!</v>
      </c>
      <c r="J213" s="57" t="e">
        <f>IF(Reusable!#REF!&lt;&gt;"",Reusable!#REF!,"")</f>
        <v>#REF!</v>
      </c>
      <c r="K213" s="57" t="e">
        <f>IF(AND(Reusable!#REF!&lt;&gt;"",Reusable!#REF!="BBIE"),Reusable!#REF!,"")</f>
        <v>#REF!</v>
      </c>
      <c r="L213" s="57" t="e">
        <f>IF(AND(Reusable!#REF!&lt;&gt;"",Reusable!#REF!="BBIE"),Reusable!#REF!,"")</f>
        <v>#REF!</v>
      </c>
      <c r="M213" s="57" t="e">
        <f>IF(Reusable!#REF!&lt;&gt;"",Reusable!#REF!,"")</f>
        <v>#REF!</v>
      </c>
      <c r="N213" s="57" t="e">
        <f>IF(Reusable!#REF!&lt;&gt;"",Reusable!#REF!,"")</f>
        <v>#REF!</v>
      </c>
      <c r="O213" s="56" t="e">
        <f>IF(Reusable!#REF!&lt;&gt;"",Reusable!#REF!,"")</f>
        <v>#REF!</v>
      </c>
      <c r="P213" s="57" t="e">
        <f>IF(LEN(Reusable!#REF!)=1,TEXT(Reusable!#REF!,"#"),IF(MID(Reusable!#REF!,2,2)="..",LEFT(Reusable!#REF!,1),""))</f>
        <v>#REF!</v>
      </c>
      <c r="Q213" s="57" t="e">
        <f>IF(LEN(Reusable!#REF!)=1,TEXT(Reusable!#REF!,"#"),IF(MID(Reusable!#REF!,2,2)="..",IF(RIGHT(Reusable!#REF!,1)="n","unbounded",RIGHT(Reusable!#REF!,1)),""))</f>
        <v>#REF!</v>
      </c>
      <c r="R213" s="56"/>
      <c r="S213" s="56"/>
      <c r="T213" s="56"/>
      <c r="U213" s="56"/>
      <c r="V213" s="56"/>
      <c r="W213" s="56"/>
      <c r="X213" s="56"/>
      <c r="Y213" s="56"/>
    </row>
    <row r="214" spans="1:25" ht="12.75">
      <c r="A214" s="58" t="s">
        <v>2447</v>
      </c>
      <c r="B214" s="58">
        <v>211</v>
      </c>
      <c r="C214" s="58" t="e">
        <f>IF(Reusable!#REF!&lt;&gt;"",Reusable!#REF!,"")</f>
        <v>#REF!</v>
      </c>
      <c r="D214" s="58" t="e">
        <f>IF(Reusable!#REF!&lt;&gt;"",Reusable!#REF!,"")</f>
        <v>#REF!</v>
      </c>
      <c r="E214" s="59" t="e">
        <f>IF(Reusable!#REF!&lt;&gt;"",Reusable!#REF!,"")</f>
        <v>#REF!</v>
      </c>
      <c r="F214" s="59"/>
      <c r="G214" s="60" t="e">
        <f>IF(Reusable!#REF!&lt;&gt;"",Reusable!#REF!,"")</f>
        <v>#REF!</v>
      </c>
      <c r="H214" s="60" t="e">
        <f>IF(Reusable!#REF!&lt;&gt;"",Reusable!#REF!,"")</f>
        <v>#REF!</v>
      </c>
      <c r="I214" s="60" t="e">
        <f>IF(Reusable!#REF!&lt;&gt;"",Reusable!#REF!,"")</f>
        <v>#REF!</v>
      </c>
      <c r="J214" s="60" t="e">
        <f>IF(Reusable!#REF!&lt;&gt;"",Reusable!#REF!,"")</f>
        <v>#REF!</v>
      </c>
      <c r="K214" s="60" t="e">
        <f>IF(AND(Reusable!#REF!&lt;&gt;"",Reusable!#REF!="BBIE"),Reusable!#REF!,"")</f>
        <v>#REF!</v>
      </c>
      <c r="L214" s="60" t="e">
        <f>IF(AND(Reusable!#REF!&lt;&gt;"",Reusable!#REF!="BBIE"),Reusable!#REF!,"")</f>
        <v>#REF!</v>
      </c>
      <c r="M214" s="61" t="e">
        <f>IF(Reusable!#REF!&lt;&gt;"",Reusable!#REF!,"")</f>
        <v>#REF!</v>
      </c>
      <c r="N214" s="61" t="e">
        <f>IF(Reusable!#REF!&lt;&gt;"",Reusable!#REF!,"")</f>
        <v>#REF!</v>
      </c>
      <c r="O214" s="60" t="e">
        <f>IF(Reusable!#REF!&lt;&gt;"",Reusable!#REF!,"")</f>
        <v>#REF!</v>
      </c>
      <c r="P214" s="60" t="e">
        <f>IF(LEN(Reusable!#REF!)=1,TEXT(Reusable!#REF!,"#"),IF(MID(Reusable!#REF!,2,2)="..",LEFT(Reusable!#REF!,1),""))</f>
        <v>#REF!</v>
      </c>
      <c r="Q214" s="60" t="e">
        <f>IF(LEN(Reusable!#REF!)=1,TEXT(Reusable!#REF!,"#"),IF(MID(Reusable!#REF!,2,2)="..",IF(RIGHT(Reusable!#REF!,1)="n","unbounded",RIGHT(Reusable!#REF!,1)),""))</f>
        <v>#REF!</v>
      </c>
      <c r="R214" s="60"/>
      <c r="S214" s="60"/>
      <c r="T214" s="60"/>
      <c r="U214" s="60"/>
      <c r="V214" s="60"/>
      <c r="W214" s="60"/>
      <c r="X214" s="60"/>
      <c r="Y214" s="60"/>
    </row>
    <row r="215" spans="1:25" ht="12.75">
      <c r="A215" s="58" t="s">
        <v>2448</v>
      </c>
      <c r="B215" s="58">
        <v>212</v>
      </c>
      <c r="C215" s="58" t="e">
        <f>IF(Reusable!#REF!&lt;&gt;"",Reusable!#REF!,"")</f>
        <v>#REF!</v>
      </c>
      <c r="D215" s="58" t="e">
        <f>IF(Reusable!#REF!&lt;&gt;"",Reusable!#REF!,"")</f>
        <v>#REF!</v>
      </c>
      <c r="E215" s="59" t="e">
        <f>IF(Reusable!#REF!&lt;&gt;"",Reusable!#REF!,"")</f>
        <v>#REF!</v>
      </c>
      <c r="F215" s="59"/>
      <c r="G215" s="60" t="e">
        <f>IF(Reusable!#REF!&lt;&gt;"",Reusable!#REF!,"")</f>
        <v>#REF!</v>
      </c>
      <c r="H215" s="60" t="e">
        <f>IF(Reusable!#REF!&lt;&gt;"",Reusable!#REF!,"")</f>
        <v>#REF!</v>
      </c>
      <c r="I215" s="60" t="e">
        <f>IF(Reusable!#REF!&lt;&gt;"",Reusable!#REF!,"")</f>
        <v>#REF!</v>
      </c>
      <c r="J215" s="60" t="e">
        <f>IF(Reusable!#REF!&lt;&gt;"",Reusable!#REF!,"")</f>
        <v>#REF!</v>
      </c>
      <c r="K215" s="60" t="e">
        <f>IF(AND(Reusable!#REF!&lt;&gt;"",Reusable!#REF!="BBIE"),Reusable!#REF!,"")</f>
        <v>#REF!</v>
      </c>
      <c r="L215" s="60" t="e">
        <f>IF(AND(Reusable!#REF!&lt;&gt;"",Reusable!#REF!="BBIE"),Reusable!#REF!,"")</f>
        <v>#REF!</v>
      </c>
      <c r="M215" s="61" t="e">
        <f>IF(Reusable!#REF!&lt;&gt;"",Reusable!#REF!,"")</f>
        <v>#REF!</v>
      </c>
      <c r="N215" s="61" t="e">
        <f>IF(Reusable!#REF!&lt;&gt;"",Reusable!#REF!,"")</f>
        <v>#REF!</v>
      </c>
      <c r="O215" s="60" t="e">
        <f>IF(Reusable!#REF!&lt;&gt;"",Reusable!#REF!,"")</f>
        <v>#REF!</v>
      </c>
      <c r="P215" s="60" t="e">
        <f>IF(LEN(Reusable!#REF!)=1,TEXT(Reusable!#REF!,"#"),IF(MID(Reusable!#REF!,2,2)="..",LEFT(Reusable!#REF!,1),""))</f>
        <v>#REF!</v>
      </c>
      <c r="Q215" s="60" t="e">
        <f>IF(LEN(Reusable!#REF!)=1,TEXT(Reusable!#REF!,"#"),IF(MID(Reusable!#REF!,2,2)="..",IF(RIGHT(Reusable!#REF!,1)="n","unbounded",RIGHT(Reusable!#REF!,1)),""))</f>
        <v>#REF!</v>
      </c>
      <c r="R215" s="60"/>
      <c r="S215" s="60"/>
      <c r="T215" s="60"/>
      <c r="U215" s="60"/>
      <c r="V215" s="60"/>
      <c r="W215" s="60"/>
      <c r="X215" s="60"/>
      <c r="Y215" s="60"/>
    </row>
    <row r="216" spans="1:25" ht="12.75">
      <c r="A216" s="58" t="s">
        <v>2449</v>
      </c>
      <c r="B216" s="58">
        <v>213</v>
      </c>
      <c r="C216" s="58" t="e">
        <f>IF(Reusable!#REF!&lt;&gt;"",Reusable!#REF!,"")</f>
        <v>#REF!</v>
      </c>
      <c r="D216" s="58" t="e">
        <f>IF(Reusable!#REF!&lt;&gt;"",Reusable!#REF!,"")</f>
        <v>#REF!</v>
      </c>
      <c r="E216" s="59" t="e">
        <f>IF(Reusable!#REF!&lt;&gt;"",Reusable!#REF!,"")</f>
        <v>#REF!</v>
      </c>
      <c r="F216" s="59"/>
      <c r="G216" s="60" t="e">
        <f>IF(Reusable!#REF!&lt;&gt;"",Reusable!#REF!,"")</f>
        <v>#REF!</v>
      </c>
      <c r="H216" s="60" t="e">
        <f>IF(Reusable!#REF!&lt;&gt;"",Reusable!#REF!,"")</f>
        <v>#REF!</v>
      </c>
      <c r="I216" s="60" t="e">
        <f>IF(Reusable!#REF!&lt;&gt;"",Reusable!#REF!,"")</f>
        <v>#REF!</v>
      </c>
      <c r="J216" s="60" t="e">
        <f>IF(Reusable!#REF!&lt;&gt;"",Reusable!#REF!,"")</f>
        <v>#REF!</v>
      </c>
      <c r="K216" s="60" t="e">
        <f>IF(AND(Reusable!#REF!&lt;&gt;"",Reusable!#REF!="BBIE"),Reusable!#REF!,"")</f>
        <v>#REF!</v>
      </c>
      <c r="L216" s="60" t="e">
        <f>IF(AND(Reusable!#REF!&lt;&gt;"",Reusable!#REF!="BBIE"),Reusable!#REF!,"")</f>
        <v>#REF!</v>
      </c>
      <c r="M216" s="61" t="e">
        <f>IF(Reusable!#REF!&lt;&gt;"",Reusable!#REF!,"")</f>
        <v>#REF!</v>
      </c>
      <c r="N216" s="61" t="e">
        <f>IF(Reusable!#REF!&lt;&gt;"",Reusable!#REF!,"")</f>
        <v>#REF!</v>
      </c>
      <c r="O216" s="60" t="e">
        <f>IF(Reusable!#REF!&lt;&gt;"",Reusable!#REF!,"")</f>
        <v>#REF!</v>
      </c>
      <c r="P216" s="60" t="e">
        <f>IF(LEN(Reusable!#REF!)=1,TEXT(Reusable!#REF!,"#"),IF(MID(Reusable!#REF!,2,2)="..",LEFT(Reusable!#REF!,1),""))</f>
        <v>#REF!</v>
      </c>
      <c r="Q216" s="60" t="e">
        <f>IF(LEN(Reusable!#REF!)=1,TEXT(Reusable!#REF!,"#"),IF(MID(Reusable!#REF!,2,2)="..",IF(RIGHT(Reusable!#REF!,1)="n","unbounded",RIGHT(Reusable!#REF!,1)),""))</f>
        <v>#REF!</v>
      </c>
      <c r="R216" s="60"/>
      <c r="S216" s="60"/>
      <c r="T216" s="60"/>
      <c r="U216" s="60"/>
      <c r="V216" s="60"/>
      <c r="W216" s="60"/>
      <c r="X216" s="60"/>
      <c r="Y216" s="60"/>
    </row>
    <row r="217" spans="1:25" ht="25.5">
      <c r="A217" s="54" t="s">
        <v>2450</v>
      </c>
      <c r="B217" s="54">
        <v>214</v>
      </c>
      <c r="C217" s="54" t="str">
        <f>IF(Reusable!B146&lt;&gt;"",Reusable!B146,"")</f>
        <v>Legal Total. Details</v>
      </c>
      <c r="D217" s="54" t="str">
        <f>IF(Reusable!P146&lt;&gt;"",Reusable!P146,"")</f>
        <v>ABIE</v>
      </c>
      <c r="E217" s="55" t="str">
        <f>IF(Reusable!Q146&lt;&gt;"",Reusable!Q146,"")</f>
        <v>calculated amount  that is required on an invoice for legal purposes. (Note: Total required for taxation purposes are under tax Total.)</v>
      </c>
      <c r="F217" s="55"/>
      <c r="G217" s="56">
        <f>IF(Reusable!C146&lt;&gt;"",Reusable!C146,"")</f>
      </c>
      <c r="H217" s="56" t="str">
        <f>IF(Reusable!D146&lt;&gt;"",Reusable!D146,"")</f>
        <v>Legal Total</v>
      </c>
      <c r="I217" s="57">
        <f>IF(Reusable!E146&lt;&gt;"",Reusable!E146,"")</f>
      </c>
      <c r="J217" s="57">
        <f>IF(Reusable!H146&lt;&gt;"",Reusable!H146,"")</f>
      </c>
      <c r="K217" s="57">
        <f>IF(AND(Reusable!K146&lt;&gt;"",Reusable!P146="BBIE"),Reusable!K146,"")</f>
      </c>
      <c r="L217" s="57">
        <f>IF(AND(Reusable!I146&lt;&gt;"",Reusable!P146="BBIE"),Reusable!I146,"")</f>
      </c>
      <c r="M217" s="57">
        <f>IF(Reusable!L146&lt;&gt;"",Reusable!L146,"")</f>
      </c>
      <c r="N217" s="57">
        <f>IF(Reusable!M146&lt;&gt;"",Reusable!M146,"")</f>
      </c>
      <c r="O217" s="56">
        <f>IF(Reusable!N146&lt;&gt;"",Reusable!N146,"")</f>
      </c>
      <c r="P217" s="57">
        <f>IF(LEN(Reusable!O146)=1,TEXT(Reusable!O146,"#"),IF(MID(Reusable!O146,2,2)="..",LEFT(Reusable!O146,1),""))</f>
      </c>
      <c r="Q217" s="57">
        <f>IF(LEN(Reusable!O146)=1,TEXT(Reusable!O146,"#"),IF(MID(Reusable!O146,2,2)="..",IF(RIGHT(Reusable!O146,1)="n","unbounded",RIGHT(Reusable!O146,1)),""))</f>
      </c>
      <c r="R217" s="56"/>
      <c r="S217" s="56"/>
      <c r="T217" s="56"/>
      <c r="U217" s="56"/>
      <c r="V217" s="56"/>
      <c r="W217" s="56"/>
      <c r="X217" s="56"/>
      <c r="Y217" s="56"/>
    </row>
    <row r="218" spans="1:25" ht="38.25">
      <c r="A218" s="58" t="s">
        <v>2451</v>
      </c>
      <c r="B218" s="58">
        <v>215</v>
      </c>
      <c r="C218" s="58" t="str">
        <f>IF(Reusable!B147&lt;&gt;"",Reusable!B147,"")</f>
        <v>Legal Total. Line_ Extension Total. Amount</v>
      </c>
      <c r="D218" s="58" t="str">
        <f>IF(Reusable!P147&lt;&gt;"",Reusable!P147,"")</f>
        <v>BBIE</v>
      </c>
      <c r="E218" s="59" t="str">
        <f>IF(Reusable!Q147&lt;&gt;"",Reusable!Q147,"")</f>
        <v>the total of line item extension Amount for the entire invoice, not adjusted by any payment settlement discount or taxation except adjustments which should be made before tax calculation.</v>
      </c>
      <c r="F218" s="59"/>
      <c r="G218" s="60">
        <f>IF(Reusable!C147&lt;&gt;"",Reusable!C147,"")</f>
      </c>
      <c r="H218" s="60" t="str">
        <f>IF(Reusable!D147&lt;&gt;"",Reusable!D147,"")</f>
        <v>Legal Total</v>
      </c>
      <c r="I218" s="60" t="str">
        <f>IF(Reusable!E147&lt;&gt;"",Reusable!E147,"")</f>
        <v>Line</v>
      </c>
      <c r="J218" s="60" t="str">
        <f>IF(Reusable!H147&lt;&gt;"",Reusable!H147,"")</f>
        <v>Extension Total</v>
      </c>
      <c r="K218" s="60" t="str">
        <f>IF(AND(Reusable!K147&lt;&gt;"",Reusable!P147="BBIE"),Reusable!K147,"")</f>
        <v>UBL_ Amount. Type</v>
      </c>
      <c r="L218" s="60" t="str">
        <f>IF(AND(Reusable!I147&lt;&gt;"",Reusable!P147="BBIE"),Reusable!I147,"")</f>
        <v>Amount</v>
      </c>
      <c r="M218" s="61">
        <f>IF(Reusable!L147&lt;&gt;"",Reusable!L147,"")</f>
      </c>
      <c r="N218" s="61">
        <f>IF(Reusable!M147&lt;&gt;"",Reusable!M147,"")</f>
      </c>
      <c r="O218" s="60">
        <f>IF(Reusable!N147&lt;&gt;"",Reusable!N147,"")</f>
      </c>
      <c r="P218" s="60" t="str">
        <f>IF(LEN(Reusable!O147)=1,TEXT(Reusable!O147,"#"),IF(MID(Reusable!O147,2,2)="..",LEFT(Reusable!O147,1),""))</f>
        <v>0</v>
      </c>
      <c r="Q218" s="60" t="str">
        <f>IF(LEN(Reusable!O147)=1,TEXT(Reusable!O147,"#"),IF(MID(Reusable!O147,2,2)="..",IF(RIGHT(Reusable!O147,1)="n","unbounded",RIGHT(Reusable!O147,1)),""))</f>
        <v>1</v>
      </c>
      <c r="R218" s="60"/>
      <c r="S218" s="60"/>
      <c r="T218" s="60"/>
      <c r="U218" s="60"/>
      <c r="V218" s="60"/>
      <c r="W218" s="60"/>
      <c r="X218" s="60"/>
      <c r="Y218" s="60"/>
    </row>
    <row r="219" spans="1:25" ht="25.5">
      <c r="A219" s="58" t="s">
        <v>2452</v>
      </c>
      <c r="B219" s="58" t="s">
        <v>2453</v>
      </c>
      <c r="C219" s="58" t="str">
        <f>IF(Reusable!B148&lt;&gt;"",Reusable!B148,"")</f>
        <v>Legal Total. Tax Exclusive_ Total. Amount</v>
      </c>
      <c r="D219" s="58" t="str">
        <f>IF(Reusable!P148&lt;&gt;"",Reusable!P148,"")</f>
        <v>BBIE</v>
      </c>
      <c r="E219" s="59" t="str">
        <f>IF(Reusable!Q148&lt;&gt;"",Reusable!Q148,"")</f>
        <v>the total that is to be paid for this invoice, excluding all taxes, after adjustments which should be made before tax calculation.</v>
      </c>
      <c r="F219" s="59"/>
      <c r="G219" s="60">
        <f>IF(Reusable!C148&lt;&gt;"",Reusable!C148,"")</f>
      </c>
      <c r="H219" s="60" t="str">
        <f>IF(Reusable!D148&lt;&gt;"",Reusable!D148,"")</f>
        <v>Legal Total</v>
      </c>
      <c r="I219" s="60" t="str">
        <f>IF(Reusable!E148&lt;&gt;"",Reusable!E148,"")</f>
        <v>Tax Exclusive</v>
      </c>
      <c r="J219" s="60" t="str">
        <f>IF(Reusable!H148&lt;&gt;"",Reusable!H148,"")</f>
        <v>Total</v>
      </c>
      <c r="K219" s="60" t="str">
        <f>IF(AND(Reusable!K148&lt;&gt;"",Reusable!P148="BBIE"),Reusable!K148,"")</f>
        <v>UBL_ Amount. Type</v>
      </c>
      <c r="L219" s="60" t="str">
        <f>IF(AND(Reusable!I148&lt;&gt;"",Reusable!P148="BBIE"),Reusable!I148,"")</f>
        <v>Amount</v>
      </c>
      <c r="M219" s="61">
        <f>IF(Reusable!L148&lt;&gt;"",Reusable!L148,"")</f>
      </c>
      <c r="N219" s="61">
        <f>IF(Reusable!M148&lt;&gt;"",Reusable!M148,"")</f>
      </c>
      <c r="O219" s="60">
        <f>IF(Reusable!N148&lt;&gt;"",Reusable!N148,"")</f>
      </c>
      <c r="P219" s="60" t="str">
        <f>IF(LEN(Reusable!O148)=1,TEXT(Reusable!O148,"#"),IF(MID(Reusable!O148,2,2)="..",LEFT(Reusable!O148,1),""))</f>
        <v>0</v>
      </c>
      <c r="Q219" s="60" t="str">
        <f>IF(LEN(Reusable!O148)=1,TEXT(Reusable!O148,"#"),IF(MID(Reusable!O148,2,2)="..",IF(RIGHT(Reusable!O148,1)="n","unbounded",RIGHT(Reusable!O148,1)),""))</f>
        <v>1</v>
      </c>
      <c r="R219" s="60"/>
      <c r="S219" s="60"/>
      <c r="T219" s="60"/>
      <c r="U219" s="60"/>
      <c r="V219" s="60"/>
      <c r="W219" s="60"/>
      <c r="X219" s="60"/>
      <c r="Y219" s="60"/>
    </row>
    <row r="220" spans="1:25" ht="25.5">
      <c r="A220" s="58" t="s">
        <v>2454</v>
      </c>
      <c r="B220" s="58">
        <v>216</v>
      </c>
      <c r="C220" s="58" t="str">
        <f>IF(Reusable!B149&lt;&gt;"",Reusable!B149,"")</f>
        <v>Legal Total. Tax Inclusive_ Total. Amount</v>
      </c>
      <c r="D220" s="58" t="str">
        <f>IF(Reusable!P149&lt;&gt;"",Reusable!P149,"")</f>
        <v>BBIE</v>
      </c>
      <c r="E220" s="59" t="str">
        <f>IF(Reusable!Q149&lt;&gt;"",Reusable!Q149,"")</f>
        <v>the total that is to be paid for this invoice, including all taxes, but not adjusted by any payment settlement discount or possible penalty charges..</v>
      </c>
      <c r="F220" s="59"/>
      <c r="G220" s="60">
        <f>IF(Reusable!C149&lt;&gt;"",Reusable!C149,"")</f>
      </c>
      <c r="H220" s="60" t="str">
        <f>IF(Reusable!D149&lt;&gt;"",Reusable!D149,"")</f>
        <v>Legal Total</v>
      </c>
      <c r="I220" s="60" t="str">
        <f>IF(Reusable!E149&lt;&gt;"",Reusable!E149,"")</f>
        <v>Tax Inclusive</v>
      </c>
      <c r="J220" s="60" t="str">
        <f>IF(Reusable!H149&lt;&gt;"",Reusable!H149,"")</f>
        <v>Total</v>
      </c>
      <c r="K220" s="60" t="str">
        <f>IF(AND(Reusable!K149&lt;&gt;"",Reusable!P149="BBIE"),Reusable!K149,"")</f>
        <v>UBL_ Amount. Type</v>
      </c>
      <c r="L220" s="60" t="str">
        <f>IF(AND(Reusable!I149&lt;&gt;"",Reusable!P149="BBIE"),Reusable!I149,"")</f>
        <v>Amount</v>
      </c>
      <c r="M220" s="61">
        <f>IF(Reusable!L149&lt;&gt;"",Reusable!L149,"")</f>
      </c>
      <c r="N220" s="61">
        <f>IF(Reusable!M149&lt;&gt;"",Reusable!M149,"")</f>
      </c>
      <c r="O220" s="60">
        <f>IF(Reusable!N149&lt;&gt;"",Reusable!N149,"")</f>
      </c>
      <c r="P220" s="60" t="str">
        <f>IF(LEN(Reusable!O149)=1,TEXT(Reusable!O149,"#"),IF(MID(Reusable!O149,2,2)="..",LEFT(Reusable!O149,1),""))</f>
        <v>1</v>
      </c>
      <c r="Q220" s="60" t="str">
        <f>IF(LEN(Reusable!O149)=1,TEXT(Reusable!O149,"#"),IF(MID(Reusable!O149,2,2)="..",IF(RIGHT(Reusable!O149,1)="n","unbounded",RIGHT(Reusable!O149,1)),""))</f>
        <v>1</v>
      </c>
      <c r="R220" s="60"/>
      <c r="S220" s="60"/>
      <c r="T220" s="60"/>
      <c r="U220" s="60"/>
      <c r="V220" s="60"/>
      <c r="W220" s="60"/>
      <c r="X220" s="60"/>
      <c r="Y220" s="60"/>
    </row>
    <row r="221" spans="1:25" ht="38.25">
      <c r="A221" s="54" t="s">
        <v>2455</v>
      </c>
      <c r="B221" s="54">
        <v>217</v>
      </c>
      <c r="C221" s="54" t="str">
        <f>IF(Reusable!B150&lt;&gt;"",Reusable!B150,"")</f>
        <v>Line Item. Details</v>
      </c>
      <c r="D221" s="54" t="str">
        <f>IF(Reusable!P150&lt;&gt;"",Reusable!P150,"")</f>
        <v>ABIE</v>
      </c>
      <c r="E221" s="55" t="str">
        <f>IF(Reusable!Q150&lt;&gt;"",Reusable!Q150,"")</f>
        <v>information directly relating to a line item of a transaction. It identifies the item but only includes details about the item that are pertinent  to one occurrence on a line item, e.g. quantity etc.</v>
      </c>
      <c r="F221" s="55"/>
      <c r="G221" s="56">
        <f>IF(Reusable!C150&lt;&gt;"",Reusable!C150,"")</f>
      </c>
      <c r="H221" s="56" t="str">
        <f>IF(Reusable!D150&lt;&gt;"",Reusable!D150,"")</f>
        <v>Line Item</v>
      </c>
      <c r="I221" s="57">
        <f>IF(Reusable!E150&lt;&gt;"",Reusable!E150,"")</f>
      </c>
      <c r="J221" s="57">
        <f>IF(Reusable!H150&lt;&gt;"",Reusable!H150,"")</f>
      </c>
      <c r="K221" s="57">
        <f>IF(AND(Reusable!K150&lt;&gt;"",Reusable!P150="BBIE"),Reusable!K150,"")</f>
      </c>
      <c r="L221" s="57">
        <f>IF(AND(Reusable!I150&lt;&gt;"",Reusable!P150="BBIE"),Reusable!I150,"")</f>
      </c>
      <c r="M221" s="57">
        <f>IF(Reusable!L150&lt;&gt;"",Reusable!L150,"")</f>
      </c>
      <c r="N221" s="57">
        <f>IF(Reusable!M150&lt;&gt;"",Reusable!M150,"")</f>
      </c>
      <c r="O221" s="56">
        <f>IF(Reusable!N150&lt;&gt;"",Reusable!N150,"")</f>
      </c>
      <c r="P221" s="57">
        <f>IF(LEN(Reusable!O150)=1,TEXT(Reusable!O150,"#"),IF(MID(Reusable!O150,2,2)="..",LEFT(Reusable!O150,1),""))</f>
      </c>
      <c r="Q221" s="57">
        <f>IF(LEN(Reusable!O150)=1,TEXT(Reusable!O150,"#"),IF(MID(Reusable!O150,2,2)="..",IF(RIGHT(Reusable!O150,1)="n","unbounded",RIGHT(Reusable!O150,1)),""))</f>
      </c>
      <c r="R221" s="56"/>
      <c r="S221" s="56"/>
      <c r="T221" s="56"/>
      <c r="U221" s="56"/>
      <c r="V221" s="56"/>
      <c r="W221" s="56"/>
      <c r="X221" s="56"/>
      <c r="Y221" s="56"/>
    </row>
    <row r="222" spans="1:25" ht="12.75">
      <c r="A222" s="58" t="s">
        <v>2456</v>
      </c>
      <c r="B222" s="58">
        <v>218</v>
      </c>
      <c r="C222" s="58" t="str">
        <f>IF(Reusable!B151&lt;&gt;"",Reusable!B151,"")</f>
        <v>Line Item. Buyers_ Identifier. Identifier</v>
      </c>
      <c r="D222" s="58" t="str">
        <f>IF(Reusable!P151&lt;&gt;"",Reusable!P151,"")</f>
        <v>BBIE</v>
      </c>
      <c r="E222" s="59" t="str">
        <f>IF(Reusable!Q151&lt;&gt;"",Reusable!Q151,"")</f>
        <v>the identification given to a Line by the buyer.</v>
      </c>
      <c r="F222" s="59"/>
      <c r="G222" s="60">
        <f>IF(Reusable!C151&lt;&gt;"",Reusable!C151,"")</f>
      </c>
      <c r="H222" s="60" t="str">
        <f>IF(Reusable!D151&lt;&gt;"",Reusable!D151,"")</f>
        <v>Line Item</v>
      </c>
      <c r="I222" s="60" t="str">
        <f>IF(Reusable!E151&lt;&gt;"",Reusable!E151,"")</f>
        <v>Buyers</v>
      </c>
      <c r="J222" s="60" t="str">
        <f>IF(Reusable!H151&lt;&gt;"",Reusable!H151,"")</f>
        <v>Identifier</v>
      </c>
      <c r="K222" s="60" t="str">
        <f>IF(AND(Reusable!K151&lt;&gt;"",Reusable!P151="BBIE"),Reusable!K151,"")</f>
        <v>Identifier. Type</v>
      </c>
      <c r="L222" s="60" t="str">
        <f>IF(AND(Reusable!I151&lt;&gt;"",Reusable!P151="BBIE"),Reusable!I151,"")</f>
        <v>Identifier</v>
      </c>
      <c r="M222" s="61">
        <f>IF(Reusable!L151&lt;&gt;"",Reusable!L151,"")</f>
      </c>
      <c r="N222" s="61">
        <f>IF(Reusable!M151&lt;&gt;"",Reusable!M151,"")</f>
      </c>
      <c r="O222" s="60">
        <f>IF(Reusable!N151&lt;&gt;"",Reusable!N151,"")</f>
      </c>
      <c r="P222" s="60" t="str">
        <f>IF(LEN(Reusable!O151)=1,TEXT(Reusable!O151,"#"),IF(MID(Reusable!O151,2,2)="..",LEFT(Reusable!O151,1),""))</f>
        <v>0</v>
      </c>
      <c r="Q222" s="60" t="str">
        <f>IF(LEN(Reusable!O151)=1,TEXT(Reusable!O151,"#"),IF(MID(Reusable!O151,2,2)="..",IF(RIGHT(Reusable!O151,1)="n","unbounded",RIGHT(Reusable!O151,1)),""))</f>
        <v>1</v>
      </c>
      <c r="R222" s="60"/>
      <c r="S222" s="60"/>
      <c r="T222" s="60"/>
      <c r="U222" s="60"/>
      <c r="V222" s="60"/>
      <c r="W222" s="60"/>
      <c r="X222" s="60"/>
      <c r="Y222" s="60"/>
    </row>
    <row r="223" spans="1:25" ht="12.75">
      <c r="A223" s="58" t="s">
        <v>2457</v>
      </c>
      <c r="B223" s="58">
        <v>219</v>
      </c>
      <c r="C223" s="58" t="str">
        <f>IF(Reusable!B152&lt;&gt;"",Reusable!B152,"")</f>
        <v>Line Item. Sellers_ Identifier. Identifier</v>
      </c>
      <c r="D223" s="58" t="str">
        <f>IF(Reusable!P152&lt;&gt;"",Reusable!P152,"")</f>
        <v>BBIE</v>
      </c>
      <c r="E223" s="59" t="str">
        <f>IF(Reusable!Q152&lt;&gt;"",Reusable!Q152,"")</f>
        <v>the identification given to a Line by the seller.</v>
      </c>
      <c r="F223" s="59"/>
      <c r="G223" s="60">
        <f>IF(Reusable!C152&lt;&gt;"",Reusable!C152,"")</f>
      </c>
      <c r="H223" s="60" t="str">
        <f>IF(Reusable!D152&lt;&gt;"",Reusable!D152,"")</f>
        <v>Line Item</v>
      </c>
      <c r="I223" s="60" t="str">
        <f>IF(Reusable!E152&lt;&gt;"",Reusable!E152,"")</f>
        <v>Sellers</v>
      </c>
      <c r="J223" s="60" t="str">
        <f>IF(Reusable!H152&lt;&gt;"",Reusable!H152,"")</f>
        <v>Identifier</v>
      </c>
      <c r="K223" s="60" t="str">
        <f>IF(AND(Reusable!K152&lt;&gt;"",Reusable!P152="BBIE"),Reusable!K152,"")</f>
        <v>Identifier. Type</v>
      </c>
      <c r="L223" s="60" t="str">
        <f>IF(AND(Reusable!I152&lt;&gt;"",Reusable!P152="BBIE"),Reusable!I152,"")</f>
        <v>Identifier</v>
      </c>
      <c r="M223" s="61">
        <f>IF(Reusable!L152&lt;&gt;"",Reusable!L152,"")</f>
      </c>
      <c r="N223" s="61">
        <f>IF(Reusable!M152&lt;&gt;"",Reusable!M152,"")</f>
      </c>
      <c r="O223" s="60">
        <f>IF(Reusable!N152&lt;&gt;"",Reusable!N152,"")</f>
      </c>
      <c r="P223" s="60" t="str">
        <f>IF(LEN(Reusable!O152)=1,TEXT(Reusable!O152,"#"),IF(MID(Reusable!O152,2,2)="..",LEFT(Reusable!O152,1),""))</f>
        <v>0</v>
      </c>
      <c r="Q223" s="60" t="str">
        <f>IF(LEN(Reusable!O152)=1,TEXT(Reusable!O152,"#"),IF(MID(Reusable!O152,2,2)="..",IF(RIGHT(Reusable!O152,1)="n","unbounded",RIGHT(Reusable!O152,1)),""))</f>
        <v>1</v>
      </c>
      <c r="R223" s="60"/>
      <c r="S223" s="60"/>
      <c r="T223" s="60"/>
      <c r="U223" s="60"/>
      <c r="V223" s="60"/>
      <c r="W223" s="60"/>
      <c r="X223" s="60"/>
      <c r="Y223" s="60"/>
    </row>
    <row r="224" spans="1:25" ht="12.75">
      <c r="A224" s="58" t="s">
        <v>2458</v>
      </c>
      <c r="B224" s="58">
        <v>220</v>
      </c>
      <c r="C224" s="58" t="str">
        <f>IF(Reusable!B153&lt;&gt;"",Reusable!B153,"")</f>
        <v>Line Item. Line Status. Code</v>
      </c>
      <c r="D224" s="58" t="str">
        <f>IF(Reusable!P153&lt;&gt;"",Reusable!P153,"")</f>
        <v>BBIE</v>
      </c>
      <c r="E224" s="59" t="str">
        <f>IF(Reusable!Q153&lt;&gt;"",Reusable!Q153,"")</f>
        <v>Identifies the status of the line with regard to its original state.</v>
      </c>
      <c r="F224" s="59"/>
      <c r="G224" s="60">
        <f>IF(Reusable!C153&lt;&gt;"",Reusable!C153,"")</f>
      </c>
      <c r="H224" s="60" t="str">
        <f>IF(Reusable!D153&lt;&gt;"",Reusable!D153,"")</f>
        <v>Line Item</v>
      </c>
      <c r="I224" s="60">
        <f>IF(Reusable!E153&lt;&gt;"",Reusable!E153,"")</f>
      </c>
      <c r="J224" s="60" t="str">
        <f>IF(Reusable!H153&lt;&gt;"",Reusable!H153,"")</f>
        <v>Line Status</v>
      </c>
      <c r="K224" s="60" t="str">
        <f>IF(AND(Reusable!K153&lt;&gt;"",Reusable!P153="BBIE"),Reusable!K153,"")</f>
        <v>Line Status_ Code. Type</v>
      </c>
      <c r="L224" s="60" t="str">
        <f>IF(AND(Reusable!I153&lt;&gt;"",Reusable!P153="BBIE"),Reusable!I153,"")</f>
        <v>Code</v>
      </c>
      <c r="M224" s="61">
        <f>IF(Reusable!L153&lt;&gt;"",Reusable!L153,"")</f>
      </c>
      <c r="N224" s="61">
        <f>IF(Reusable!M153&lt;&gt;"",Reusable!M153,"")</f>
      </c>
      <c r="O224" s="60">
        <f>IF(Reusable!N153&lt;&gt;"",Reusable!N153,"")</f>
      </c>
      <c r="P224" s="60" t="str">
        <f>IF(LEN(Reusable!O153)=1,TEXT(Reusable!O153,"#"),IF(MID(Reusable!O153,2,2)="..",LEFT(Reusable!O153,1),""))</f>
        <v>0</v>
      </c>
      <c r="Q224" s="60" t="str">
        <f>IF(LEN(Reusable!O153)=1,TEXT(Reusable!O153,"#"),IF(MID(Reusable!O153,2,2)="..",IF(RIGHT(Reusable!O153,1)="n","unbounded",RIGHT(Reusable!O153,1)),""))</f>
        <v>1</v>
      </c>
      <c r="R224" s="60"/>
      <c r="S224" s="60"/>
      <c r="T224" s="60"/>
      <c r="U224" s="60"/>
      <c r="V224" s="60"/>
      <c r="W224" s="60"/>
      <c r="X224" s="60"/>
      <c r="Y224" s="60"/>
    </row>
    <row r="225" spans="1:25" ht="12.75">
      <c r="A225" s="58" t="s">
        <v>2459</v>
      </c>
      <c r="B225" s="58">
        <v>221</v>
      </c>
      <c r="C225" s="58" t="str">
        <f>IF(Reusable!B154&lt;&gt;"",Reusable!B154,"")</f>
        <v>Line Item. Quantity</v>
      </c>
      <c r="D225" s="58" t="str">
        <f>IF(Reusable!P154&lt;&gt;"",Reusable!P154,"")</f>
        <v>BBIE</v>
      </c>
      <c r="E225" s="59" t="str">
        <f>IF(Reusable!Q154&lt;&gt;"",Reusable!Q154,"")</f>
        <v>the quantity of the item on this line item.</v>
      </c>
      <c r="F225" s="59"/>
      <c r="G225" s="60">
        <f>IF(Reusable!C154&lt;&gt;"",Reusable!C154,"")</f>
      </c>
      <c r="H225" s="60" t="str">
        <f>IF(Reusable!D154&lt;&gt;"",Reusable!D154,"")</f>
        <v>Line Item</v>
      </c>
      <c r="I225" s="60">
        <f>IF(Reusable!E154&lt;&gt;"",Reusable!E154,"")</f>
      </c>
      <c r="J225" s="60" t="str">
        <f>IF(Reusable!H154&lt;&gt;"",Reusable!H154,"")</f>
        <v>Quantity</v>
      </c>
      <c r="K225" s="60" t="str">
        <f>IF(AND(Reusable!K154&lt;&gt;"",Reusable!P154="BBIE"),Reusable!K154,"")</f>
        <v>Quantity. Type</v>
      </c>
      <c r="L225" s="60" t="str">
        <f>IF(AND(Reusable!I154&lt;&gt;"",Reusable!P154="BBIE"),Reusable!I154,"")</f>
        <v>Quantity</v>
      </c>
      <c r="M225" s="61">
        <f>IF(Reusable!L154&lt;&gt;"",Reusable!L154,"")</f>
      </c>
      <c r="N225" s="61">
        <f>IF(Reusable!M154&lt;&gt;"",Reusable!M154,"")</f>
      </c>
      <c r="O225" s="60">
        <f>IF(Reusable!N154&lt;&gt;"",Reusable!N154,"")</f>
      </c>
      <c r="P225" s="60" t="str">
        <f>IF(LEN(Reusable!O154)=1,TEXT(Reusable!O154,"#"),IF(MID(Reusable!O154,2,2)="..",LEFT(Reusable!O154,1),""))</f>
        <v>0</v>
      </c>
      <c r="Q225" s="60" t="str">
        <f>IF(LEN(Reusable!O154)=1,TEXT(Reusable!O154,"#"),IF(MID(Reusable!O154,2,2)="..",IF(RIGHT(Reusable!O154,1)="n","unbounded",RIGHT(Reusable!O154,1)),""))</f>
        <v>1</v>
      </c>
      <c r="R225" s="60"/>
      <c r="S225" s="60"/>
      <c r="T225" s="60"/>
      <c r="U225" s="60"/>
      <c r="V225" s="60"/>
      <c r="W225" s="60"/>
      <c r="X225" s="60"/>
      <c r="Y225" s="60"/>
    </row>
    <row r="226" spans="1:25" ht="38.25">
      <c r="A226" s="58" t="s">
        <v>2460</v>
      </c>
      <c r="B226" s="58">
        <v>222</v>
      </c>
      <c r="C226" s="58" t="str">
        <f>IF(Reusable!B155&lt;&gt;"",Reusable!B155,"")</f>
        <v>Line Item. Line_ Extension Amount. Amount</v>
      </c>
      <c r="D226" s="58" t="str">
        <f>IF(Reusable!P155&lt;&gt;"",Reusable!P155,"")</f>
        <v>BBIE</v>
      </c>
      <c r="E226" s="59" t="str">
        <f>IF(Reusable!Q155&lt;&gt;"",Reusable!Q155,"")</f>
        <v>the monetary amount that is the total for the line item, including any pricing variation (allowances, charges or discounts) but not adjusted by any payment settlement discount or taxation. (equals BasePrice multiplied by Quantity, plus AllowanceCharges)</v>
      </c>
      <c r="F226" s="59"/>
      <c r="G226" s="60">
        <f>IF(Reusable!C155&lt;&gt;"",Reusable!C155,"")</f>
      </c>
      <c r="H226" s="60" t="str">
        <f>IF(Reusable!D155&lt;&gt;"",Reusable!D155,"")</f>
        <v>Line Item</v>
      </c>
      <c r="I226" s="60" t="str">
        <f>IF(Reusable!E155&lt;&gt;"",Reusable!E155,"")</f>
        <v>Line</v>
      </c>
      <c r="J226" s="60" t="str">
        <f>IF(Reusable!H155&lt;&gt;"",Reusable!H155,"")</f>
        <v>Extension Amount</v>
      </c>
      <c r="K226" s="60" t="str">
        <f>IF(AND(Reusable!K155&lt;&gt;"",Reusable!P155="BBIE"),Reusable!K155,"")</f>
        <v>UBL_ Amount. Type</v>
      </c>
      <c r="L226" s="60" t="str">
        <f>IF(AND(Reusable!I155&lt;&gt;"",Reusable!P155="BBIE"),Reusable!I155,"")</f>
        <v>Amount</v>
      </c>
      <c r="M226" s="61">
        <f>IF(Reusable!L155&lt;&gt;"",Reusable!L155,"")</f>
      </c>
      <c r="N226" s="61">
        <f>IF(Reusable!M155&lt;&gt;"",Reusable!M155,"")</f>
      </c>
      <c r="O226" s="60">
        <f>IF(Reusable!N155&lt;&gt;"",Reusable!N155,"")</f>
      </c>
      <c r="P226" s="60" t="str">
        <f>IF(LEN(Reusable!O155)=1,TEXT(Reusable!O155,"#"),IF(MID(Reusable!O155,2,2)="..",LEFT(Reusable!O155,1),""))</f>
        <v>0</v>
      </c>
      <c r="Q226" s="60" t="str">
        <f>IF(LEN(Reusable!O155)=1,TEXT(Reusable!O155,"#"),IF(MID(Reusable!O155,2,2)="..",IF(RIGHT(Reusable!O155,1)="n","unbounded",RIGHT(Reusable!O155,1)),""))</f>
        <v>1</v>
      </c>
      <c r="R226" s="60"/>
      <c r="S226" s="60"/>
      <c r="T226" s="60"/>
      <c r="U226" s="60"/>
      <c r="V226" s="60"/>
      <c r="W226" s="60"/>
      <c r="X226" s="60"/>
      <c r="Y226" s="60"/>
    </row>
    <row r="227" spans="1:25" ht="12.75">
      <c r="A227" s="58" t="s">
        <v>2461</v>
      </c>
      <c r="B227" s="58">
        <v>223</v>
      </c>
      <c r="C227" s="58" t="str">
        <f>IF(Reusable!B156&lt;&gt;"",Reusable!B156,"")</f>
        <v>Line Item. Tax Total. Amount</v>
      </c>
      <c r="D227" s="58" t="str">
        <f>IF(Reusable!P156&lt;&gt;"",Reusable!P156,"")</f>
        <v>BBIE</v>
      </c>
      <c r="E227" s="59" t="str">
        <f>IF(Reusable!Q156&lt;&gt;"",Reusable!Q156,"")</f>
        <v>the total tax amount to be paid for the line item.</v>
      </c>
      <c r="F227" s="59"/>
      <c r="G227" s="60">
        <f>IF(Reusable!C156&lt;&gt;"",Reusable!C156,"")</f>
      </c>
      <c r="H227" s="60" t="str">
        <f>IF(Reusable!D156&lt;&gt;"",Reusable!D156,"")</f>
        <v>Line Item</v>
      </c>
      <c r="I227" s="60">
        <f>IF(Reusable!E156&lt;&gt;"",Reusable!E156,"")</f>
      </c>
      <c r="J227" s="60" t="str">
        <f>IF(Reusable!H156&lt;&gt;"",Reusable!H156,"")</f>
        <v>Tax Total</v>
      </c>
      <c r="K227" s="60" t="str">
        <f>IF(AND(Reusable!K156&lt;&gt;"",Reusable!P156="BBIE"),Reusable!K156,"")</f>
        <v>UBL_ Amount. Type</v>
      </c>
      <c r="L227" s="60" t="str">
        <f>IF(AND(Reusable!I156&lt;&gt;"",Reusable!P156="BBIE"),Reusable!I156,"")</f>
        <v>Amount</v>
      </c>
      <c r="M227" s="61">
        <f>IF(Reusable!L156&lt;&gt;"",Reusable!L156,"")</f>
      </c>
      <c r="N227" s="61">
        <f>IF(Reusable!M156&lt;&gt;"",Reusable!M156,"")</f>
      </c>
      <c r="O227" s="60">
        <f>IF(Reusable!N156&lt;&gt;"",Reusable!N156,"")</f>
      </c>
      <c r="P227" s="60" t="str">
        <f>IF(LEN(Reusable!O156)=1,TEXT(Reusable!O156,"#"),IF(MID(Reusable!O156,2,2)="..",LEFT(Reusable!O156,1),""))</f>
        <v>0</v>
      </c>
      <c r="Q227" s="60" t="str">
        <f>IF(LEN(Reusable!O156)=1,TEXT(Reusable!O156,"#"),IF(MID(Reusable!O156,2,2)="..",IF(RIGHT(Reusable!O156,1)="n","unbounded",RIGHT(Reusable!O156,1)),""))</f>
        <v>1</v>
      </c>
      <c r="R227" s="60"/>
      <c r="S227" s="60"/>
      <c r="T227" s="60"/>
      <c r="U227" s="60"/>
      <c r="V227" s="60"/>
      <c r="W227" s="60"/>
      <c r="X227" s="60"/>
      <c r="Y227" s="60"/>
    </row>
    <row r="228" spans="1:25" ht="12.75">
      <c r="A228" s="58" t="s">
        <v>2462</v>
      </c>
      <c r="B228" s="58">
        <v>224</v>
      </c>
      <c r="C228" s="58" t="str">
        <f>IF(Reusable!B157&lt;&gt;"",Reusable!B157,"")</f>
        <v>Line Item. Minimum_ Quantity. Quantity</v>
      </c>
      <c r="D228" s="58" t="str">
        <f>IF(Reusable!P157&lt;&gt;"",Reusable!P157,"")</f>
        <v>BBIE</v>
      </c>
      <c r="E228" s="59" t="str">
        <f>IF(Reusable!Q157&lt;&gt;"",Reusable!Q157,"")</f>
        <v>the minimum quantity of the item on this line</v>
      </c>
      <c r="F228" s="59"/>
      <c r="G228" s="60">
        <f>IF(Reusable!C157&lt;&gt;"",Reusable!C157,"")</f>
      </c>
      <c r="H228" s="60" t="str">
        <f>IF(Reusable!D157&lt;&gt;"",Reusable!D157,"")</f>
        <v>Line Item</v>
      </c>
      <c r="I228" s="60" t="str">
        <f>IF(Reusable!E157&lt;&gt;"",Reusable!E157,"")</f>
        <v>Minimum</v>
      </c>
      <c r="J228" s="60" t="str">
        <f>IF(Reusable!H157&lt;&gt;"",Reusable!H157,"")</f>
        <v>Quantity</v>
      </c>
      <c r="K228" s="60" t="str">
        <f>IF(AND(Reusable!K157&lt;&gt;"",Reusable!P157="BBIE"),Reusable!K157,"")</f>
        <v>Quantity. Type</v>
      </c>
      <c r="L228" s="60" t="str">
        <f>IF(AND(Reusable!I157&lt;&gt;"",Reusable!P157="BBIE"),Reusable!I157,"")</f>
        <v>Quantity</v>
      </c>
      <c r="M228" s="61">
        <f>IF(Reusable!L157&lt;&gt;"",Reusable!L157,"")</f>
      </c>
      <c r="N228" s="61">
        <f>IF(Reusable!M157&lt;&gt;"",Reusable!M157,"")</f>
      </c>
      <c r="O228" s="60">
        <f>IF(Reusable!N157&lt;&gt;"",Reusable!N157,"")</f>
      </c>
      <c r="P228" s="60" t="str">
        <f>IF(LEN(Reusable!O157)=1,TEXT(Reusable!O157,"#"),IF(MID(Reusable!O157,2,2)="..",LEFT(Reusable!O157,1),""))</f>
        <v>0</v>
      </c>
      <c r="Q228" s="60" t="str">
        <f>IF(LEN(Reusable!O157)=1,TEXT(Reusable!O157,"#"),IF(MID(Reusable!O157,2,2)="..",IF(RIGHT(Reusable!O157,1)="n","unbounded",RIGHT(Reusable!O157,1)),""))</f>
        <v>1</v>
      </c>
      <c r="R228" s="60"/>
      <c r="S228" s="60"/>
      <c r="T228" s="60"/>
      <c r="U228" s="60"/>
      <c r="V228" s="60"/>
      <c r="W228" s="60"/>
      <c r="X228" s="60"/>
      <c r="Y228" s="60"/>
    </row>
    <row r="229" spans="1:25" ht="12.75">
      <c r="A229" s="58" t="s">
        <v>2463</v>
      </c>
      <c r="B229" s="58">
        <v>225</v>
      </c>
      <c r="C229" s="58" t="str">
        <f>IF(Reusable!B158&lt;&gt;"",Reusable!B158,"")</f>
        <v>Line Item. Maximum_ Quantity. Quantity</v>
      </c>
      <c r="D229" s="58" t="str">
        <f>IF(Reusable!P158&lt;&gt;"",Reusable!P158,"")</f>
        <v>BBIE</v>
      </c>
      <c r="E229" s="59" t="str">
        <f>IF(Reusable!Q158&lt;&gt;"",Reusable!Q158,"")</f>
        <v>the maximum quantity of the item on this line</v>
      </c>
      <c r="F229" s="59"/>
      <c r="G229" s="60">
        <f>IF(Reusable!C158&lt;&gt;"",Reusable!C158,"")</f>
      </c>
      <c r="H229" s="60" t="str">
        <f>IF(Reusable!D158&lt;&gt;"",Reusable!D158,"")</f>
        <v>Line Item</v>
      </c>
      <c r="I229" s="60" t="str">
        <f>IF(Reusable!E158&lt;&gt;"",Reusable!E158,"")</f>
        <v>Maximum</v>
      </c>
      <c r="J229" s="60" t="str">
        <f>IF(Reusable!H158&lt;&gt;"",Reusable!H158,"")</f>
        <v>Quantity</v>
      </c>
      <c r="K229" s="60" t="str">
        <f>IF(AND(Reusable!K158&lt;&gt;"",Reusable!P158="BBIE"),Reusable!K158,"")</f>
        <v>Quantity. Type</v>
      </c>
      <c r="L229" s="60" t="str">
        <f>IF(AND(Reusable!I158&lt;&gt;"",Reusable!P158="BBIE"),Reusable!I158,"")</f>
        <v>Quantity</v>
      </c>
      <c r="M229" s="61">
        <f>IF(Reusable!L158&lt;&gt;"",Reusable!L158,"")</f>
      </c>
      <c r="N229" s="61">
        <f>IF(Reusable!M158&lt;&gt;"",Reusable!M158,"")</f>
      </c>
      <c r="O229" s="60">
        <f>IF(Reusable!N158&lt;&gt;"",Reusable!N158,"")</f>
      </c>
      <c r="P229" s="60" t="str">
        <f>IF(LEN(Reusable!O158)=1,TEXT(Reusable!O158,"#"),IF(MID(Reusable!O158,2,2)="..",LEFT(Reusable!O158,1),""))</f>
        <v>0</v>
      </c>
      <c r="Q229" s="60" t="str">
        <f>IF(LEN(Reusable!O158)=1,TEXT(Reusable!O158,"#"),IF(MID(Reusable!O158,2,2)="..",IF(RIGHT(Reusable!O158,1)="n","unbounded",RIGHT(Reusable!O158,1)),""))</f>
        <v>1</v>
      </c>
      <c r="R229" s="60"/>
      <c r="S229" s="60"/>
      <c r="T229" s="60"/>
      <c r="U229" s="60"/>
      <c r="V229" s="60"/>
      <c r="W229" s="60"/>
      <c r="X229" s="60"/>
      <c r="Y229" s="60"/>
    </row>
    <row r="230" spans="1:25" ht="12.75">
      <c r="A230" s="58" t="s">
        <v>2464</v>
      </c>
      <c r="B230" s="58">
        <v>226</v>
      </c>
      <c r="C230" s="58" t="str">
        <f>IF(Reusable!B159&lt;&gt;"",Reusable!B159,"")</f>
        <v>Line Item. Maximum_ Backorder. Quantity</v>
      </c>
      <c r="D230" s="58" t="str">
        <f>IF(Reusable!P159&lt;&gt;"",Reusable!P159,"")</f>
        <v>BBIE</v>
      </c>
      <c r="E230" s="59" t="str">
        <f>IF(Reusable!Q159&lt;&gt;"",Reusable!Q159,"")</f>
        <v>the maximum quantity of an item that a seller party will allow to be back ordered.</v>
      </c>
      <c r="F230" s="59"/>
      <c r="G230" s="60">
        <f>IF(Reusable!C159&lt;&gt;"",Reusable!C159,"")</f>
      </c>
      <c r="H230" s="60" t="str">
        <f>IF(Reusable!D159&lt;&gt;"",Reusable!D159,"")</f>
        <v>Line Item</v>
      </c>
      <c r="I230" s="60" t="str">
        <f>IF(Reusable!E159&lt;&gt;"",Reusable!E159,"")</f>
        <v>Maximum</v>
      </c>
      <c r="J230" s="60" t="str">
        <f>IF(Reusable!H159&lt;&gt;"",Reusable!H159,"")</f>
        <v>Backorder</v>
      </c>
      <c r="K230" s="60" t="str">
        <f>IF(AND(Reusable!K159&lt;&gt;"",Reusable!P159="BBIE"),Reusable!K159,"")</f>
        <v>Quantity. Type</v>
      </c>
      <c r="L230" s="60" t="str">
        <f>IF(AND(Reusable!I159&lt;&gt;"",Reusable!P159="BBIE"),Reusable!I159,"")</f>
        <v>Quantity</v>
      </c>
      <c r="M230" s="61">
        <f>IF(Reusable!L159&lt;&gt;"",Reusable!L159,"")</f>
      </c>
      <c r="N230" s="61">
        <f>IF(Reusable!M159&lt;&gt;"",Reusable!M159,"")</f>
      </c>
      <c r="O230" s="60">
        <f>IF(Reusable!N159&lt;&gt;"",Reusable!N159,"")</f>
      </c>
      <c r="P230" s="60" t="str">
        <f>IF(LEN(Reusable!O159)=1,TEXT(Reusable!O159,"#"),IF(MID(Reusable!O159,2,2)="..",LEFT(Reusable!O159,1),""))</f>
        <v>0</v>
      </c>
      <c r="Q230" s="60" t="str">
        <f>IF(LEN(Reusable!O159)=1,TEXT(Reusable!O159,"#"),IF(MID(Reusable!O159,2,2)="..",IF(RIGHT(Reusable!O159,1)="n","unbounded",RIGHT(Reusable!O159,1)),""))</f>
        <v>1</v>
      </c>
      <c r="R230" s="60"/>
      <c r="S230" s="60"/>
      <c r="T230" s="60"/>
      <c r="U230" s="60"/>
      <c r="V230" s="60"/>
      <c r="W230" s="60"/>
      <c r="X230" s="60"/>
      <c r="Y230" s="60"/>
    </row>
    <row r="231" spans="1:25" ht="12.75">
      <c r="A231" s="58" t="s">
        <v>2465</v>
      </c>
      <c r="B231" s="58">
        <v>227</v>
      </c>
      <c r="C231" s="58" t="str">
        <f>IF(Reusable!B160&lt;&gt;"",Reusable!B160,"")</f>
        <v>Line Item. Minimum_ Backorder. Quantity</v>
      </c>
      <c r="D231" s="58" t="str">
        <f>IF(Reusable!P160&lt;&gt;"",Reusable!P160,"")</f>
        <v>BBIE</v>
      </c>
      <c r="E231" s="59" t="str">
        <f>IF(Reusable!Q160&lt;&gt;"",Reusable!Q160,"")</f>
        <v>the minimum quantity of an item that a seller party will allow to be back ordered.</v>
      </c>
      <c r="F231" s="59"/>
      <c r="G231" s="60">
        <f>IF(Reusable!C160&lt;&gt;"",Reusable!C160,"")</f>
      </c>
      <c r="H231" s="60" t="str">
        <f>IF(Reusable!D160&lt;&gt;"",Reusable!D160,"")</f>
        <v>Line Item</v>
      </c>
      <c r="I231" s="60" t="str">
        <f>IF(Reusable!E160&lt;&gt;"",Reusable!E160,"")</f>
        <v>Minimum</v>
      </c>
      <c r="J231" s="60" t="str">
        <f>IF(Reusable!H160&lt;&gt;"",Reusable!H160,"")</f>
        <v>Backorder</v>
      </c>
      <c r="K231" s="60" t="str">
        <f>IF(AND(Reusable!K160&lt;&gt;"",Reusable!P160="BBIE"),Reusable!K160,"")</f>
        <v>Quantity. Type</v>
      </c>
      <c r="L231" s="60" t="str">
        <f>IF(AND(Reusable!I160&lt;&gt;"",Reusable!P160="BBIE"),Reusable!I160,"")</f>
        <v>Quantity</v>
      </c>
      <c r="M231" s="61">
        <f>IF(Reusable!L160&lt;&gt;"",Reusable!L160,"")</f>
      </c>
      <c r="N231" s="61">
        <f>IF(Reusable!M160&lt;&gt;"",Reusable!M160,"")</f>
      </c>
      <c r="O231" s="60">
        <f>IF(Reusable!N160&lt;&gt;"",Reusable!N160,"")</f>
      </c>
      <c r="P231" s="60" t="str">
        <f>IF(LEN(Reusable!O160)=1,TEXT(Reusable!O160,"#"),IF(MID(Reusable!O160,2,2)="..",LEFT(Reusable!O160,1),""))</f>
        <v>0</v>
      </c>
      <c r="Q231" s="60" t="str">
        <f>IF(LEN(Reusable!O160)=1,TEXT(Reusable!O160,"#"),IF(MID(Reusable!O160,2,2)="..",IF(RIGHT(Reusable!O160,1)="n","unbounded",RIGHT(Reusable!O160,1)),""))</f>
        <v>1</v>
      </c>
      <c r="R231" s="60"/>
      <c r="S231" s="60"/>
      <c r="T231" s="60"/>
      <c r="U231" s="60"/>
      <c r="V231" s="60"/>
      <c r="W231" s="60"/>
      <c r="X231" s="60"/>
      <c r="Y231" s="60"/>
    </row>
    <row r="232" spans="1:25" ht="25.5">
      <c r="A232" s="58" t="s">
        <v>2466</v>
      </c>
      <c r="B232" s="58">
        <v>228</v>
      </c>
      <c r="C232" s="58" t="str">
        <f>IF(Reusable!B161&lt;&gt;"",Reusable!B161,"")</f>
        <v>Line Item. Note. Text</v>
      </c>
      <c r="D232" s="58" t="str">
        <f>IF(Reusable!P161&lt;&gt;"",Reusable!P161,"")</f>
        <v>BBIE</v>
      </c>
      <c r="E232" s="59" t="str">
        <f>IF(Reusable!Q161&lt;&gt;"",Reusable!Q161,"")</f>
        <v>contains any free form text pertinent to the line of the document. This element may contain notes or any other similar information that is not contained explicitly in another structure.</v>
      </c>
      <c r="F232" s="59"/>
      <c r="G232" s="60">
        <f>IF(Reusable!C161&lt;&gt;"",Reusable!C161,"")</f>
      </c>
      <c r="H232" s="60" t="str">
        <f>IF(Reusable!D161&lt;&gt;"",Reusable!D161,"")</f>
        <v>Line Item</v>
      </c>
      <c r="I232" s="60">
        <f>IF(Reusable!E161&lt;&gt;"",Reusable!E161,"")</f>
      </c>
      <c r="J232" s="60" t="str">
        <f>IF(Reusable!H161&lt;&gt;"",Reusable!H161,"")</f>
        <v>Note</v>
      </c>
      <c r="K232" s="60" t="str">
        <f>IF(AND(Reusable!K161&lt;&gt;"",Reusable!P161="BBIE"),Reusable!K161,"")</f>
        <v>Text. Type</v>
      </c>
      <c r="L232" s="60" t="str">
        <f>IF(AND(Reusable!I161&lt;&gt;"",Reusable!P161="BBIE"),Reusable!I161,"")</f>
        <v>Text</v>
      </c>
      <c r="M232" s="61">
        <f>IF(Reusable!L161&lt;&gt;"",Reusable!L161,"")</f>
      </c>
      <c r="N232" s="61">
        <f>IF(Reusable!M161&lt;&gt;"",Reusable!M161,"")</f>
      </c>
      <c r="O232" s="60">
        <f>IF(Reusable!N161&lt;&gt;"",Reusable!N161,"")</f>
      </c>
      <c r="P232" s="60" t="str">
        <f>IF(LEN(Reusable!O161)=1,TEXT(Reusable!O161,"#"),IF(MID(Reusable!O161,2,2)="..",LEFT(Reusable!O161,1),""))</f>
        <v>0</v>
      </c>
      <c r="Q232" s="60" t="str">
        <f>IF(LEN(Reusable!O161)=1,TEXT(Reusable!O161,"#"),IF(MID(Reusable!O161,2,2)="..",IF(RIGHT(Reusable!O161,1)="n","unbounded",RIGHT(Reusable!O161,1)),""))</f>
        <v>1</v>
      </c>
      <c r="R232" s="60"/>
      <c r="S232" s="60"/>
      <c r="T232" s="60"/>
      <c r="U232" s="60"/>
      <c r="V232" s="60"/>
      <c r="W232" s="60"/>
      <c r="X232" s="60"/>
      <c r="Y232" s="60"/>
    </row>
    <row r="233" spans="1:25" ht="12.75">
      <c r="A233" s="62" t="s">
        <v>2467</v>
      </c>
      <c r="B233" s="62">
        <v>229</v>
      </c>
      <c r="C233" s="62" t="str">
        <f>IF(Reusable!B162&lt;&gt;"",Reusable!B162,"")</f>
        <v>Line Item. Delivery</v>
      </c>
      <c r="D233" s="62" t="str">
        <f>IF(Reusable!P162&lt;&gt;"",Reusable!P162,"")</f>
        <v>ASBIE</v>
      </c>
      <c r="E233" s="63" t="str">
        <f>IF(Reusable!Q162&lt;&gt;"",Reusable!Q162,"")</f>
        <v>associates the line with details of a delivery (or deliveries)</v>
      </c>
      <c r="F233" s="63"/>
      <c r="G233" s="64">
        <f>IF(Reusable!C162&lt;&gt;"",Reusable!C162,"")</f>
      </c>
      <c r="H233" s="64" t="str">
        <f>IF(Reusable!D162&lt;&gt;"",Reusable!D162,"")</f>
        <v>Line Item</v>
      </c>
      <c r="I233" s="64">
        <f>IF(Reusable!E162&lt;&gt;"",Reusable!E162,"")</f>
      </c>
      <c r="J233" s="64" t="str">
        <f>IF(Reusable!H162&lt;&gt;"",Reusable!H162,"")</f>
        <v>Delivery</v>
      </c>
      <c r="K233" s="65">
        <f>IF(AND(Reusable!K162&lt;&gt;"",Reusable!P162="BBIE"),Reusable!K162,"")</f>
      </c>
      <c r="L233" s="65">
        <f>IF(AND(Reusable!I162&lt;&gt;"",Reusable!P162="BBIE"),Reusable!I162,"")</f>
      </c>
      <c r="M233" s="64">
        <f>IF(Reusable!L162&lt;&gt;"",Reusable!L162,"")</f>
      </c>
      <c r="N233" s="64" t="str">
        <f>IF(Reusable!M162&lt;&gt;"",Reusable!M162,"")</f>
        <v>Delivery</v>
      </c>
      <c r="O233" s="64">
        <f>IF(Reusable!N162&lt;&gt;"",Reusable!N162,"")</f>
      </c>
      <c r="P233" s="64" t="str">
        <f>IF(LEN(Reusable!O162)=1,TEXT(Reusable!O162,"#"),IF(MID(Reusable!O162,2,2)="..",LEFT(Reusable!O162,1),""))</f>
        <v>0</v>
      </c>
      <c r="Q233" s="64" t="str">
        <f>IF(LEN(Reusable!O162)=1,TEXT(Reusable!O162,"#"),IF(MID(Reusable!O162,2,2)="..",IF(RIGHT(Reusable!O162,1)="n","unbounded",RIGHT(Reusable!O162,1)),""))</f>
        <v>unbounded</v>
      </c>
      <c r="R233" s="64"/>
      <c r="S233" s="64"/>
      <c r="T233" s="64"/>
      <c r="U233" s="64"/>
      <c r="V233" s="64"/>
      <c r="W233" s="64"/>
      <c r="X233" s="64"/>
      <c r="Y233" s="64"/>
    </row>
    <row r="234" spans="1:25" ht="25.5">
      <c r="A234" s="62" t="s">
        <v>2468</v>
      </c>
      <c r="B234" s="62">
        <v>230</v>
      </c>
      <c r="C234" s="62" t="str">
        <f>IF(Reusable!B163&lt;&gt;"",Reusable!B163,"")</f>
        <v>Line Item. Delivery Terms</v>
      </c>
      <c r="D234" s="62" t="str">
        <f>IF(Reusable!P163&lt;&gt;"",Reusable!P163,"")</f>
        <v>ASBIE</v>
      </c>
      <c r="E234" s="63" t="str">
        <f>IF(Reusable!Q163&lt;&gt;"",Reusable!Q163,"")</f>
        <v>associates the line with the terms agreed between seller and buyer with regard to the delivery of goods.</v>
      </c>
      <c r="F234" s="63"/>
      <c r="G234" s="64">
        <f>IF(Reusable!C163&lt;&gt;"",Reusable!C163,"")</f>
      </c>
      <c r="H234" s="64" t="str">
        <f>IF(Reusable!D163&lt;&gt;"",Reusable!D163,"")</f>
        <v>Line Item</v>
      </c>
      <c r="I234" s="64">
        <f>IF(Reusable!E163&lt;&gt;"",Reusable!E163,"")</f>
      </c>
      <c r="J234" s="64" t="str">
        <f>IF(Reusable!H163&lt;&gt;"",Reusable!H163,"")</f>
        <v>Delivery Terms</v>
      </c>
      <c r="K234" s="65">
        <f>IF(AND(Reusable!K163&lt;&gt;"",Reusable!P163="BBIE"),Reusable!K163,"")</f>
      </c>
      <c r="L234" s="65">
        <f>IF(AND(Reusable!I163&lt;&gt;"",Reusable!P163="BBIE"),Reusable!I163,"")</f>
      </c>
      <c r="M234" s="64">
        <f>IF(Reusable!L163&lt;&gt;"",Reusable!L163,"")</f>
      </c>
      <c r="N234" s="64" t="str">
        <f>IF(Reusable!M163&lt;&gt;"",Reusable!M163,"")</f>
        <v>Delivery Terms</v>
      </c>
      <c r="O234" s="64">
        <f>IF(Reusable!N163&lt;&gt;"",Reusable!N163,"")</f>
      </c>
      <c r="P234" s="64" t="str">
        <f>IF(LEN(Reusable!O163)=1,TEXT(Reusable!O163,"#"),IF(MID(Reusable!O163,2,2)="..",LEFT(Reusable!O163,1),""))</f>
        <v>0</v>
      </c>
      <c r="Q234" s="64" t="str">
        <f>IF(LEN(Reusable!O163)=1,TEXT(Reusable!O163,"#"),IF(MID(Reusable!O163,2,2)="..",IF(RIGHT(Reusable!O163,1)="n","unbounded",RIGHT(Reusable!O163,1)),""))</f>
        <v>1</v>
      </c>
      <c r="R234" s="64"/>
      <c r="S234" s="64"/>
      <c r="T234" s="64"/>
      <c r="U234" s="64"/>
      <c r="V234" s="64"/>
      <c r="W234" s="64"/>
      <c r="X234" s="64"/>
      <c r="Y234" s="64"/>
    </row>
    <row r="235" spans="1:25" ht="25.5">
      <c r="A235" s="62" t="s">
        <v>2469</v>
      </c>
      <c r="B235" s="62">
        <v>231</v>
      </c>
      <c r="C235" s="62" t="str">
        <f>IF(Reusable!B164&lt;&gt;"",Reusable!B164,"")</f>
        <v>Line Item. Destination_ Party</v>
      </c>
      <c r="D235" s="62" t="str">
        <f>IF(Reusable!P164&lt;&gt;"",Reusable!P164,"")</f>
        <v>ASBIE</v>
      </c>
      <c r="E235" s="63" t="str">
        <f>IF(Reusable!Q164&lt;&gt;"",Reusable!Q164,"")</f>
        <v>associates the Line with information about an individual, a group or a body in the role as destination party for the Order Line</v>
      </c>
      <c r="F235" s="63"/>
      <c r="G235" s="64">
        <f>IF(Reusable!C164&lt;&gt;"",Reusable!C164,"")</f>
      </c>
      <c r="H235" s="64" t="str">
        <f>IF(Reusable!D164&lt;&gt;"",Reusable!D164,"")</f>
        <v>Line Item</v>
      </c>
      <c r="I235" s="64" t="str">
        <f>IF(Reusable!E164&lt;&gt;"",Reusable!E164,"")</f>
        <v>Destination</v>
      </c>
      <c r="J235" s="64" t="str">
        <f>IF(Reusable!H164&lt;&gt;"",Reusable!H164,"")</f>
        <v>Party</v>
      </c>
      <c r="K235" s="65">
        <f>IF(AND(Reusable!K164&lt;&gt;"",Reusable!P164="BBIE"),Reusable!K164,"")</f>
      </c>
      <c r="L235" s="65">
        <f>IF(AND(Reusable!I164&lt;&gt;"",Reusable!P164="BBIE"),Reusable!I164,"")</f>
      </c>
      <c r="M235" s="64">
        <f>IF(Reusable!L164&lt;&gt;"",Reusable!L164,"")</f>
      </c>
      <c r="N235" s="64" t="str">
        <f>IF(Reusable!M164&lt;&gt;"",Reusable!M164,"")</f>
        <v>Party</v>
      </c>
      <c r="O235" s="64">
        <f>IF(Reusable!N164&lt;&gt;"",Reusable!N164,"")</f>
      </c>
      <c r="P235" s="64" t="str">
        <f>IF(LEN(Reusable!O164)=1,TEXT(Reusable!O164,"#"),IF(MID(Reusable!O164,2,2)="..",LEFT(Reusable!O164,1),""))</f>
        <v>0</v>
      </c>
      <c r="Q235" s="64" t="str">
        <f>IF(LEN(Reusable!O164)=1,TEXT(Reusable!O164,"#"),IF(MID(Reusable!O164,2,2)="..",IF(RIGHT(Reusable!O164,1)="n","unbounded",RIGHT(Reusable!O164,1)),""))</f>
        <v>1</v>
      </c>
      <c r="R235" s="64"/>
      <c r="S235" s="64"/>
      <c r="T235" s="64"/>
      <c r="U235" s="64"/>
      <c r="V235" s="64"/>
      <c r="W235" s="64"/>
      <c r="X235" s="64"/>
      <c r="Y235" s="64"/>
    </row>
    <row r="236" spans="1:25" ht="12.75">
      <c r="A236" s="62" t="s">
        <v>2470</v>
      </c>
      <c r="B236" s="62">
        <v>232</v>
      </c>
      <c r="C236" s="62" t="str">
        <f>IF(Reusable!B165&lt;&gt;"",Reusable!B165,"")</f>
        <v>Line Item. Ordered Shipment</v>
      </c>
      <c r="D236" s="62" t="str">
        <f>IF(Reusable!P165&lt;&gt;"",Reusable!P165,"")</f>
        <v>ASBIE</v>
      </c>
      <c r="E236" s="63" t="str">
        <f>IF(Reusable!Q165&lt;&gt;"",Reusable!Q165,"")</f>
        <v>associates the  Line with information directly relating to its shipment.</v>
      </c>
      <c r="F236" s="63"/>
      <c r="G236" s="64">
        <f>IF(Reusable!C165&lt;&gt;"",Reusable!C165,"")</f>
      </c>
      <c r="H236" s="64" t="str">
        <f>IF(Reusable!D165&lt;&gt;"",Reusable!D165,"")</f>
        <v>Line Item</v>
      </c>
      <c r="I236" s="64">
        <f>IF(Reusable!E165&lt;&gt;"",Reusable!E165,"")</f>
      </c>
      <c r="J236" s="64" t="str">
        <f>IF(Reusable!H165&lt;&gt;"",Reusable!H165,"")</f>
        <v>Ordered Shipment</v>
      </c>
      <c r="K236" s="65">
        <f>IF(AND(Reusable!K165&lt;&gt;"",Reusable!P165="BBIE"),Reusable!K165,"")</f>
      </c>
      <c r="L236" s="65">
        <f>IF(AND(Reusable!I165&lt;&gt;"",Reusable!P165="BBIE"),Reusable!I165,"")</f>
      </c>
      <c r="M236" s="64">
        <f>IF(Reusable!L165&lt;&gt;"",Reusable!L165,"")</f>
      </c>
      <c r="N236" s="64" t="str">
        <f>IF(Reusable!M165&lt;&gt;"",Reusable!M165,"")</f>
        <v>Ordered Shipment</v>
      </c>
      <c r="O236" s="64">
        <f>IF(Reusable!N165&lt;&gt;"",Reusable!N165,"")</f>
      </c>
      <c r="P236" s="64" t="str">
        <f>IF(LEN(Reusable!O165)=1,TEXT(Reusable!O165,"#"),IF(MID(Reusable!O165,2,2)="..",LEFT(Reusable!O165,1),""))</f>
        <v>0</v>
      </c>
      <c r="Q236" s="64" t="str">
        <f>IF(LEN(Reusable!O165)=1,TEXT(Reusable!O165,"#"),IF(MID(Reusable!O165,2,2)="..",IF(RIGHT(Reusable!O165,1)="n","unbounded",RIGHT(Reusable!O165,1)),""))</f>
        <v>unbounded</v>
      </c>
      <c r="R236" s="64"/>
      <c r="S236" s="64"/>
      <c r="T236" s="64"/>
      <c r="U236" s="64"/>
      <c r="V236" s="64"/>
      <c r="W236" s="64"/>
      <c r="X236" s="64"/>
      <c r="Y236" s="64"/>
    </row>
    <row r="237" spans="1:25" ht="12.75">
      <c r="A237" s="62" t="s">
        <v>2471</v>
      </c>
      <c r="B237" s="62">
        <v>233</v>
      </c>
      <c r="C237" s="62" t="str">
        <f>IF(Reusable!B166&lt;&gt;"",Reusable!B166,"")</f>
        <v>Line Item. Allowance Charge</v>
      </c>
      <c r="D237" s="62" t="str">
        <f>IF(Reusable!P166&lt;&gt;"",Reusable!P166,"")</f>
        <v>ASBIE</v>
      </c>
      <c r="E237" s="63" t="str">
        <f>IF(Reusable!Q166&lt;&gt;"",Reusable!Q166,"")</f>
        <v>associates the Line with one or more charges, allowances etc</v>
      </c>
      <c r="F237" s="63"/>
      <c r="G237" s="64">
        <f>IF(Reusable!C166&lt;&gt;"",Reusable!C166,"")</f>
      </c>
      <c r="H237" s="64" t="str">
        <f>IF(Reusable!D166&lt;&gt;"",Reusable!D166,"")</f>
        <v>Line Item</v>
      </c>
      <c r="I237" s="64">
        <f>IF(Reusable!E166&lt;&gt;"",Reusable!E166,"")</f>
      </c>
      <c r="J237" s="64" t="str">
        <f>IF(Reusable!H166&lt;&gt;"",Reusable!H166,"")</f>
        <v>Allowance Charge</v>
      </c>
      <c r="K237" s="65">
        <f>IF(AND(Reusable!K166&lt;&gt;"",Reusable!P166="BBIE"),Reusable!K166,"")</f>
      </c>
      <c r="L237" s="65">
        <f>IF(AND(Reusable!I166&lt;&gt;"",Reusable!P166="BBIE"),Reusable!I166,"")</f>
      </c>
      <c r="M237" s="64">
        <f>IF(Reusable!L166&lt;&gt;"",Reusable!L166,"")</f>
      </c>
      <c r="N237" s="64" t="str">
        <f>IF(Reusable!M166&lt;&gt;"",Reusable!M166,"")</f>
        <v>Allowance Charge</v>
      </c>
      <c r="O237" s="64">
        <f>IF(Reusable!N166&lt;&gt;"",Reusable!N166,"")</f>
      </c>
      <c r="P237" s="64" t="str">
        <f>IF(LEN(Reusable!O166)=1,TEXT(Reusable!O166,"#"),IF(MID(Reusable!O166,2,2)="..",LEFT(Reusable!O166,1),""))</f>
        <v>0</v>
      </c>
      <c r="Q237" s="64" t="str">
        <f>IF(LEN(Reusable!O166)=1,TEXT(Reusable!O166,"#"),IF(MID(Reusable!O166,2,2)="..",IF(RIGHT(Reusable!O166,1)="n","unbounded",RIGHT(Reusable!O166,1)),""))</f>
        <v>unbounded</v>
      </c>
      <c r="R237" s="64"/>
      <c r="S237" s="64"/>
      <c r="T237" s="64"/>
      <c r="U237" s="64"/>
      <c r="V237" s="64"/>
      <c r="W237" s="64"/>
      <c r="X237" s="64"/>
      <c r="Y237" s="64"/>
    </row>
    <row r="238" spans="1:25" ht="25.5">
      <c r="A238" s="62" t="s">
        <v>2472</v>
      </c>
      <c r="B238" s="62">
        <v>234</v>
      </c>
      <c r="C238" s="62" t="str">
        <f>IF(Reusable!B167&lt;&gt;"",Reusable!B167,"")</f>
        <v>Line Item. Base Price</v>
      </c>
      <c r="D238" s="62" t="str">
        <f>IF(Reusable!P167&lt;&gt;"",Reusable!P167,"")</f>
        <v>ASBIE</v>
      </c>
      <c r="E238" s="63" t="str">
        <f>IF(Reusable!Q167&lt;&gt;"",Reusable!Q167,"")</f>
        <v>associates the Line with the base price to apply to certain
transactions - possibly based on contracts or other arrangements.</v>
      </c>
      <c r="F238" s="63"/>
      <c r="G238" s="64">
        <f>IF(Reusable!C167&lt;&gt;"",Reusable!C167,"")</f>
      </c>
      <c r="H238" s="64" t="str">
        <f>IF(Reusable!D167&lt;&gt;"",Reusable!D167,"")</f>
        <v>Line Item</v>
      </c>
      <c r="I238" s="64">
        <f>IF(Reusable!E167&lt;&gt;"",Reusable!E167,"")</f>
      </c>
      <c r="J238" s="64" t="str">
        <f>IF(Reusable!H167&lt;&gt;"",Reusable!H167,"")</f>
        <v>Base Price</v>
      </c>
      <c r="K238" s="65">
        <f>IF(AND(Reusable!K167&lt;&gt;"",Reusable!P167="BBIE"),Reusable!K167,"")</f>
      </c>
      <c r="L238" s="65">
        <f>IF(AND(Reusable!I167&lt;&gt;"",Reusable!P167="BBIE"),Reusable!I167,"")</f>
      </c>
      <c r="M238" s="64">
        <f>IF(Reusable!L167&lt;&gt;"",Reusable!L167,"")</f>
      </c>
      <c r="N238" s="64" t="str">
        <f>IF(Reusable!M167&lt;&gt;"",Reusable!M167,"")</f>
        <v>Base Price</v>
      </c>
      <c r="O238" s="64">
        <f>IF(Reusable!N167&lt;&gt;"",Reusable!N167,"")</f>
      </c>
      <c r="P238" s="64" t="str">
        <f>IF(LEN(Reusable!O167)=1,TEXT(Reusable!O167,"#"),IF(MID(Reusable!O167,2,2)="..",LEFT(Reusable!O167,1),""))</f>
        <v>0</v>
      </c>
      <c r="Q238" s="64" t="str">
        <f>IF(LEN(Reusable!O167)=1,TEXT(Reusable!O167,"#"),IF(MID(Reusable!O167,2,2)="..",IF(RIGHT(Reusable!O167,1)="n","unbounded",RIGHT(Reusable!O167,1)),""))</f>
        <v>1</v>
      </c>
      <c r="R238" s="64"/>
      <c r="S238" s="64"/>
      <c r="T238" s="64"/>
      <c r="U238" s="64"/>
      <c r="V238" s="64"/>
      <c r="W238" s="64"/>
      <c r="X238" s="64"/>
      <c r="Y238" s="64"/>
    </row>
    <row r="239" spans="1:25" ht="25.5">
      <c r="A239" s="62" t="s">
        <v>2473</v>
      </c>
      <c r="B239" s="62">
        <v>235</v>
      </c>
      <c r="C239" s="62" t="str">
        <f>IF(Reusable!B168&lt;&gt;"",Reusable!B168,"")</f>
        <v>Line Item. Item</v>
      </c>
      <c r="D239" s="62" t="str">
        <f>IF(Reusable!P168&lt;&gt;"",Reusable!P168,"")</f>
        <v>ASBIE</v>
      </c>
      <c r="E239" s="63" t="str">
        <f>IF(Reusable!Q168&lt;&gt;"",Reusable!Q168,"")</f>
        <v>associates with information directly relating to an item (article, product, goods item or service).</v>
      </c>
      <c r="F239" s="63"/>
      <c r="G239" s="64">
        <f>IF(Reusable!C168&lt;&gt;"",Reusable!C168,"")</f>
      </c>
      <c r="H239" s="64" t="str">
        <f>IF(Reusable!D168&lt;&gt;"",Reusable!D168,"")</f>
        <v>Line Item</v>
      </c>
      <c r="I239" s="64">
        <f>IF(Reusable!E168&lt;&gt;"",Reusable!E168,"")</f>
      </c>
      <c r="J239" s="64" t="str">
        <f>IF(Reusable!H168&lt;&gt;"",Reusable!H168,"")</f>
        <v>Item</v>
      </c>
      <c r="K239" s="65">
        <f>IF(AND(Reusable!K168&lt;&gt;"",Reusable!P168="BBIE"),Reusable!K168,"")</f>
      </c>
      <c r="L239" s="65">
        <f>IF(AND(Reusable!I168&lt;&gt;"",Reusable!P168="BBIE"),Reusable!I168,"")</f>
      </c>
      <c r="M239" s="64">
        <f>IF(Reusable!L168&lt;&gt;"",Reusable!L168,"")</f>
      </c>
      <c r="N239" s="64" t="str">
        <f>IF(Reusable!M168&lt;&gt;"",Reusable!M168,"")</f>
        <v>Item</v>
      </c>
      <c r="O239" s="64">
        <f>IF(Reusable!N168&lt;&gt;"",Reusable!N168,"")</f>
      </c>
      <c r="P239" s="64" t="str">
        <f>IF(LEN(Reusable!O168)=1,TEXT(Reusable!O168,"#"),IF(MID(Reusable!O168,2,2)="..",LEFT(Reusable!O168,1),""))</f>
        <v>1</v>
      </c>
      <c r="Q239" s="64" t="str">
        <f>IF(LEN(Reusable!O168)=1,TEXT(Reusable!O168,"#"),IF(MID(Reusable!O168,2,2)="..",IF(RIGHT(Reusable!O168,1)="n","unbounded",RIGHT(Reusable!O168,1)),""))</f>
        <v>1</v>
      </c>
      <c r="R239" s="64"/>
      <c r="S239" s="64"/>
      <c r="T239" s="64"/>
      <c r="U239" s="64"/>
      <c r="V239" s="64"/>
      <c r="W239" s="64"/>
      <c r="X239" s="64"/>
      <c r="Y239" s="64"/>
    </row>
    <row r="240" spans="1:25" ht="12.75">
      <c r="A240" s="54" t="s">
        <v>2474</v>
      </c>
      <c r="B240" s="54">
        <v>236</v>
      </c>
      <c r="C240" s="54" t="str">
        <f>IF(Reusable!B169&lt;&gt;"",Reusable!B169,"")</f>
        <v>Line Reference. Details</v>
      </c>
      <c r="D240" s="54" t="str">
        <f>IF(Reusable!P169&lt;&gt;"",Reusable!P169,"")</f>
        <v>ABIE</v>
      </c>
      <c r="E240" s="55" t="str">
        <f>IF(Reusable!Q169&lt;&gt;"",Reusable!Q169,"")</f>
        <v>identifies a document line and document</v>
      </c>
      <c r="F240" s="55"/>
      <c r="G240" s="56">
        <f>IF(Reusable!C169&lt;&gt;"",Reusable!C169,"")</f>
      </c>
      <c r="H240" s="56" t="str">
        <f>IF(Reusable!D169&lt;&gt;"",Reusable!D169,"")</f>
        <v>Line Reference</v>
      </c>
      <c r="I240" s="57">
        <f>IF(Reusable!E169&lt;&gt;"",Reusable!E169,"")</f>
      </c>
      <c r="J240" s="57">
        <f>IF(Reusable!H169&lt;&gt;"",Reusable!H169,"")</f>
      </c>
      <c r="K240" s="57">
        <f>IF(AND(Reusable!K169&lt;&gt;"",Reusable!P169="BBIE"),Reusable!K169,"")</f>
      </c>
      <c r="L240" s="57">
        <f>IF(AND(Reusable!I169&lt;&gt;"",Reusable!P169="BBIE"),Reusable!I169,"")</f>
      </c>
      <c r="M240" s="57">
        <f>IF(Reusable!L169&lt;&gt;"",Reusable!L169,"")</f>
      </c>
      <c r="N240" s="57">
        <f>IF(Reusable!M169&lt;&gt;"",Reusable!M169,"")</f>
      </c>
      <c r="O240" s="56">
        <f>IF(Reusable!N169&lt;&gt;"",Reusable!N169,"")</f>
      </c>
      <c r="P240" s="57">
        <f>IF(LEN(Reusable!O169)=1,TEXT(Reusable!O169,"#"),IF(MID(Reusable!O169,2,2)="..",LEFT(Reusable!O169,1),""))</f>
      </c>
      <c r="Q240" s="57">
        <f>IF(LEN(Reusable!O169)=1,TEXT(Reusable!O169,"#"),IF(MID(Reusable!O169,2,2)="..",IF(RIGHT(Reusable!O169,1)="n","unbounded",RIGHT(Reusable!O169,1)),""))</f>
      </c>
      <c r="R240" s="56"/>
      <c r="S240" s="56"/>
      <c r="T240" s="56"/>
      <c r="U240" s="56"/>
      <c r="V240" s="56"/>
      <c r="W240" s="56"/>
      <c r="X240" s="56"/>
      <c r="Y240" s="56"/>
    </row>
    <row r="241" spans="1:25" ht="12.75">
      <c r="A241" s="58" t="s">
        <v>2475</v>
      </c>
      <c r="B241" s="58">
        <v>237</v>
      </c>
      <c r="C241" s="58" t="str">
        <f>IF(Reusable!B170&lt;&gt;"",Reusable!B170,"")</f>
        <v>Line Reference. Line Identifier. Identifier</v>
      </c>
      <c r="D241" s="58" t="str">
        <f>IF(Reusable!P170&lt;&gt;"",Reusable!P170,"")</f>
        <v>BBIE</v>
      </c>
      <c r="E241" s="59" t="str">
        <f>IF(Reusable!Q170&lt;&gt;"",Reusable!Q170,"")</f>
        <v>Document issuer's identifier of the document line</v>
      </c>
      <c r="F241" s="59"/>
      <c r="G241" s="60">
        <f>IF(Reusable!C170&lt;&gt;"",Reusable!C170,"")</f>
      </c>
      <c r="H241" s="60" t="str">
        <f>IF(Reusable!D170&lt;&gt;"",Reusable!D170,"")</f>
        <v>Line Reference</v>
      </c>
      <c r="I241" s="60">
        <f>IF(Reusable!E170&lt;&gt;"",Reusable!E170,"")</f>
      </c>
      <c r="J241" s="60" t="str">
        <f>IF(Reusable!H170&lt;&gt;"",Reusable!H170,"")</f>
        <v>Line Identifier</v>
      </c>
      <c r="K241" s="60" t="str">
        <f>IF(AND(Reusable!K170&lt;&gt;"",Reusable!P170="BBIE"),Reusable!K170,"")</f>
        <v>Identifier. Type</v>
      </c>
      <c r="L241" s="60" t="str">
        <f>IF(AND(Reusable!I170&lt;&gt;"",Reusable!P170="BBIE"),Reusable!I170,"")</f>
        <v>Identifier</v>
      </c>
      <c r="M241" s="61">
        <f>IF(Reusable!L170&lt;&gt;"",Reusable!L170,"")</f>
      </c>
      <c r="N241" s="61">
        <f>IF(Reusable!M170&lt;&gt;"",Reusable!M170,"")</f>
      </c>
      <c r="O241" s="60">
        <f>IF(Reusable!N170&lt;&gt;"",Reusable!N170,"")</f>
      </c>
      <c r="P241" s="60" t="str">
        <f>IF(LEN(Reusable!O170)=1,TEXT(Reusable!O170,"#"),IF(MID(Reusable!O170,2,2)="..",LEFT(Reusable!O170,1),""))</f>
        <v>1</v>
      </c>
      <c r="Q241" s="60" t="str">
        <f>IF(LEN(Reusable!O170)=1,TEXT(Reusable!O170,"#"),IF(MID(Reusable!O170,2,2)="..",IF(RIGHT(Reusable!O170,1)="n","unbounded",RIGHT(Reusable!O170,1)),""))</f>
        <v>1</v>
      </c>
      <c r="R241" s="60"/>
      <c r="S241" s="60"/>
      <c r="T241" s="60"/>
      <c r="U241" s="60"/>
      <c r="V241" s="60"/>
      <c r="W241" s="60"/>
      <c r="X241" s="60"/>
      <c r="Y241" s="60"/>
    </row>
    <row r="242" spans="1:25" ht="12.75">
      <c r="A242" s="58" t="s">
        <v>2476</v>
      </c>
      <c r="B242" s="58">
        <v>238</v>
      </c>
      <c r="C242" s="58" t="str">
        <f>IF(Reusable!B171&lt;&gt;"",Reusable!B171,"")</f>
        <v>Line Reference. Line Status. Code</v>
      </c>
      <c r="D242" s="58" t="str">
        <f>IF(Reusable!P171&lt;&gt;"",Reusable!P171,"")</f>
        <v>BBIE</v>
      </c>
      <c r="E242" s="59" t="str">
        <f>IF(Reusable!Q171&lt;&gt;"",Reusable!Q171,"")</f>
        <v>Identifies the status of the line with regard to its original state.</v>
      </c>
      <c r="F242" s="59"/>
      <c r="G242" s="60">
        <f>IF(Reusable!C171&lt;&gt;"",Reusable!C171,"")</f>
      </c>
      <c r="H242" s="60" t="str">
        <f>IF(Reusable!D171&lt;&gt;"",Reusable!D171,"")</f>
        <v>Line Reference</v>
      </c>
      <c r="I242" s="60">
        <f>IF(Reusable!E171&lt;&gt;"",Reusable!E171,"")</f>
      </c>
      <c r="J242" s="60" t="str">
        <f>IF(Reusable!H171&lt;&gt;"",Reusable!H171,"")</f>
        <v>Line Status</v>
      </c>
      <c r="K242" s="60" t="str">
        <f>IF(AND(Reusable!K171&lt;&gt;"",Reusable!P171="BBIE"),Reusable!K171,"")</f>
        <v>Line Status_ Code. Type</v>
      </c>
      <c r="L242" s="60" t="str">
        <f>IF(AND(Reusable!I171&lt;&gt;"",Reusable!P171="BBIE"),Reusable!I171,"")</f>
        <v>Code</v>
      </c>
      <c r="M242" s="61">
        <f>IF(Reusable!L171&lt;&gt;"",Reusable!L171,"")</f>
      </c>
      <c r="N242" s="61">
        <f>IF(Reusable!M171&lt;&gt;"",Reusable!M171,"")</f>
      </c>
      <c r="O242" s="60">
        <f>IF(Reusable!N171&lt;&gt;"",Reusable!N171,"")</f>
      </c>
      <c r="P242" s="60" t="str">
        <f>IF(LEN(Reusable!O171)=1,TEXT(Reusable!O171,"#"),IF(MID(Reusable!O171,2,2)="..",LEFT(Reusable!O171,1),""))</f>
        <v>0</v>
      </c>
      <c r="Q242" s="60" t="str">
        <f>IF(LEN(Reusable!O171)=1,TEXT(Reusable!O171,"#"),IF(MID(Reusable!O171,2,2)="..",IF(RIGHT(Reusable!O171,1)="n","unbounded",RIGHT(Reusable!O171,1)),""))</f>
        <v>1</v>
      </c>
      <c r="R242" s="60"/>
      <c r="S242" s="60"/>
      <c r="T242" s="60"/>
      <c r="U242" s="60"/>
      <c r="V242" s="60"/>
      <c r="W242" s="60"/>
      <c r="X242" s="60"/>
      <c r="Y242" s="60"/>
    </row>
    <row r="243" spans="1:25" ht="12.75">
      <c r="A243" s="62" t="s">
        <v>2477</v>
      </c>
      <c r="B243" s="62">
        <v>239</v>
      </c>
      <c r="C243" s="62" t="str">
        <f>IF(Reusable!B172&lt;&gt;"",Reusable!B172,"")</f>
        <v>Line Reference. Document Reference</v>
      </c>
      <c r="D243" s="62" t="str">
        <f>IF(Reusable!P172&lt;&gt;"",Reusable!P172,"")</f>
        <v>ASBIE</v>
      </c>
      <c r="E243" s="63" t="str">
        <f>IF(Reusable!Q172&lt;&gt;"",Reusable!Q172,"")</f>
        <v>associates the Line with a Document</v>
      </c>
      <c r="F243" s="63"/>
      <c r="G243" s="64">
        <f>IF(Reusable!C172&lt;&gt;"",Reusable!C172,"")</f>
      </c>
      <c r="H243" s="64" t="str">
        <f>IF(Reusable!D172&lt;&gt;"",Reusable!D172,"")</f>
        <v>Line Reference</v>
      </c>
      <c r="I243" s="64">
        <f>IF(Reusable!E172&lt;&gt;"",Reusable!E172,"")</f>
      </c>
      <c r="J243" s="64" t="str">
        <f>IF(Reusable!H172&lt;&gt;"",Reusable!H172,"")</f>
        <v>Document Reference</v>
      </c>
      <c r="K243" s="65">
        <f>IF(AND(Reusable!K172&lt;&gt;"",Reusable!P172="BBIE"),Reusable!K172,"")</f>
      </c>
      <c r="L243" s="65">
        <f>IF(AND(Reusable!I172&lt;&gt;"",Reusable!P172="BBIE"),Reusable!I172,"")</f>
      </c>
      <c r="M243" s="64">
        <f>IF(Reusable!L172&lt;&gt;"",Reusable!L172,"")</f>
      </c>
      <c r="N243" s="64" t="str">
        <f>IF(Reusable!M172&lt;&gt;"",Reusable!M172,"")</f>
        <v>Document Reference</v>
      </c>
      <c r="O243" s="64">
        <f>IF(Reusable!N172&lt;&gt;"",Reusable!N172,"")</f>
      </c>
      <c r="P243" s="64" t="str">
        <f>IF(LEN(Reusable!O172)=1,TEXT(Reusable!O172,"#"),IF(MID(Reusable!O172,2,2)="..",LEFT(Reusable!O172,1),""))</f>
        <v>0</v>
      </c>
      <c r="Q243" s="64" t="str">
        <f>IF(LEN(Reusable!O172)=1,TEXT(Reusable!O172,"#"),IF(MID(Reusable!O172,2,2)="..",IF(RIGHT(Reusable!O172,1)="n","unbounded",RIGHT(Reusable!O172,1)),""))</f>
        <v>1</v>
      </c>
      <c r="R243" s="64"/>
      <c r="S243" s="64"/>
      <c r="T243" s="64"/>
      <c r="U243" s="64"/>
      <c r="V243" s="64"/>
      <c r="W243" s="64"/>
      <c r="X243" s="64"/>
      <c r="Y243" s="64"/>
    </row>
    <row r="244" spans="1:25" ht="12.75">
      <c r="A244" s="54" t="s">
        <v>2478</v>
      </c>
      <c r="B244" s="54">
        <v>240</v>
      </c>
      <c r="C244" s="54" t="e">
        <f>IF(Reusable!#REF!&lt;&gt;"",Reusable!#REF!,"")</f>
        <v>#REF!</v>
      </c>
      <c r="D244" s="54" t="e">
        <f>IF(Reusable!#REF!&lt;&gt;"",Reusable!#REF!,"")</f>
        <v>#REF!</v>
      </c>
      <c r="E244" s="55" t="e">
        <f>IF(Reusable!#REF!&lt;&gt;"",Reusable!#REF!,"")</f>
        <v>#REF!</v>
      </c>
      <c r="F244" s="55"/>
      <c r="G244" s="56" t="e">
        <f>IF(Reusable!#REF!&lt;&gt;"",Reusable!#REF!,"")</f>
        <v>#REF!</v>
      </c>
      <c r="H244" s="56" t="e">
        <f>IF(Reusable!#REF!&lt;&gt;"",Reusable!#REF!,"")</f>
        <v>#REF!</v>
      </c>
      <c r="I244" s="57" t="e">
        <f>IF(Reusable!#REF!&lt;&gt;"",Reusable!#REF!,"")</f>
        <v>#REF!</v>
      </c>
      <c r="J244" s="57" t="e">
        <f>IF(Reusable!#REF!&lt;&gt;"",Reusable!#REF!,"")</f>
        <v>#REF!</v>
      </c>
      <c r="K244" s="57" t="e">
        <f>IF(AND(Reusable!#REF!&lt;&gt;"",Reusable!#REF!="BBIE"),Reusable!#REF!,"")</f>
        <v>#REF!</v>
      </c>
      <c r="L244" s="57" t="e">
        <f>IF(AND(Reusable!#REF!&lt;&gt;"",Reusable!#REF!="BBIE"),Reusable!#REF!,"")</f>
        <v>#REF!</v>
      </c>
      <c r="M244" s="57" t="e">
        <f>IF(Reusable!#REF!&lt;&gt;"",Reusable!#REF!,"")</f>
        <v>#REF!</v>
      </c>
      <c r="N244" s="57" t="e">
        <f>IF(Reusable!#REF!&lt;&gt;"",Reusable!#REF!,"")</f>
        <v>#REF!</v>
      </c>
      <c r="O244" s="56" t="e">
        <f>IF(Reusable!#REF!&lt;&gt;"",Reusable!#REF!,"")</f>
        <v>#REF!</v>
      </c>
      <c r="P244" s="57" t="e">
        <f>IF(LEN(Reusable!#REF!)=1,TEXT(Reusable!#REF!,"#"),IF(MID(Reusable!#REF!,2,2)="..",LEFT(Reusable!#REF!,1),""))</f>
        <v>#REF!</v>
      </c>
      <c r="Q244" s="57" t="e">
        <f>IF(LEN(Reusable!#REF!)=1,TEXT(Reusable!#REF!,"#"),IF(MID(Reusable!#REF!,2,2)="..",IF(RIGHT(Reusable!#REF!,1)="n","unbounded",RIGHT(Reusable!#REF!,1)),""))</f>
        <v>#REF!</v>
      </c>
      <c r="R244" s="56"/>
      <c r="S244" s="56"/>
      <c r="T244" s="56"/>
      <c r="U244" s="56"/>
      <c r="V244" s="56"/>
      <c r="W244" s="56"/>
      <c r="X244" s="56"/>
      <c r="Y244" s="56"/>
    </row>
    <row r="245" spans="1:25" ht="12.75">
      <c r="A245" s="58" t="s">
        <v>2479</v>
      </c>
      <c r="B245" s="58">
        <v>241</v>
      </c>
      <c r="C245" s="58" t="e">
        <f>IF(Reusable!#REF!&lt;&gt;"",Reusable!#REF!,"")</f>
        <v>#REF!</v>
      </c>
      <c r="D245" s="58" t="e">
        <f>IF(Reusable!#REF!&lt;&gt;"",Reusable!#REF!,"")</f>
        <v>#REF!</v>
      </c>
      <c r="E245" s="59" t="e">
        <f>IF(Reusable!#REF!&lt;&gt;"",Reusable!#REF!,"")</f>
        <v>#REF!</v>
      </c>
      <c r="F245" s="59"/>
      <c r="G245" s="60" t="e">
        <f>IF(Reusable!#REF!&lt;&gt;"",Reusable!#REF!,"")</f>
        <v>#REF!</v>
      </c>
      <c r="H245" s="60" t="e">
        <f>IF(Reusable!#REF!&lt;&gt;"",Reusable!#REF!,"")</f>
        <v>#REF!</v>
      </c>
      <c r="I245" s="60" t="e">
        <f>IF(Reusable!#REF!&lt;&gt;"",Reusable!#REF!,"")</f>
        <v>#REF!</v>
      </c>
      <c r="J245" s="60" t="e">
        <f>IF(Reusable!#REF!&lt;&gt;"",Reusable!#REF!,"")</f>
        <v>#REF!</v>
      </c>
      <c r="K245" s="60" t="e">
        <f>IF(AND(Reusable!#REF!&lt;&gt;"",Reusable!#REF!="BBIE"),Reusable!#REF!,"")</f>
        <v>#REF!</v>
      </c>
      <c r="L245" s="60" t="e">
        <f>IF(AND(Reusable!#REF!&lt;&gt;"",Reusable!#REF!="BBIE"),Reusable!#REF!,"")</f>
        <v>#REF!</v>
      </c>
      <c r="M245" s="61" t="e">
        <f>IF(Reusable!#REF!&lt;&gt;"",Reusable!#REF!,"")</f>
        <v>#REF!</v>
      </c>
      <c r="N245" s="61" t="e">
        <f>IF(Reusable!#REF!&lt;&gt;"",Reusable!#REF!,"")</f>
        <v>#REF!</v>
      </c>
      <c r="O245" s="60" t="e">
        <f>IF(Reusable!#REF!&lt;&gt;"",Reusable!#REF!,"")</f>
        <v>#REF!</v>
      </c>
      <c r="P245" s="60" t="e">
        <f>IF(LEN(Reusable!#REF!)=1,TEXT(Reusable!#REF!,"#"),IF(MID(Reusable!#REF!,2,2)="..",LEFT(Reusable!#REF!,1),""))</f>
        <v>#REF!</v>
      </c>
      <c r="Q245" s="60" t="e">
        <f>IF(LEN(Reusable!#REF!)=1,TEXT(Reusable!#REF!,"#"),IF(MID(Reusable!#REF!,2,2)="..",IF(RIGHT(Reusable!#REF!,1)="n","unbounded",RIGHT(Reusable!#REF!,1)),""))</f>
        <v>#REF!</v>
      </c>
      <c r="R245" s="60"/>
      <c r="S245" s="60"/>
      <c r="T245" s="60"/>
      <c r="U245" s="60"/>
      <c r="V245" s="60"/>
      <c r="W245" s="60"/>
      <c r="X245" s="60"/>
      <c r="Y245" s="60"/>
    </row>
    <row r="246" spans="1:25" ht="12.75">
      <c r="A246" s="58" t="s">
        <v>2480</v>
      </c>
      <c r="B246" s="58">
        <v>242</v>
      </c>
      <c r="C246" s="58" t="e">
        <f>IF(Reusable!#REF!&lt;&gt;"",Reusable!#REF!,"")</f>
        <v>#REF!</v>
      </c>
      <c r="D246" s="58" t="e">
        <f>IF(Reusable!#REF!&lt;&gt;"",Reusable!#REF!,"")</f>
        <v>#REF!</v>
      </c>
      <c r="E246" s="59" t="e">
        <f>IF(Reusable!#REF!&lt;&gt;"",Reusable!#REF!,"")</f>
        <v>#REF!</v>
      </c>
      <c r="F246" s="59"/>
      <c r="G246" s="60" t="e">
        <f>IF(Reusable!#REF!&lt;&gt;"",Reusable!#REF!,"")</f>
        <v>#REF!</v>
      </c>
      <c r="H246" s="60" t="e">
        <f>IF(Reusable!#REF!&lt;&gt;"",Reusable!#REF!,"")</f>
        <v>#REF!</v>
      </c>
      <c r="I246" s="60" t="e">
        <f>IF(Reusable!#REF!&lt;&gt;"",Reusable!#REF!,"")</f>
        <v>#REF!</v>
      </c>
      <c r="J246" s="60" t="e">
        <f>IF(Reusable!#REF!&lt;&gt;"",Reusable!#REF!,"")</f>
        <v>#REF!</v>
      </c>
      <c r="K246" s="60" t="e">
        <f>IF(AND(Reusable!#REF!&lt;&gt;"",Reusable!#REF!="BBIE"),Reusable!#REF!,"")</f>
        <v>#REF!</v>
      </c>
      <c r="L246" s="60" t="e">
        <f>IF(AND(Reusable!#REF!&lt;&gt;"",Reusable!#REF!="BBIE"),Reusable!#REF!,"")</f>
        <v>#REF!</v>
      </c>
      <c r="M246" s="61" t="e">
        <f>IF(Reusable!#REF!&lt;&gt;"",Reusable!#REF!,"")</f>
        <v>#REF!</v>
      </c>
      <c r="N246" s="61" t="e">
        <f>IF(Reusable!#REF!&lt;&gt;"",Reusable!#REF!,"")</f>
        <v>#REF!</v>
      </c>
      <c r="O246" s="60" t="e">
        <f>IF(Reusable!#REF!&lt;&gt;"",Reusable!#REF!,"")</f>
        <v>#REF!</v>
      </c>
      <c r="P246" s="60" t="e">
        <f>IF(LEN(Reusable!#REF!)=1,TEXT(Reusable!#REF!,"#"),IF(MID(Reusable!#REF!,2,2)="..",LEFT(Reusable!#REF!,1),""))</f>
        <v>#REF!</v>
      </c>
      <c r="Q246" s="60" t="e">
        <f>IF(LEN(Reusable!#REF!)=1,TEXT(Reusable!#REF!,"#"),IF(MID(Reusable!#REF!,2,2)="..",IF(RIGHT(Reusable!#REF!,1)="n","unbounded",RIGHT(Reusable!#REF!,1)),""))</f>
        <v>#REF!</v>
      </c>
      <c r="R246" s="60"/>
      <c r="S246" s="60"/>
      <c r="T246" s="60"/>
      <c r="U246" s="60"/>
      <c r="V246" s="60"/>
      <c r="W246" s="60"/>
      <c r="X246" s="60"/>
      <c r="Y246" s="60"/>
    </row>
    <row r="247" spans="1:25" ht="12.75">
      <c r="A247" s="58" t="s">
        <v>2481</v>
      </c>
      <c r="B247" s="58">
        <v>243</v>
      </c>
      <c r="C247" s="58" t="e">
        <f>IF(Reusable!#REF!&lt;&gt;"",Reusable!#REF!,"")</f>
        <v>#REF!</v>
      </c>
      <c r="D247" s="58" t="e">
        <f>IF(Reusable!#REF!&lt;&gt;"",Reusable!#REF!,"")</f>
        <v>#REF!</v>
      </c>
      <c r="E247" s="59" t="e">
        <f>IF(Reusable!#REF!&lt;&gt;"",Reusable!#REF!,"")</f>
        <v>#REF!</v>
      </c>
      <c r="F247" s="59"/>
      <c r="G247" s="60" t="e">
        <f>IF(Reusable!#REF!&lt;&gt;"",Reusable!#REF!,"")</f>
        <v>#REF!</v>
      </c>
      <c r="H247" s="60" t="e">
        <f>IF(Reusable!#REF!&lt;&gt;"",Reusable!#REF!,"")</f>
        <v>#REF!</v>
      </c>
      <c r="I247" s="60" t="e">
        <f>IF(Reusable!#REF!&lt;&gt;"",Reusable!#REF!,"")</f>
        <v>#REF!</v>
      </c>
      <c r="J247" s="60" t="e">
        <f>IF(Reusable!#REF!&lt;&gt;"",Reusable!#REF!,"")</f>
        <v>#REF!</v>
      </c>
      <c r="K247" s="60" t="e">
        <f>IF(AND(Reusable!#REF!&lt;&gt;"",Reusable!#REF!="BBIE"),Reusable!#REF!,"")</f>
        <v>#REF!</v>
      </c>
      <c r="L247" s="60" t="e">
        <f>IF(AND(Reusable!#REF!&lt;&gt;"",Reusable!#REF!="BBIE"),Reusable!#REF!,"")</f>
        <v>#REF!</v>
      </c>
      <c r="M247" s="61" t="e">
        <f>IF(Reusable!#REF!&lt;&gt;"",Reusable!#REF!,"")</f>
        <v>#REF!</v>
      </c>
      <c r="N247" s="61" t="e">
        <f>IF(Reusable!#REF!&lt;&gt;"",Reusable!#REF!,"")</f>
        <v>#REF!</v>
      </c>
      <c r="O247" s="60" t="e">
        <f>IF(Reusable!#REF!&lt;&gt;"",Reusable!#REF!,"")</f>
        <v>#REF!</v>
      </c>
      <c r="P247" s="60" t="e">
        <f>IF(LEN(Reusable!#REF!)=1,TEXT(Reusable!#REF!,"#"),IF(MID(Reusable!#REF!,2,2)="..",LEFT(Reusable!#REF!,1),""))</f>
        <v>#REF!</v>
      </c>
      <c r="Q247" s="60" t="e">
        <f>IF(LEN(Reusable!#REF!)=1,TEXT(Reusable!#REF!,"#"),IF(MID(Reusable!#REF!,2,2)="..",IF(RIGHT(Reusable!#REF!,1)="n","unbounded",RIGHT(Reusable!#REF!,1)),""))</f>
        <v>#REF!</v>
      </c>
      <c r="R247" s="60"/>
      <c r="S247" s="60"/>
      <c r="T247" s="60"/>
      <c r="U247" s="60"/>
      <c r="V247" s="60"/>
      <c r="W247" s="60"/>
      <c r="X247" s="60"/>
      <c r="Y247" s="60"/>
    </row>
    <row r="248" spans="1:25" ht="12.75">
      <c r="A248" s="58" t="s">
        <v>2482</v>
      </c>
      <c r="B248" s="58">
        <v>244</v>
      </c>
      <c r="C248" s="58" t="e">
        <f>IF(Reusable!#REF!&lt;&gt;"",Reusable!#REF!,"")</f>
        <v>#REF!</v>
      </c>
      <c r="D248" s="58" t="e">
        <f>IF(Reusable!#REF!&lt;&gt;"",Reusable!#REF!,"")</f>
        <v>#REF!</v>
      </c>
      <c r="E248" s="59" t="e">
        <f>IF(Reusable!#REF!&lt;&gt;"",Reusable!#REF!,"")</f>
        <v>#REF!</v>
      </c>
      <c r="F248" s="59"/>
      <c r="G248" s="60" t="e">
        <f>IF(Reusable!#REF!&lt;&gt;"",Reusable!#REF!,"")</f>
        <v>#REF!</v>
      </c>
      <c r="H248" s="60" t="e">
        <f>IF(Reusable!#REF!&lt;&gt;"",Reusable!#REF!,"")</f>
        <v>#REF!</v>
      </c>
      <c r="I248" s="60" t="e">
        <f>IF(Reusable!#REF!&lt;&gt;"",Reusable!#REF!,"")</f>
        <v>#REF!</v>
      </c>
      <c r="J248" s="60" t="e">
        <f>IF(Reusable!#REF!&lt;&gt;"",Reusable!#REF!,"")</f>
        <v>#REF!</v>
      </c>
      <c r="K248" s="60" t="e">
        <f>IF(AND(Reusable!#REF!&lt;&gt;"",Reusable!#REF!="BBIE"),Reusable!#REF!,"")</f>
        <v>#REF!</v>
      </c>
      <c r="L248" s="60" t="e">
        <f>IF(AND(Reusable!#REF!&lt;&gt;"",Reusable!#REF!="BBIE"),Reusable!#REF!,"")</f>
        <v>#REF!</v>
      </c>
      <c r="M248" s="61" t="e">
        <f>IF(Reusable!#REF!&lt;&gt;"",Reusable!#REF!,"")</f>
        <v>#REF!</v>
      </c>
      <c r="N248" s="61" t="e">
        <f>IF(Reusable!#REF!&lt;&gt;"",Reusable!#REF!,"")</f>
        <v>#REF!</v>
      </c>
      <c r="O248" s="60" t="e">
        <f>IF(Reusable!#REF!&lt;&gt;"",Reusable!#REF!,"")</f>
        <v>#REF!</v>
      </c>
      <c r="P248" s="60" t="e">
        <f>IF(LEN(Reusable!#REF!)=1,TEXT(Reusable!#REF!,"#"),IF(MID(Reusable!#REF!,2,2)="..",LEFT(Reusable!#REF!,1),""))</f>
        <v>#REF!</v>
      </c>
      <c r="Q248" s="60" t="e">
        <f>IF(LEN(Reusable!#REF!)=1,TEXT(Reusable!#REF!,"#"),IF(MID(Reusable!#REF!,2,2)="..",IF(RIGHT(Reusable!#REF!,1)="n","unbounded",RIGHT(Reusable!#REF!,1)),""))</f>
        <v>#REF!</v>
      </c>
      <c r="R248" s="60"/>
      <c r="S248" s="60"/>
      <c r="T248" s="60"/>
      <c r="U248" s="60"/>
      <c r="V248" s="60"/>
      <c r="W248" s="60"/>
      <c r="X248" s="60"/>
      <c r="Y248" s="60"/>
    </row>
    <row r="249" spans="1:25" ht="12.75">
      <c r="A249" s="58" t="s">
        <v>2483</v>
      </c>
      <c r="B249" s="58">
        <v>245</v>
      </c>
      <c r="C249" s="58" t="e">
        <f>IF(Reusable!#REF!&lt;&gt;"",Reusable!#REF!,"")</f>
        <v>#REF!</v>
      </c>
      <c r="D249" s="58" t="e">
        <f>IF(Reusable!#REF!&lt;&gt;"",Reusable!#REF!,"")</f>
        <v>#REF!</v>
      </c>
      <c r="E249" s="59" t="e">
        <f>IF(Reusable!#REF!&lt;&gt;"",Reusable!#REF!,"")</f>
        <v>#REF!</v>
      </c>
      <c r="F249" s="59"/>
      <c r="G249" s="60" t="e">
        <f>IF(Reusable!#REF!&lt;&gt;"",Reusable!#REF!,"")</f>
        <v>#REF!</v>
      </c>
      <c r="H249" s="60" t="e">
        <f>IF(Reusable!#REF!&lt;&gt;"",Reusable!#REF!,"")</f>
        <v>#REF!</v>
      </c>
      <c r="I249" s="60" t="e">
        <f>IF(Reusable!#REF!&lt;&gt;"",Reusable!#REF!,"")</f>
        <v>#REF!</v>
      </c>
      <c r="J249" s="60" t="e">
        <f>IF(Reusable!#REF!&lt;&gt;"",Reusable!#REF!,"")</f>
        <v>#REF!</v>
      </c>
      <c r="K249" s="60" t="e">
        <f>IF(AND(Reusable!#REF!&lt;&gt;"",Reusable!#REF!="BBIE"),Reusable!#REF!,"")</f>
        <v>#REF!</v>
      </c>
      <c r="L249" s="60" t="e">
        <f>IF(AND(Reusable!#REF!&lt;&gt;"",Reusable!#REF!="BBIE"),Reusable!#REF!,"")</f>
        <v>#REF!</v>
      </c>
      <c r="M249" s="61" t="e">
        <f>IF(Reusable!#REF!&lt;&gt;"",Reusable!#REF!,"")</f>
        <v>#REF!</v>
      </c>
      <c r="N249" s="61" t="e">
        <f>IF(Reusable!#REF!&lt;&gt;"",Reusable!#REF!,"")</f>
        <v>#REF!</v>
      </c>
      <c r="O249" s="60" t="e">
        <f>IF(Reusable!#REF!&lt;&gt;"",Reusable!#REF!,"")</f>
        <v>#REF!</v>
      </c>
      <c r="P249" s="60" t="e">
        <f>IF(LEN(Reusable!#REF!)=1,TEXT(Reusable!#REF!,"#"),IF(MID(Reusable!#REF!,2,2)="..",LEFT(Reusable!#REF!,1),""))</f>
        <v>#REF!</v>
      </c>
      <c r="Q249" s="60" t="e">
        <f>IF(LEN(Reusable!#REF!)=1,TEXT(Reusable!#REF!,"#"),IF(MID(Reusable!#REF!,2,2)="..",IF(RIGHT(Reusable!#REF!,1)="n","unbounded",RIGHT(Reusable!#REF!,1)),""))</f>
        <v>#REF!</v>
      </c>
      <c r="R249" s="60"/>
      <c r="S249" s="60"/>
      <c r="T249" s="60"/>
      <c r="U249" s="60"/>
      <c r="V249" s="60"/>
      <c r="W249" s="60"/>
      <c r="X249" s="60"/>
      <c r="Y249" s="60"/>
    </row>
    <row r="250" spans="1:25" ht="12.75">
      <c r="A250" s="58" t="s">
        <v>2484</v>
      </c>
      <c r="B250" s="58">
        <v>246</v>
      </c>
      <c r="C250" s="58" t="e">
        <f>IF(Reusable!#REF!&lt;&gt;"",Reusable!#REF!,"")</f>
        <v>#REF!</v>
      </c>
      <c r="D250" s="58" t="e">
        <f>IF(Reusable!#REF!&lt;&gt;"",Reusable!#REF!,"")</f>
        <v>#REF!</v>
      </c>
      <c r="E250" s="59" t="e">
        <f>IF(Reusable!#REF!&lt;&gt;"",Reusable!#REF!,"")</f>
        <v>#REF!</v>
      </c>
      <c r="F250" s="59"/>
      <c r="G250" s="60" t="e">
        <f>IF(Reusable!#REF!&lt;&gt;"",Reusable!#REF!,"")</f>
        <v>#REF!</v>
      </c>
      <c r="H250" s="60" t="e">
        <f>IF(Reusable!#REF!&lt;&gt;"",Reusable!#REF!,"")</f>
        <v>#REF!</v>
      </c>
      <c r="I250" s="60" t="e">
        <f>IF(Reusable!#REF!&lt;&gt;"",Reusable!#REF!,"")</f>
        <v>#REF!</v>
      </c>
      <c r="J250" s="60" t="e">
        <f>IF(Reusable!#REF!&lt;&gt;"",Reusable!#REF!,"")</f>
        <v>#REF!</v>
      </c>
      <c r="K250" s="60" t="e">
        <f>IF(AND(Reusable!#REF!&lt;&gt;"",Reusable!#REF!="BBIE"),Reusable!#REF!,"")</f>
        <v>#REF!</v>
      </c>
      <c r="L250" s="60" t="e">
        <f>IF(AND(Reusable!#REF!&lt;&gt;"",Reusable!#REF!="BBIE"),Reusable!#REF!,"")</f>
        <v>#REF!</v>
      </c>
      <c r="M250" s="61" t="e">
        <f>IF(Reusable!#REF!&lt;&gt;"",Reusable!#REF!,"")</f>
        <v>#REF!</v>
      </c>
      <c r="N250" s="61" t="e">
        <f>IF(Reusable!#REF!&lt;&gt;"",Reusable!#REF!,"")</f>
        <v>#REF!</v>
      </c>
      <c r="O250" s="60" t="e">
        <f>IF(Reusable!#REF!&lt;&gt;"",Reusable!#REF!,"")</f>
        <v>#REF!</v>
      </c>
      <c r="P250" s="60" t="e">
        <f>IF(LEN(Reusable!#REF!)=1,TEXT(Reusable!#REF!,"#"),IF(MID(Reusable!#REF!,2,2)="..",LEFT(Reusable!#REF!,1),""))</f>
        <v>#REF!</v>
      </c>
      <c r="Q250" s="60" t="e">
        <f>IF(LEN(Reusable!#REF!)=1,TEXT(Reusable!#REF!,"#"),IF(MID(Reusable!#REF!,2,2)="..",IF(RIGHT(Reusable!#REF!,1)="n","unbounded",RIGHT(Reusable!#REF!,1)),""))</f>
        <v>#REF!</v>
      </c>
      <c r="R250" s="60"/>
      <c r="S250" s="60"/>
      <c r="T250" s="60"/>
      <c r="U250" s="60"/>
      <c r="V250" s="60"/>
      <c r="W250" s="60"/>
      <c r="X250" s="60"/>
      <c r="Y250" s="60"/>
    </row>
    <row r="251" spans="1:25" ht="12.75">
      <c r="A251" s="58" t="s">
        <v>2485</v>
      </c>
      <c r="B251" s="58">
        <v>247</v>
      </c>
      <c r="C251" s="58" t="e">
        <f>IF(Reusable!#REF!&lt;&gt;"",Reusable!#REF!,"")</f>
        <v>#REF!</v>
      </c>
      <c r="D251" s="58" t="e">
        <f>IF(Reusable!#REF!&lt;&gt;"",Reusable!#REF!,"")</f>
        <v>#REF!</v>
      </c>
      <c r="E251" s="59" t="e">
        <f>IF(Reusable!#REF!&lt;&gt;"",Reusable!#REF!,"")</f>
        <v>#REF!</v>
      </c>
      <c r="F251" s="59"/>
      <c r="G251" s="60" t="e">
        <f>IF(Reusable!#REF!&lt;&gt;"",Reusable!#REF!,"")</f>
        <v>#REF!</v>
      </c>
      <c r="H251" s="60" t="e">
        <f>IF(Reusable!#REF!&lt;&gt;"",Reusable!#REF!,"")</f>
        <v>#REF!</v>
      </c>
      <c r="I251" s="60" t="e">
        <f>IF(Reusable!#REF!&lt;&gt;"",Reusable!#REF!,"")</f>
        <v>#REF!</v>
      </c>
      <c r="J251" s="60" t="e">
        <f>IF(Reusable!#REF!&lt;&gt;"",Reusable!#REF!,"")</f>
        <v>#REF!</v>
      </c>
      <c r="K251" s="60" t="e">
        <f>IF(AND(Reusable!#REF!&lt;&gt;"",Reusable!#REF!="BBIE"),Reusable!#REF!,"")</f>
        <v>#REF!</v>
      </c>
      <c r="L251" s="60" t="e">
        <f>IF(AND(Reusable!#REF!&lt;&gt;"",Reusable!#REF!="BBIE"),Reusable!#REF!,"")</f>
        <v>#REF!</v>
      </c>
      <c r="M251" s="61" t="e">
        <f>IF(Reusable!#REF!&lt;&gt;"",Reusable!#REF!,"")</f>
        <v>#REF!</v>
      </c>
      <c r="N251" s="61" t="e">
        <f>IF(Reusable!#REF!&lt;&gt;"",Reusable!#REF!,"")</f>
        <v>#REF!</v>
      </c>
      <c r="O251" s="60" t="e">
        <f>IF(Reusable!#REF!&lt;&gt;"",Reusable!#REF!,"")</f>
        <v>#REF!</v>
      </c>
      <c r="P251" s="60" t="e">
        <f>IF(LEN(Reusable!#REF!)=1,TEXT(Reusable!#REF!,"#"),IF(MID(Reusable!#REF!,2,2)="..",LEFT(Reusable!#REF!,1),""))</f>
        <v>#REF!</v>
      </c>
      <c r="Q251" s="60" t="e">
        <f>IF(LEN(Reusable!#REF!)=1,TEXT(Reusable!#REF!,"#"),IF(MID(Reusable!#REF!,2,2)="..",IF(RIGHT(Reusable!#REF!,1)="n","unbounded",RIGHT(Reusable!#REF!,1)),""))</f>
        <v>#REF!</v>
      </c>
      <c r="R251" s="60"/>
      <c r="S251" s="60"/>
      <c r="T251" s="60"/>
      <c r="U251" s="60"/>
      <c r="V251" s="60"/>
      <c r="W251" s="60"/>
      <c r="X251" s="60"/>
      <c r="Y251" s="60"/>
    </row>
    <row r="252" spans="1:25" ht="12.75">
      <c r="A252" s="54" t="s">
        <v>2486</v>
      </c>
      <c r="B252" s="54">
        <v>248</v>
      </c>
      <c r="C252" s="54" t="str">
        <f>IF(Reusable!B173&lt;&gt;"",Reusable!B173,"")</f>
        <v>Lot Identification. Details</v>
      </c>
      <c r="D252" s="54" t="str">
        <f>IF(Reusable!P173&lt;&gt;"",Reusable!P173,"")</f>
        <v>ABIE</v>
      </c>
      <c r="E252" s="55" t="str">
        <f>IF(Reusable!Q173&lt;&gt;"",Reusable!Q173,"")</f>
        <v>information relating to a lot (an identifier to allow the recall of the item if necessary)</v>
      </c>
      <c r="F252" s="55"/>
      <c r="G252" s="56">
        <f>IF(Reusable!C173&lt;&gt;"",Reusable!C173,"")</f>
      </c>
      <c r="H252" s="56" t="str">
        <f>IF(Reusable!D173&lt;&gt;"",Reusable!D173,"")</f>
        <v>Lot Identification</v>
      </c>
      <c r="I252" s="57">
        <f>IF(Reusable!E173&lt;&gt;"",Reusable!E173,"")</f>
      </c>
      <c r="J252" s="57">
        <f>IF(Reusable!H173&lt;&gt;"",Reusable!H173,"")</f>
      </c>
      <c r="K252" s="57">
        <f>IF(AND(Reusable!K173&lt;&gt;"",Reusable!P173="BBIE"),Reusable!K173,"")</f>
      </c>
      <c r="L252" s="57">
        <f>IF(AND(Reusable!I173&lt;&gt;"",Reusable!P173="BBIE"),Reusable!I173,"")</f>
      </c>
      <c r="M252" s="57">
        <f>IF(Reusable!L173&lt;&gt;"",Reusable!L173,"")</f>
      </c>
      <c r="N252" s="57">
        <f>IF(Reusable!M173&lt;&gt;"",Reusable!M173,"")</f>
      </c>
      <c r="O252" s="56">
        <f>IF(Reusable!N173&lt;&gt;"",Reusable!N173,"")</f>
      </c>
      <c r="P252" s="57">
        <f>IF(LEN(Reusable!O173)=1,TEXT(Reusable!O173,"#"),IF(MID(Reusable!O173,2,2)="..",LEFT(Reusable!O173,1),""))</f>
      </c>
      <c r="Q252" s="57">
        <f>IF(LEN(Reusable!O173)=1,TEXT(Reusable!O173,"#"),IF(MID(Reusable!O173,2,2)="..",IF(RIGHT(Reusable!O173,1)="n","unbounded",RIGHT(Reusable!O173,1)),""))</f>
      </c>
      <c r="R252" s="56"/>
      <c r="S252" s="56"/>
      <c r="T252" s="56"/>
      <c r="U252" s="56"/>
      <c r="V252" s="56"/>
      <c r="W252" s="56"/>
      <c r="X252" s="56"/>
      <c r="Y252" s="56"/>
    </row>
    <row r="253" spans="1:25" ht="12.75">
      <c r="A253" s="58" t="s">
        <v>2487</v>
      </c>
      <c r="B253" s="58">
        <v>249</v>
      </c>
      <c r="C253" s="58" t="str">
        <f>IF(Reusable!B174&lt;&gt;"",Reusable!B174,"")</f>
        <v>Lot Identification. Lot Number. Identifier</v>
      </c>
      <c r="D253" s="58" t="str">
        <f>IF(Reusable!P174&lt;&gt;"",Reusable!P174,"")</f>
        <v>BBIE</v>
      </c>
      <c r="E253" s="59" t="str">
        <f>IF(Reusable!Q174&lt;&gt;"",Reusable!Q174,"")</f>
        <v>identifies the lot by a number</v>
      </c>
      <c r="F253" s="59"/>
      <c r="G253" s="60">
        <f>IF(Reusable!C174&lt;&gt;"",Reusable!C174,"")</f>
      </c>
      <c r="H253" s="60" t="str">
        <f>IF(Reusable!D174&lt;&gt;"",Reusable!D174,"")</f>
        <v>Lot Identification</v>
      </c>
      <c r="I253" s="60">
        <f>IF(Reusable!E174&lt;&gt;"",Reusable!E174,"")</f>
      </c>
      <c r="J253" s="60" t="str">
        <f>IF(Reusable!H174&lt;&gt;"",Reusable!H174,"")</f>
        <v>Lot Number</v>
      </c>
      <c r="K253" s="60" t="str">
        <f>IF(AND(Reusable!K174&lt;&gt;"",Reusable!P174="BBIE"),Reusable!K174,"")</f>
        <v>Identifier. Type</v>
      </c>
      <c r="L253" s="60" t="str">
        <f>IF(AND(Reusable!I174&lt;&gt;"",Reusable!P174="BBIE"),Reusable!I174,"")</f>
        <v>Identifier</v>
      </c>
      <c r="M253" s="61">
        <f>IF(Reusable!L174&lt;&gt;"",Reusable!L174,"")</f>
      </c>
      <c r="N253" s="61">
        <f>IF(Reusable!M174&lt;&gt;"",Reusable!M174,"")</f>
      </c>
      <c r="O253" s="60">
        <f>IF(Reusable!N174&lt;&gt;"",Reusable!N174,"")</f>
      </c>
      <c r="P253" s="60" t="str">
        <f>IF(LEN(Reusable!O174)=1,TEXT(Reusable!O174,"#"),IF(MID(Reusable!O174,2,2)="..",LEFT(Reusable!O174,1),""))</f>
        <v>0</v>
      </c>
      <c r="Q253" s="60" t="str">
        <f>IF(LEN(Reusable!O174)=1,TEXT(Reusable!O174,"#"),IF(MID(Reusable!O174,2,2)="..",IF(RIGHT(Reusable!O174,1)="n","unbounded",RIGHT(Reusable!O174,1)),""))</f>
        <v>1</v>
      </c>
      <c r="R253" s="60"/>
      <c r="S253" s="60"/>
      <c r="T253" s="60"/>
      <c r="U253" s="60"/>
      <c r="V253" s="60"/>
      <c r="W253" s="60"/>
      <c r="X253" s="60"/>
      <c r="Y253" s="60"/>
    </row>
    <row r="254" spans="1:25" ht="12.75">
      <c r="A254" s="58" t="s">
        <v>2488</v>
      </c>
      <c r="B254" s="58">
        <v>250</v>
      </c>
      <c r="C254" s="58" t="str">
        <f>IF(Reusable!B175&lt;&gt;"",Reusable!B175,"")</f>
        <v>Lot Identification. Expiry. Date</v>
      </c>
      <c r="D254" s="58" t="str">
        <f>IF(Reusable!P175&lt;&gt;"",Reusable!P175,"")</f>
        <v>BBIE</v>
      </c>
      <c r="E254" s="59" t="str">
        <f>IF(Reusable!Q175&lt;&gt;"",Reusable!Q175,"")</f>
        <v>the expiry date associated with the lot</v>
      </c>
      <c r="F254" s="59"/>
      <c r="G254" s="60">
        <f>IF(Reusable!C175&lt;&gt;"",Reusable!C175,"")</f>
      </c>
      <c r="H254" s="60" t="str">
        <f>IF(Reusable!D175&lt;&gt;"",Reusable!D175,"")</f>
        <v>Lot Identification</v>
      </c>
      <c r="I254" s="60">
        <f>IF(Reusable!E175&lt;&gt;"",Reusable!E175,"")</f>
      </c>
      <c r="J254" s="60" t="str">
        <f>IF(Reusable!H175&lt;&gt;"",Reusable!H175,"")</f>
        <v>Expiry</v>
      </c>
      <c r="K254" s="60" t="str">
        <f>IF(AND(Reusable!K175&lt;&gt;"",Reusable!P175="BBIE"),Reusable!K175,"")</f>
        <v>Date. Type</v>
      </c>
      <c r="L254" s="60" t="str">
        <f>IF(AND(Reusable!I175&lt;&gt;"",Reusable!P175="BBIE"),Reusable!I175,"")</f>
        <v>Date</v>
      </c>
      <c r="M254" s="61">
        <f>IF(Reusable!L175&lt;&gt;"",Reusable!L175,"")</f>
      </c>
      <c r="N254" s="61">
        <f>IF(Reusable!M175&lt;&gt;"",Reusable!M175,"")</f>
      </c>
      <c r="O254" s="60">
        <f>IF(Reusable!N175&lt;&gt;"",Reusable!N175,"")</f>
      </c>
      <c r="P254" s="60" t="str">
        <f>IF(LEN(Reusable!O175)=1,TEXT(Reusable!O175,"#"),IF(MID(Reusable!O175,2,2)="..",LEFT(Reusable!O175,1),""))</f>
        <v>0</v>
      </c>
      <c r="Q254" s="60" t="str">
        <f>IF(LEN(Reusable!O175)=1,TEXT(Reusable!O175,"#"),IF(MID(Reusable!O175,2,2)="..",IF(RIGHT(Reusable!O175,1)="n","unbounded",RIGHT(Reusable!O175,1)),""))</f>
        <v>1</v>
      </c>
      <c r="R254" s="60"/>
      <c r="S254" s="60"/>
      <c r="T254" s="60"/>
      <c r="U254" s="60"/>
      <c r="V254" s="60"/>
      <c r="W254" s="60"/>
      <c r="X254" s="60"/>
      <c r="Y254" s="60"/>
    </row>
    <row r="255" spans="1:25" ht="12.75">
      <c r="A255" s="54" t="s">
        <v>2489</v>
      </c>
      <c r="B255" s="54">
        <v>251</v>
      </c>
      <c r="C255" s="54" t="str">
        <f>IF(Reusable!B176&lt;&gt;"",Reusable!B176,"")</f>
        <v>Ordered Shipment. Details</v>
      </c>
      <c r="D255" s="54" t="str">
        <f>IF(Reusable!P176&lt;&gt;"",Reusable!P176,"")</f>
        <v>ABIE</v>
      </c>
      <c r="E255" s="55" t="str">
        <f>IF(Reusable!Q176&lt;&gt;"",Reusable!Q176,"")</f>
        <v>information directly relating to an ordered  shipment</v>
      </c>
      <c r="F255" s="55"/>
      <c r="G255" s="56">
        <f>IF(Reusable!C176&lt;&gt;"",Reusable!C176,"")</f>
      </c>
      <c r="H255" s="56" t="str">
        <f>IF(Reusable!D176&lt;&gt;"",Reusable!D176,"")</f>
        <v>Ordered Shipment</v>
      </c>
      <c r="I255" s="57">
        <f>IF(Reusable!E176&lt;&gt;"",Reusable!E176,"")</f>
      </c>
      <c r="J255" s="57">
        <f>IF(Reusable!H176&lt;&gt;"",Reusable!H176,"")</f>
      </c>
      <c r="K255" s="57">
        <f>IF(AND(Reusable!K176&lt;&gt;"",Reusable!P176="BBIE"),Reusable!K176,"")</f>
      </c>
      <c r="L255" s="57">
        <f>IF(AND(Reusable!I176&lt;&gt;"",Reusable!P176="BBIE"),Reusable!I176,"")</f>
      </c>
      <c r="M255" s="57">
        <f>IF(Reusable!L176&lt;&gt;"",Reusable!L176,"")</f>
      </c>
      <c r="N255" s="57">
        <f>IF(Reusable!M176&lt;&gt;"",Reusable!M176,"")</f>
      </c>
      <c r="O255" s="56">
        <f>IF(Reusable!N176&lt;&gt;"",Reusable!N176,"")</f>
      </c>
      <c r="P255" s="57">
        <f>IF(LEN(Reusable!O176)=1,TEXT(Reusable!O176,"#"),IF(MID(Reusable!O176,2,2)="..",LEFT(Reusable!O176,1),""))</f>
      </c>
      <c r="Q255" s="57">
        <f>IF(LEN(Reusable!O176)=1,TEXT(Reusable!O176,"#"),IF(MID(Reusable!O176,2,2)="..",IF(RIGHT(Reusable!O176,1)="n","unbounded",RIGHT(Reusable!O176,1)),""))</f>
      </c>
      <c r="R255" s="56"/>
      <c r="S255" s="56"/>
      <c r="T255" s="56"/>
      <c r="U255" s="56"/>
      <c r="V255" s="56"/>
      <c r="W255" s="56"/>
      <c r="X255" s="56"/>
      <c r="Y255" s="56"/>
    </row>
    <row r="256" spans="1:25" ht="12.75">
      <c r="A256" s="62" t="s">
        <v>2490</v>
      </c>
      <c r="B256" s="62">
        <v>252</v>
      </c>
      <c r="C256" s="62" t="str">
        <f>IF(Reusable!B177&lt;&gt;"",Reusable!B177,"")</f>
        <v>Ordered Shipment. Shipment</v>
      </c>
      <c r="D256" s="62" t="str">
        <f>IF(Reusable!P177&lt;&gt;"",Reusable!P177,"")</f>
        <v>ASBIE</v>
      </c>
      <c r="E256" s="63" t="str">
        <f>IF(Reusable!Q177&lt;&gt;"",Reusable!Q177,"")</f>
        <v>associates the ordered shipment with the shipment</v>
      </c>
      <c r="F256" s="63"/>
      <c r="G256" s="64">
        <f>IF(Reusable!C177&lt;&gt;"",Reusable!C177,"")</f>
      </c>
      <c r="H256" s="64" t="str">
        <f>IF(Reusable!D177&lt;&gt;"",Reusable!D177,"")</f>
        <v>Ordered Shipment</v>
      </c>
      <c r="I256" s="64">
        <f>IF(Reusable!E177&lt;&gt;"",Reusable!E177,"")</f>
      </c>
      <c r="J256" s="64" t="str">
        <f>IF(Reusable!H177&lt;&gt;"",Reusable!H177,"")</f>
        <v>Shipment</v>
      </c>
      <c r="K256" s="65">
        <f>IF(AND(Reusable!K177&lt;&gt;"",Reusable!P177="BBIE"),Reusable!K177,"")</f>
      </c>
      <c r="L256" s="65">
        <f>IF(AND(Reusable!I177&lt;&gt;"",Reusable!P177="BBIE"),Reusable!I177,"")</f>
      </c>
      <c r="M256" s="64">
        <f>IF(Reusable!L177&lt;&gt;"",Reusable!L177,"")</f>
      </c>
      <c r="N256" s="64" t="str">
        <f>IF(Reusable!M177&lt;&gt;"",Reusable!M177,"")</f>
        <v>Shipment</v>
      </c>
      <c r="O256" s="64">
        <f>IF(Reusable!N177&lt;&gt;"",Reusable!N177,"")</f>
      </c>
      <c r="P256" s="64" t="str">
        <f>IF(LEN(Reusable!O177)=1,TEXT(Reusable!O177,"#"),IF(MID(Reusable!O177,2,2)="..",LEFT(Reusable!O177,1),""))</f>
        <v>1</v>
      </c>
      <c r="Q256" s="64" t="str">
        <f>IF(LEN(Reusable!O177)=1,TEXT(Reusable!O177,"#"),IF(MID(Reusable!O177,2,2)="..",IF(RIGHT(Reusable!O177,1)="n","unbounded",RIGHT(Reusable!O177,1)),""))</f>
        <v>1</v>
      </c>
      <c r="R256" s="64"/>
      <c r="S256" s="64"/>
      <c r="T256" s="64"/>
      <c r="U256" s="64"/>
      <c r="V256" s="64"/>
      <c r="W256" s="64"/>
      <c r="X256" s="64"/>
      <c r="Y256" s="64"/>
    </row>
    <row r="257" spans="1:25" ht="38.25">
      <c r="A257" s="62" t="s">
        <v>2491</v>
      </c>
      <c r="B257" s="62">
        <v>253</v>
      </c>
      <c r="C257" s="62" t="str">
        <f>IF(Reusable!B178&lt;&gt;"",Reusable!B178,"")</f>
        <v>Ordered Shipment. Package</v>
      </c>
      <c r="D257" s="62" t="str">
        <f>IF(Reusable!P178&lt;&gt;"",Reusable!P178,"")</f>
        <v>ASBIE</v>
      </c>
      <c r="E257" s="63" t="str">
        <f>IF(Reusable!Q178&lt;&gt;"",Reusable!Q178,"")</f>
        <v>associates the ordered shipment to packaging information. Note that this association is true at the order stage, but at the later delivery stage the association is via the transport handling unit.</v>
      </c>
      <c r="F257" s="63"/>
      <c r="G257" s="64">
        <f>IF(Reusable!C178&lt;&gt;"",Reusable!C178,"")</f>
      </c>
      <c r="H257" s="64" t="str">
        <f>IF(Reusable!D178&lt;&gt;"",Reusable!D178,"")</f>
        <v>Ordered Shipment</v>
      </c>
      <c r="I257" s="64">
        <f>IF(Reusable!E178&lt;&gt;"",Reusable!E178,"")</f>
      </c>
      <c r="J257" s="64" t="str">
        <f>IF(Reusable!H178&lt;&gt;"",Reusable!H178,"")</f>
        <v>Package</v>
      </c>
      <c r="K257" s="65">
        <f>IF(AND(Reusable!K178&lt;&gt;"",Reusable!P178="BBIE"),Reusable!K178,"")</f>
      </c>
      <c r="L257" s="65">
        <f>IF(AND(Reusable!I178&lt;&gt;"",Reusable!P178="BBIE"),Reusable!I178,"")</f>
      </c>
      <c r="M257" s="64">
        <f>IF(Reusable!L178&lt;&gt;"",Reusable!L178,"")</f>
      </c>
      <c r="N257" s="64" t="str">
        <f>IF(Reusable!M178&lt;&gt;"",Reusable!M178,"")</f>
        <v>Package</v>
      </c>
      <c r="O257" s="64">
        <f>IF(Reusable!N178&lt;&gt;"",Reusable!N178,"")</f>
      </c>
      <c r="P257" s="64" t="str">
        <f>IF(LEN(Reusable!O178)=1,TEXT(Reusable!O178,"#"),IF(MID(Reusable!O178,2,2)="..",LEFT(Reusable!O178,1),""))</f>
        <v>0</v>
      </c>
      <c r="Q257" s="64" t="str">
        <f>IF(LEN(Reusable!O178)=1,TEXT(Reusable!O178,"#"),IF(MID(Reusable!O178,2,2)="..",IF(RIGHT(Reusable!O178,1)="n","unbounded",RIGHT(Reusable!O178,1)),""))</f>
        <v>unbounded</v>
      </c>
      <c r="R257" s="64"/>
      <c r="S257" s="64"/>
      <c r="T257" s="64"/>
      <c r="U257" s="64"/>
      <c r="V257" s="64"/>
      <c r="W257" s="64"/>
      <c r="X257" s="64"/>
      <c r="Y257" s="64"/>
    </row>
    <row r="258" spans="1:25" ht="25.5">
      <c r="A258" s="54" t="s">
        <v>2492</v>
      </c>
      <c r="B258" s="54">
        <v>254</v>
      </c>
      <c r="C258" s="54" t="str">
        <f>IF(Reusable!B179&lt;&gt;"",Reusable!B179,"")</f>
        <v>Order Line. Details</v>
      </c>
      <c r="D258" s="54" t="str">
        <f>IF(Reusable!P179&lt;&gt;"",Reusable!P179,"")</f>
        <v>ABIE</v>
      </c>
      <c r="E258" s="55" t="str">
        <f>IF(Reusable!Q179&lt;&gt;"",Reusable!Q179,"")</f>
        <v>information directly relating to a line item of one an Order transaction. It identifies the line item but only includes details about the alternatives, substitutes and replacement line items.</v>
      </c>
      <c r="F258" s="55"/>
      <c r="G258" s="56">
        <f>IF(Reusable!C179&lt;&gt;"",Reusable!C179,"")</f>
      </c>
      <c r="H258" s="56" t="str">
        <f>IF(Reusable!D179&lt;&gt;"",Reusable!D179,"")</f>
        <v>Order Line</v>
      </c>
      <c r="I258" s="57">
        <f>IF(Reusable!E179&lt;&gt;"",Reusable!E179,"")</f>
      </c>
      <c r="J258" s="57">
        <f>IF(Reusable!H179&lt;&gt;"",Reusable!H179,"")</f>
      </c>
      <c r="K258" s="57">
        <f>IF(AND(Reusable!K179&lt;&gt;"",Reusable!P179="BBIE"),Reusable!K179,"")</f>
      </c>
      <c r="L258" s="57">
        <f>IF(AND(Reusable!I179&lt;&gt;"",Reusable!P179="BBIE"),Reusable!I179,"")</f>
      </c>
      <c r="M258" s="57">
        <f>IF(Reusable!L179&lt;&gt;"",Reusable!L179,"")</f>
      </c>
      <c r="N258" s="57">
        <f>IF(Reusable!M179&lt;&gt;"",Reusable!M179,"")</f>
      </c>
      <c r="O258" s="56">
        <f>IF(Reusable!N179&lt;&gt;"",Reusable!N179,"")</f>
      </c>
      <c r="P258" s="57">
        <f>IF(LEN(Reusable!O179)=1,TEXT(Reusable!O179,"#"),IF(MID(Reusable!O179,2,2)="..",LEFT(Reusable!O179,1),""))</f>
      </c>
      <c r="Q258" s="57">
        <f>IF(LEN(Reusable!O179)=1,TEXT(Reusable!O179,"#"),IF(MID(Reusable!O179,2,2)="..",IF(RIGHT(Reusable!O179,1)="n","unbounded",RIGHT(Reusable!O179,1)),""))</f>
      </c>
      <c r="R258" s="56"/>
      <c r="S258" s="56"/>
      <c r="T258" s="56"/>
      <c r="U258" s="56"/>
      <c r="V258" s="56"/>
      <c r="W258" s="56"/>
      <c r="X258" s="56"/>
      <c r="Y258" s="56"/>
    </row>
    <row r="259" spans="1:25" ht="51">
      <c r="A259" s="58" t="s">
        <v>2493</v>
      </c>
      <c r="B259" s="58">
        <v>255</v>
      </c>
      <c r="C259" s="58" t="str">
        <f>IF(Reusable!B180&lt;&gt;"",Reusable!B180,"")</f>
        <v>Order Line. Substitution Status. Code</v>
      </c>
      <c r="D259" s="58" t="str">
        <f>IF(Reusable!P180&lt;&gt;"",Reusable!P180,"")</f>
        <v>BBIE</v>
      </c>
      <c r="E259" s="59" t="str">
        <f>IF(Reusable!Q180&lt;&gt;"",Reusable!Q180,"")</f>
        <v>indicates the status of this OrderItem in relation to substitution, denoting an acceptable substitute in the Order, an original for which an alternative is offered in the Order Confirmation, or an original for which an actual replacement is advised in the Despatch Advice.</v>
      </c>
      <c r="F259" s="59"/>
      <c r="G259" s="60">
        <f>IF(Reusable!C180&lt;&gt;"",Reusable!C180,"")</f>
      </c>
      <c r="H259" s="60" t="str">
        <f>IF(Reusable!D180&lt;&gt;"",Reusable!D180,"")</f>
        <v>Order Line</v>
      </c>
      <c r="I259" s="60">
        <f>IF(Reusable!E180&lt;&gt;"",Reusable!E180,"")</f>
      </c>
      <c r="J259" s="60" t="str">
        <f>IF(Reusable!H180&lt;&gt;"",Reusable!H180,"")</f>
        <v>Substitution Status</v>
      </c>
      <c r="K259" s="60" t="str">
        <f>IF(AND(Reusable!K180&lt;&gt;"",Reusable!P180="BBIE"),Reusable!K180,"")</f>
        <v>Substitution Status_ Code. Type</v>
      </c>
      <c r="L259" s="60" t="str">
        <f>IF(AND(Reusable!I180&lt;&gt;"",Reusable!P180="BBIE"),Reusable!I180,"")</f>
        <v>Code</v>
      </c>
      <c r="M259" s="61">
        <f>IF(Reusable!L180&lt;&gt;"",Reusable!L180,"")</f>
      </c>
      <c r="N259" s="61">
        <f>IF(Reusable!M180&lt;&gt;"",Reusable!M180,"")</f>
      </c>
      <c r="O259" s="60">
        <f>IF(Reusable!N180&lt;&gt;"",Reusable!N180,"")</f>
      </c>
      <c r="P259" s="60" t="str">
        <f>IF(LEN(Reusable!O180)=1,TEXT(Reusable!O180,"#"),IF(MID(Reusable!O180,2,2)="..",LEFT(Reusable!O180,1),""))</f>
        <v>0</v>
      </c>
      <c r="Q259" s="60" t="str">
        <f>IF(LEN(Reusable!O180)=1,TEXT(Reusable!O180,"#"),IF(MID(Reusable!O180,2,2)="..",IF(RIGHT(Reusable!O180,1)="n","unbounded",RIGHT(Reusable!O180,1)),""))</f>
        <v>1</v>
      </c>
      <c r="R259" s="60"/>
      <c r="S259" s="60"/>
      <c r="T259" s="60"/>
      <c r="U259" s="60"/>
      <c r="V259" s="60"/>
      <c r="W259" s="60"/>
      <c r="X259" s="60"/>
      <c r="Y259" s="60"/>
    </row>
    <row r="260" spans="1:25" ht="25.5">
      <c r="A260" s="58" t="s">
        <v>2494</v>
      </c>
      <c r="B260" s="58">
        <v>256</v>
      </c>
      <c r="C260" s="58" t="str">
        <f>IF(Reusable!B181&lt;&gt;"",Reusable!B181,"")</f>
        <v>Order Line. Note. Text</v>
      </c>
      <c r="D260" s="58" t="str">
        <f>IF(Reusable!P181&lt;&gt;"",Reusable!P181,"")</f>
        <v>BBIE</v>
      </c>
      <c r="E260" s="59" t="str">
        <f>IF(Reusable!Q181&lt;&gt;"",Reusable!Q181,"")</f>
        <v>contains any free form text pertinent to the line of the document. This element may contain notes or any other similar information that is not contained explicitly in another structure.</v>
      </c>
      <c r="F260" s="59"/>
      <c r="G260" s="60">
        <f>IF(Reusable!C181&lt;&gt;"",Reusable!C181,"")</f>
      </c>
      <c r="H260" s="60" t="str">
        <f>IF(Reusable!D181&lt;&gt;"",Reusable!D181,"")</f>
        <v>Order Line</v>
      </c>
      <c r="I260" s="60">
        <f>IF(Reusable!E181&lt;&gt;"",Reusable!E181,"")</f>
      </c>
      <c r="J260" s="60" t="str">
        <f>IF(Reusable!H181&lt;&gt;"",Reusable!H181,"")</f>
        <v>Note</v>
      </c>
      <c r="K260" s="60" t="str">
        <f>IF(AND(Reusable!K181&lt;&gt;"",Reusable!P181="BBIE"),Reusable!K181,"")</f>
        <v>Text. Type</v>
      </c>
      <c r="L260" s="60" t="str">
        <f>IF(AND(Reusable!I181&lt;&gt;"",Reusable!P181="BBIE"),Reusable!I181,"")</f>
        <v>Text</v>
      </c>
      <c r="M260" s="61">
        <f>IF(Reusable!L181&lt;&gt;"",Reusable!L181,"")</f>
      </c>
      <c r="N260" s="61">
        <f>IF(Reusable!M181&lt;&gt;"",Reusable!M181,"")</f>
      </c>
      <c r="O260" s="60">
        <f>IF(Reusable!N181&lt;&gt;"",Reusable!N181,"")</f>
      </c>
      <c r="P260" s="60" t="str">
        <f>IF(LEN(Reusable!O181)=1,TEXT(Reusable!O181,"#"),IF(MID(Reusable!O181,2,2)="..",LEFT(Reusable!O181,1),""))</f>
        <v>0</v>
      </c>
      <c r="Q260" s="60" t="str">
        <f>IF(LEN(Reusable!O181)=1,TEXT(Reusable!O181,"#"),IF(MID(Reusable!O181,2,2)="..",IF(RIGHT(Reusable!O181,1)="n","unbounded",RIGHT(Reusable!O181,1)),""))</f>
        <v>1</v>
      </c>
      <c r="R260" s="60"/>
      <c r="S260" s="60"/>
      <c r="T260" s="60"/>
      <c r="U260" s="60"/>
      <c r="V260" s="60"/>
      <c r="W260" s="60"/>
      <c r="X260" s="60"/>
      <c r="Y260" s="60"/>
    </row>
    <row r="261" spans="1:25" ht="38.25">
      <c r="A261" s="62" t="s">
        <v>2495</v>
      </c>
      <c r="B261" s="62">
        <v>257</v>
      </c>
      <c r="C261" s="62" t="str">
        <f>IF(Reusable!B182&lt;&gt;"",Reusable!B182,"")</f>
        <v>Order Line. Line Item</v>
      </c>
      <c r="D261" s="62" t="str">
        <f>IF(Reusable!P182&lt;&gt;"",Reusable!P182,"")</f>
        <v>ASBIE</v>
      </c>
      <c r="E261" s="63" t="str">
        <f>IF(Reusable!Q182&lt;&gt;"",Reusable!Q182,"")</f>
        <v>information directly relating to a line item of a transaction. It identifies the item but only includes details about the item that are pertinent  to one occurrence on a line item, e.g. quantity etc.</v>
      </c>
      <c r="F261" s="63"/>
      <c r="G261" s="64">
        <f>IF(Reusable!C182&lt;&gt;"",Reusable!C182,"")</f>
      </c>
      <c r="H261" s="64" t="str">
        <f>IF(Reusable!D182&lt;&gt;"",Reusable!D182,"")</f>
        <v>Order Line</v>
      </c>
      <c r="I261" s="64">
        <f>IF(Reusable!E182&lt;&gt;"",Reusable!E182,"")</f>
      </c>
      <c r="J261" s="64" t="str">
        <f>IF(Reusable!H182&lt;&gt;"",Reusable!H182,"")</f>
        <v>Line Item</v>
      </c>
      <c r="K261" s="65">
        <f>IF(AND(Reusable!K182&lt;&gt;"",Reusable!P182="BBIE"),Reusable!K182,"")</f>
      </c>
      <c r="L261" s="65">
        <f>IF(AND(Reusable!I182&lt;&gt;"",Reusable!P182="BBIE"),Reusable!I182,"")</f>
      </c>
      <c r="M261" s="64">
        <f>IF(Reusable!L182&lt;&gt;"",Reusable!L182,"")</f>
      </c>
      <c r="N261" s="64" t="str">
        <f>IF(Reusable!M182&lt;&gt;"",Reusable!M182,"")</f>
        <v>Line Item</v>
      </c>
      <c r="O261" s="64">
        <f>IF(Reusable!N182&lt;&gt;"",Reusable!N182,"")</f>
      </c>
      <c r="P261" s="64" t="str">
        <f>IF(LEN(Reusable!O182)=1,TEXT(Reusable!O182,"#"),IF(MID(Reusable!O182,2,2)="..",LEFT(Reusable!O182,1),""))</f>
        <v>1</v>
      </c>
      <c r="Q261" s="64" t="str">
        <f>IF(LEN(Reusable!O182)=1,TEXT(Reusable!O182,"#"),IF(MID(Reusable!O182,2,2)="..",IF(RIGHT(Reusable!O182,1)="n","unbounded",RIGHT(Reusable!O182,1)),""))</f>
        <v>1</v>
      </c>
      <c r="R261" s="64"/>
      <c r="S261" s="64"/>
      <c r="T261" s="64"/>
      <c r="U261" s="64"/>
      <c r="V261" s="64"/>
      <c r="W261" s="64"/>
      <c r="X261" s="64"/>
      <c r="Y261" s="64"/>
    </row>
    <row r="262" spans="1:25" ht="38.25">
      <c r="A262" s="62" t="s">
        <v>2496</v>
      </c>
      <c r="B262" s="62">
        <v>258</v>
      </c>
      <c r="C262" s="62" t="str">
        <f>IF(Reusable!B183&lt;&gt;"",Reusable!B183,"")</f>
        <v>Order Line. Seller Proposed_ Substitute Line Item</v>
      </c>
      <c r="D262" s="62" t="str">
        <f>IF(Reusable!P183&lt;&gt;"",Reusable!P183,"")</f>
        <v>ASBIE</v>
      </c>
      <c r="E262" s="63" t="str">
        <f>IF(Reusable!Q183&lt;&gt;"",Reusable!Q183,"")</f>
        <v>the item(s) that the seller proposes for the substitution - the original ordered quantity, pricing etc, which may be different from the substituted item. It is assumed that hazard and shipment details etc will be the same.</v>
      </c>
      <c r="F262" s="63"/>
      <c r="G262" s="64">
        <f>IF(Reusable!C183&lt;&gt;"",Reusable!C183,"")</f>
      </c>
      <c r="H262" s="64" t="str">
        <f>IF(Reusable!D183&lt;&gt;"",Reusable!D183,"")</f>
        <v>Order Line</v>
      </c>
      <c r="I262" s="64" t="str">
        <f>IF(Reusable!E183&lt;&gt;"",Reusable!E183,"")</f>
        <v>Seller Proposed</v>
      </c>
      <c r="J262" s="64" t="str">
        <f>IF(Reusable!H183&lt;&gt;"",Reusable!H183,"")</f>
        <v>Line Item</v>
      </c>
      <c r="K262" s="65">
        <f>IF(AND(Reusable!K183&lt;&gt;"",Reusable!P183="BBIE"),Reusable!K183,"")</f>
      </c>
      <c r="L262" s="65">
        <f>IF(AND(Reusable!I183&lt;&gt;"",Reusable!P183="BBIE"),Reusable!I183,"")</f>
      </c>
      <c r="M262" s="64">
        <f>IF(Reusable!L183&lt;&gt;"",Reusable!L183,"")</f>
      </c>
      <c r="N262" s="64" t="str">
        <f>IF(Reusable!M183&lt;&gt;"",Reusable!M183,"")</f>
        <v>Line Item</v>
      </c>
      <c r="O262" s="64">
        <f>IF(Reusable!N183&lt;&gt;"",Reusable!N183,"")</f>
      </c>
      <c r="P262" s="64" t="str">
        <f>IF(LEN(Reusable!O183)=1,TEXT(Reusable!O183,"#"),IF(MID(Reusable!O183,2,2)="..",LEFT(Reusable!O183,1),""))</f>
        <v>0</v>
      </c>
      <c r="Q262" s="64" t="str">
        <f>IF(LEN(Reusable!O183)=1,TEXT(Reusable!O183,"#"),IF(MID(Reusable!O183,2,2)="..",IF(RIGHT(Reusable!O183,1)="n","unbounded",RIGHT(Reusable!O183,1)),""))</f>
        <v>unbounded</v>
      </c>
      <c r="R262" s="64"/>
      <c r="S262" s="64"/>
      <c r="T262" s="64"/>
      <c r="U262" s="64"/>
      <c r="V262" s="64"/>
      <c r="W262" s="64"/>
      <c r="X262" s="64"/>
      <c r="Y262" s="64"/>
    </row>
    <row r="263" spans="1:25" ht="38.25">
      <c r="A263" s="62" t="s">
        <v>2497</v>
      </c>
      <c r="B263" s="62">
        <v>259</v>
      </c>
      <c r="C263" s="62" t="str">
        <f>IF(Reusable!B184&lt;&gt;"",Reusable!B184,"")</f>
        <v>Order Line. Seller Substituted_ Line Item</v>
      </c>
      <c r="D263" s="62" t="str">
        <f>IF(Reusable!P184&lt;&gt;"",Reusable!P184,"")</f>
        <v>ASBIE</v>
      </c>
      <c r="E263" s="63" t="str">
        <f>IF(Reusable!Q184&lt;&gt;"",Reusable!Q184,"")</f>
        <v>item(s) replaced by the seller - the original ordered quantity, pricing etc which may be different from the substituted item. It is assumed that hazard and shipment details etc will be the same.</v>
      </c>
      <c r="F263" s="63"/>
      <c r="G263" s="64">
        <f>IF(Reusable!C184&lt;&gt;"",Reusable!C184,"")</f>
      </c>
      <c r="H263" s="64" t="str">
        <f>IF(Reusable!D184&lt;&gt;"",Reusable!D184,"")</f>
        <v>Order Line</v>
      </c>
      <c r="I263" s="64" t="str">
        <f>IF(Reusable!E184&lt;&gt;"",Reusable!E184,"")</f>
        <v>Seller Substituted</v>
      </c>
      <c r="J263" s="64" t="str">
        <f>IF(Reusable!H184&lt;&gt;"",Reusable!H184,"")</f>
        <v>Line Item</v>
      </c>
      <c r="K263" s="65">
        <f>IF(AND(Reusable!K184&lt;&gt;"",Reusable!P184="BBIE"),Reusable!K184,"")</f>
      </c>
      <c r="L263" s="65">
        <f>IF(AND(Reusable!I184&lt;&gt;"",Reusable!P184="BBIE"),Reusable!I184,"")</f>
      </c>
      <c r="M263" s="64">
        <f>IF(Reusable!L184&lt;&gt;"",Reusable!L184,"")</f>
      </c>
      <c r="N263" s="64" t="str">
        <f>IF(Reusable!M184&lt;&gt;"",Reusable!M184,"")</f>
        <v>Line Item</v>
      </c>
      <c r="O263" s="64">
        <f>IF(Reusable!N184&lt;&gt;"",Reusable!N184,"")</f>
      </c>
      <c r="P263" s="64" t="str">
        <f>IF(LEN(Reusable!O184)=1,TEXT(Reusable!O184,"#"),IF(MID(Reusable!O184,2,2)="..",LEFT(Reusable!O184,1),""))</f>
        <v>0</v>
      </c>
      <c r="Q263" s="64" t="str">
        <f>IF(LEN(Reusable!O184)=1,TEXT(Reusable!O184,"#"),IF(MID(Reusable!O184,2,2)="..",IF(RIGHT(Reusable!O184,1)="n","unbounded",RIGHT(Reusable!O184,1)),""))</f>
        <v>unbounded</v>
      </c>
      <c r="R263" s="64"/>
      <c r="S263" s="64"/>
      <c r="T263" s="64"/>
      <c r="U263" s="64"/>
      <c r="V263" s="64"/>
      <c r="W263" s="64"/>
      <c r="X263" s="64"/>
      <c r="Y263" s="64"/>
    </row>
    <row r="264" spans="1:25" ht="25.5">
      <c r="A264" s="62" t="s">
        <v>2498</v>
      </c>
      <c r="B264" s="62">
        <v>260</v>
      </c>
      <c r="C264" s="62" t="str">
        <f>IF(Reusable!B185&lt;&gt;"",Reusable!B185,"")</f>
        <v>Order Line. Buyer Proposed_ Substitute Line Item</v>
      </c>
      <c r="D264" s="62" t="str">
        <f>IF(Reusable!P185&lt;&gt;"",Reusable!P185,"")</f>
        <v>ASBIE</v>
      </c>
      <c r="E264" s="63" t="str">
        <f>IF(Reusable!Q185&lt;&gt;"",Reusable!Q185,"")</f>
        <v>alternative item(s) acceptable to the buyer - quantity, pricing etc which may be different from the preferred item. It is assumed that hazard and shipment details etc will be the same.</v>
      </c>
      <c r="F264" s="63"/>
      <c r="G264" s="64">
        <f>IF(Reusable!C185&lt;&gt;"",Reusable!C185,"")</f>
      </c>
      <c r="H264" s="64" t="str">
        <f>IF(Reusable!D185&lt;&gt;"",Reusable!D185,"")</f>
        <v>Order Line</v>
      </c>
      <c r="I264" s="64" t="str">
        <f>IF(Reusable!E185&lt;&gt;"",Reusable!E185,"")</f>
        <v>Buyer Proposed</v>
      </c>
      <c r="J264" s="64" t="str">
        <f>IF(Reusable!H185&lt;&gt;"",Reusable!H185,"")</f>
        <v>Line Item</v>
      </c>
      <c r="K264" s="65">
        <f>IF(AND(Reusable!K185&lt;&gt;"",Reusable!P185="BBIE"),Reusable!K185,"")</f>
      </c>
      <c r="L264" s="65">
        <f>IF(AND(Reusable!I185&lt;&gt;"",Reusable!P185="BBIE"),Reusable!I185,"")</f>
      </c>
      <c r="M264" s="64">
        <f>IF(Reusable!L185&lt;&gt;"",Reusable!L185,"")</f>
      </c>
      <c r="N264" s="64" t="str">
        <f>IF(Reusable!M185&lt;&gt;"",Reusable!M185,"")</f>
        <v>Line Item</v>
      </c>
      <c r="O264" s="64">
        <f>IF(Reusable!N185&lt;&gt;"",Reusable!N185,"")</f>
      </c>
      <c r="P264" s="64" t="str">
        <f>IF(LEN(Reusable!O185)=1,TEXT(Reusable!O185,"#"),IF(MID(Reusable!O185,2,2)="..",LEFT(Reusable!O185,1),""))</f>
        <v>0</v>
      </c>
      <c r="Q264" s="64" t="str">
        <f>IF(LEN(Reusable!O185)=1,TEXT(Reusable!O185,"#"),IF(MID(Reusable!O185,2,2)="..",IF(RIGHT(Reusable!O185,1)="n","unbounded",RIGHT(Reusable!O185,1)),""))</f>
        <v>unbounded</v>
      </c>
      <c r="R264" s="64"/>
      <c r="S264" s="64"/>
      <c r="T264" s="64"/>
      <c r="U264" s="64"/>
      <c r="V264" s="64"/>
      <c r="W264" s="64"/>
      <c r="X264" s="64"/>
      <c r="Y264" s="64"/>
    </row>
    <row r="265" spans="1:25" ht="12.75">
      <c r="A265" s="54" t="s">
        <v>2499</v>
      </c>
      <c r="B265" s="54">
        <v>261</v>
      </c>
      <c r="C265" s="54" t="str">
        <f>IF(Reusable!B186&lt;&gt;"",Reusable!B186,"")</f>
        <v>Order Line Reference. Details</v>
      </c>
      <c r="D265" s="54" t="str">
        <f>IF(Reusable!P186&lt;&gt;"",Reusable!P186,"")</f>
        <v>ABIE</v>
      </c>
      <c r="E265" s="55" t="str">
        <f>IF(Reusable!Q186&lt;&gt;"",Reusable!Q186,"")</f>
        <v>identifies a referenced line and relevant order document</v>
      </c>
      <c r="F265" s="55"/>
      <c r="G265" s="56">
        <f>IF(Reusable!C186&lt;&gt;"",Reusable!C186,"")</f>
      </c>
      <c r="H265" s="56" t="str">
        <f>IF(Reusable!D186&lt;&gt;"",Reusable!D186,"")</f>
        <v>Order Line Reference</v>
      </c>
      <c r="I265" s="57">
        <f>IF(Reusable!E186&lt;&gt;"",Reusable!E186,"")</f>
      </c>
      <c r="J265" s="57">
        <f>IF(Reusable!H186&lt;&gt;"",Reusable!H186,"")</f>
      </c>
      <c r="K265" s="57">
        <f>IF(AND(Reusable!K186&lt;&gt;"",Reusable!P186="BBIE"),Reusable!K186,"")</f>
      </c>
      <c r="L265" s="57">
        <f>IF(AND(Reusable!I186&lt;&gt;"",Reusable!P186="BBIE"),Reusable!I186,"")</f>
      </c>
      <c r="M265" s="57">
        <f>IF(Reusable!L186&lt;&gt;"",Reusable!L186,"")</f>
      </c>
      <c r="N265" s="57">
        <f>IF(Reusable!M186&lt;&gt;"",Reusable!M186,"")</f>
      </c>
      <c r="O265" s="56">
        <f>IF(Reusable!N186&lt;&gt;"",Reusable!N186,"")</f>
      </c>
      <c r="P265" s="57">
        <f>IF(LEN(Reusable!O186)=1,TEXT(Reusable!O186,"#"),IF(MID(Reusable!O186,2,2)="..",LEFT(Reusable!O186,1),""))</f>
      </c>
      <c r="Q265" s="57">
        <f>IF(LEN(Reusable!O186)=1,TEXT(Reusable!O186,"#"),IF(MID(Reusable!O186,2,2)="..",IF(RIGHT(Reusable!O186,1)="n","unbounded",RIGHT(Reusable!O186,1)),""))</f>
      </c>
      <c r="R265" s="56"/>
      <c r="S265" s="56"/>
      <c r="T265" s="56"/>
      <c r="U265" s="56"/>
      <c r="V265" s="56"/>
      <c r="W265" s="56"/>
      <c r="X265" s="56"/>
      <c r="Y265" s="56"/>
    </row>
    <row r="266" spans="1:25" ht="12.75">
      <c r="A266" s="58" t="s">
        <v>2500</v>
      </c>
      <c r="B266" s="58">
        <v>262</v>
      </c>
      <c r="C266" s="58" t="str">
        <f>IF(Reusable!B187&lt;&gt;"",Reusable!B187,"")</f>
        <v>Order Line Reference. Buyers_ Line Identifier. Identifier</v>
      </c>
      <c r="D266" s="58" t="str">
        <f>IF(Reusable!P187&lt;&gt;"",Reusable!P187,"")</f>
        <v>BBIE</v>
      </c>
      <c r="E266" s="59" t="str">
        <f>IF(Reusable!Q187&lt;&gt;"",Reusable!Q187,"")</f>
        <v>Buyer's identifier of the order line</v>
      </c>
      <c r="F266" s="59"/>
      <c r="G266" s="60">
        <f>IF(Reusable!C187&lt;&gt;"",Reusable!C187,"")</f>
      </c>
      <c r="H266" s="60" t="str">
        <f>IF(Reusable!D187&lt;&gt;"",Reusable!D187,"")</f>
        <v>Order Line Reference</v>
      </c>
      <c r="I266" s="60" t="str">
        <f>IF(Reusable!E187&lt;&gt;"",Reusable!E187,"")</f>
        <v>Buyers</v>
      </c>
      <c r="J266" s="60" t="str">
        <f>IF(Reusable!H187&lt;&gt;"",Reusable!H187,"")</f>
        <v>Line Identifier</v>
      </c>
      <c r="K266" s="60" t="str">
        <f>IF(AND(Reusable!K187&lt;&gt;"",Reusable!P187="BBIE"),Reusable!K187,"")</f>
        <v>Identifier. Type</v>
      </c>
      <c r="L266" s="60" t="str">
        <f>IF(AND(Reusable!I187&lt;&gt;"",Reusable!P187="BBIE"),Reusable!I187,"")</f>
        <v>Identifier</v>
      </c>
      <c r="M266" s="61">
        <f>IF(Reusable!L187&lt;&gt;"",Reusable!L187,"")</f>
      </c>
      <c r="N266" s="61">
        <f>IF(Reusable!M187&lt;&gt;"",Reusable!M187,"")</f>
      </c>
      <c r="O266" s="60">
        <f>IF(Reusable!N187&lt;&gt;"",Reusable!N187,"")</f>
      </c>
      <c r="P266" s="60" t="str">
        <f>IF(LEN(Reusable!O187)=1,TEXT(Reusable!O187,"#"),IF(MID(Reusable!O187,2,2)="..",LEFT(Reusable!O187,1),""))</f>
        <v>0</v>
      </c>
      <c r="Q266" s="60" t="str">
        <f>IF(LEN(Reusable!O187)=1,TEXT(Reusable!O187,"#"),IF(MID(Reusable!O187,2,2)="..",IF(RIGHT(Reusable!O187,1)="n","unbounded",RIGHT(Reusable!O187,1)),""))</f>
        <v>1</v>
      </c>
      <c r="R266" s="60"/>
      <c r="S266" s="60"/>
      <c r="T266" s="60"/>
      <c r="U266" s="60"/>
      <c r="V266" s="60"/>
      <c r="W266" s="60"/>
      <c r="X266" s="60"/>
      <c r="Y266" s="60"/>
    </row>
    <row r="267" spans="1:25" ht="12.75">
      <c r="A267" s="58" t="s">
        <v>2501</v>
      </c>
      <c r="B267" s="58">
        <v>263</v>
      </c>
      <c r="C267" s="58" t="str">
        <f>IF(Reusable!B188&lt;&gt;"",Reusable!B188,"")</f>
        <v>Order Line Reference. Sellers_ Line Identifier. Identifier</v>
      </c>
      <c r="D267" s="58" t="str">
        <f>IF(Reusable!P188&lt;&gt;"",Reusable!P188,"")</f>
        <v>BBIE</v>
      </c>
      <c r="E267" s="59" t="str">
        <f>IF(Reusable!Q188&lt;&gt;"",Reusable!Q188,"")</f>
        <v>Seller's identifier of the order line</v>
      </c>
      <c r="F267" s="59"/>
      <c r="G267" s="60">
        <f>IF(Reusable!C188&lt;&gt;"",Reusable!C188,"")</f>
      </c>
      <c r="H267" s="60" t="str">
        <f>IF(Reusable!D188&lt;&gt;"",Reusable!D188,"")</f>
        <v>Order Line Reference</v>
      </c>
      <c r="I267" s="60" t="str">
        <f>IF(Reusable!E188&lt;&gt;"",Reusable!E188,"")</f>
        <v>Sellers</v>
      </c>
      <c r="J267" s="60" t="str">
        <f>IF(Reusable!H188&lt;&gt;"",Reusable!H188,"")</f>
        <v>Line Identifier</v>
      </c>
      <c r="K267" s="60" t="str">
        <f>IF(AND(Reusable!K188&lt;&gt;"",Reusable!P188="BBIE"),Reusable!K188,"")</f>
        <v>Identifier. Type</v>
      </c>
      <c r="L267" s="60" t="str">
        <f>IF(AND(Reusable!I188&lt;&gt;"",Reusable!P188="BBIE"),Reusable!I188,"")</f>
        <v>Identifier</v>
      </c>
      <c r="M267" s="61">
        <f>IF(Reusable!L188&lt;&gt;"",Reusable!L188,"")</f>
      </c>
      <c r="N267" s="61">
        <f>IF(Reusable!M188&lt;&gt;"",Reusable!M188,"")</f>
      </c>
      <c r="O267" s="60">
        <f>IF(Reusable!N188&lt;&gt;"",Reusable!N188,"")</f>
      </c>
      <c r="P267" s="60" t="str">
        <f>IF(LEN(Reusable!O188)=1,TEXT(Reusable!O188,"#"),IF(MID(Reusable!O188,2,2)="..",LEFT(Reusable!O188,1),""))</f>
        <v>0</v>
      </c>
      <c r="Q267" s="60" t="str">
        <f>IF(LEN(Reusable!O188)=1,TEXT(Reusable!O188,"#"),IF(MID(Reusable!O188,2,2)="..",IF(RIGHT(Reusable!O188,1)="n","unbounded",RIGHT(Reusable!O188,1)),""))</f>
        <v>1</v>
      </c>
      <c r="R267" s="60"/>
      <c r="S267" s="60"/>
      <c r="T267" s="60"/>
      <c r="U267" s="60"/>
      <c r="V267" s="60"/>
      <c r="W267" s="60"/>
      <c r="X267" s="60"/>
      <c r="Y267" s="60"/>
    </row>
    <row r="268" spans="1:25" ht="12.75">
      <c r="A268" s="58" t="s">
        <v>2502</v>
      </c>
      <c r="B268" s="58">
        <v>264</v>
      </c>
      <c r="C268" s="58" t="str">
        <f>IF(Reusable!B189&lt;&gt;"",Reusable!B189,"")</f>
        <v>Order Line Reference. Line Status. Code</v>
      </c>
      <c r="D268" s="58" t="str">
        <f>IF(Reusable!P189&lt;&gt;"",Reusable!P189,"")</f>
        <v>BBIE</v>
      </c>
      <c r="E268" s="59" t="str">
        <f>IF(Reusable!Q189&lt;&gt;"",Reusable!Q189,"")</f>
        <v>Identifies the status of the line with regard to its original state.</v>
      </c>
      <c r="F268" s="59"/>
      <c r="G268" s="60">
        <f>IF(Reusable!C189&lt;&gt;"",Reusable!C189,"")</f>
      </c>
      <c r="H268" s="60" t="str">
        <f>IF(Reusable!D189&lt;&gt;"",Reusable!D189,"")</f>
        <v>Order Line Reference</v>
      </c>
      <c r="I268" s="60">
        <f>IF(Reusable!E189&lt;&gt;"",Reusable!E189,"")</f>
      </c>
      <c r="J268" s="60" t="str">
        <f>IF(Reusable!H189&lt;&gt;"",Reusable!H189,"")</f>
        <v>Line Status</v>
      </c>
      <c r="K268" s="60" t="str">
        <f>IF(AND(Reusable!K189&lt;&gt;"",Reusable!P189="BBIE"),Reusable!K189,"")</f>
        <v>Line Status_ Code. Type</v>
      </c>
      <c r="L268" s="60" t="str">
        <f>IF(AND(Reusable!I189&lt;&gt;"",Reusable!P189="BBIE"),Reusable!I189,"")</f>
        <v>Code</v>
      </c>
      <c r="M268" s="61">
        <f>IF(Reusable!L189&lt;&gt;"",Reusable!L189,"")</f>
      </c>
      <c r="N268" s="61">
        <f>IF(Reusable!M189&lt;&gt;"",Reusable!M189,"")</f>
      </c>
      <c r="O268" s="60">
        <f>IF(Reusable!N189&lt;&gt;"",Reusable!N189,"")</f>
      </c>
      <c r="P268" s="60" t="str">
        <f>IF(LEN(Reusable!O189)=1,TEXT(Reusable!O189,"#"),IF(MID(Reusable!O189,2,2)="..",LEFT(Reusable!O189,1),""))</f>
        <v>0</v>
      </c>
      <c r="Q268" s="60" t="str">
        <f>IF(LEN(Reusable!O189)=1,TEXT(Reusable!O189,"#"),IF(MID(Reusable!O189,2,2)="..",IF(RIGHT(Reusable!O189,1)="n","unbounded",RIGHT(Reusable!O189,1)),""))</f>
        <v>1</v>
      </c>
      <c r="R268" s="60"/>
      <c r="S268" s="60"/>
      <c r="T268" s="60"/>
      <c r="U268" s="60"/>
      <c r="V268" s="60"/>
      <c r="W268" s="60"/>
      <c r="X268" s="60"/>
      <c r="Y268" s="60"/>
    </row>
    <row r="269" spans="1:25" ht="12.75">
      <c r="A269" s="62" t="s">
        <v>2503</v>
      </c>
      <c r="B269" s="62">
        <v>265</v>
      </c>
      <c r="C269" s="62" t="str">
        <f>IF(Reusable!B190&lt;&gt;"",Reusable!B190,"")</f>
        <v>Order Line Reference. Order Reference</v>
      </c>
      <c r="D269" s="62" t="str">
        <f>IF(Reusable!P190&lt;&gt;"",Reusable!P190,"")</f>
        <v>ASBIE</v>
      </c>
      <c r="E269" s="63" t="str">
        <f>IF(Reusable!Q190&lt;&gt;"",Reusable!Q190,"")</f>
        <v>associates the Line with an Order</v>
      </c>
      <c r="F269" s="63"/>
      <c r="G269" s="64">
        <f>IF(Reusable!C190&lt;&gt;"",Reusable!C190,"")</f>
      </c>
      <c r="H269" s="64" t="str">
        <f>IF(Reusable!D190&lt;&gt;"",Reusable!D190,"")</f>
        <v>Order Line Reference</v>
      </c>
      <c r="I269" s="64">
        <f>IF(Reusable!E190&lt;&gt;"",Reusable!E190,"")</f>
      </c>
      <c r="J269" s="64" t="str">
        <f>IF(Reusable!H190&lt;&gt;"",Reusable!H190,"")</f>
        <v>Order Reference</v>
      </c>
      <c r="K269" s="65">
        <f>IF(AND(Reusable!K190&lt;&gt;"",Reusable!P190="BBIE"),Reusable!K190,"")</f>
      </c>
      <c r="L269" s="65">
        <f>IF(AND(Reusable!I190&lt;&gt;"",Reusable!P190="BBIE"),Reusable!I190,"")</f>
      </c>
      <c r="M269" s="64">
        <f>IF(Reusable!L190&lt;&gt;"",Reusable!L190,"")</f>
      </c>
      <c r="N269" s="64" t="str">
        <f>IF(Reusable!M190&lt;&gt;"",Reusable!M190,"")</f>
        <v>Order Reference</v>
      </c>
      <c r="O269" s="64">
        <f>IF(Reusable!N190&lt;&gt;"",Reusable!N190,"")</f>
      </c>
      <c r="P269" s="64" t="str">
        <f>IF(LEN(Reusable!O190)=1,TEXT(Reusable!O190,"#"),IF(MID(Reusable!O190,2,2)="..",LEFT(Reusable!O190,1),""))</f>
        <v>0</v>
      </c>
      <c r="Q269" s="64" t="str">
        <f>IF(LEN(Reusable!O190)=1,TEXT(Reusable!O190,"#"),IF(MID(Reusable!O190,2,2)="..",IF(RIGHT(Reusable!O190,1)="n","unbounded",RIGHT(Reusable!O190,1)),""))</f>
        <v>1</v>
      </c>
      <c r="R269" s="64"/>
      <c r="S269" s="64"/>
      <c r="T269" s="64"/>
      <c r="U269" s="64"/>
      <c r="V269" s="64"/>
      <c r="W269" s="64"/>
      <c r="X269" s="64"/>
      <c r="Y269" s="64"/>
    </row>
    <row r="270" spans="1:25" ht="12.75">
      <c r="A270" s="54" t="s">
        <v>2504</v>
      </c>
      <c r="B270" s="54">
        <v>266</v>
      </c>
      <c r="C270" s="54" t="str">
        <f>IF(Reusable!B191&lt;&gt;"",Reusable!B191,"")</f>
        <v>Order Reference. Details</v>
      </c>
      <c r="D270" s="54" t="str">
        <f>IF(Reusable!P191&lt;&gt;"",Reusable!P191,"")</f>
        <v>ABIE</v>
      </c>
      <c r="E270" s="55" t="str">
        <f>IF(Reusable!Q191&lt;&gt;"",Reusable!Q191,"")</f>
        <v>identifies an order (minimal references)</v>
      </c>
      <c r="F270" s="55"/>
      <c r="G270" s="56">
        <f>IF(Reusable!C191&lt;&gt;"",Reusable!C191,"")</f>
      </c>
      <c r="H270" s="56" t="str">
        <f>IF(Reusable!D191&lt;&gt;"",Reusable!D191,"")</f>
        <v>Order Reference</v>
      </c>
      <c r="I270" s="57">
        <f>IF(Reusable!E191&lt;&gt;"",Reusable!E191,"")</f>
      </c>
      <c r="J270" s="57">
        <f>IF(Reusable!H191&lt;&gt;"",Reusable!H191,"")</f>
      </c>
      <c r="K270" s="57">
        <f>IF(AND(Reusable!K191&lt;&gt;"",Reusable!P191="BBIE"),Reusable!K191,"")</f>
      </c>
      <c r="L270" s="57">
        <f>IF(AND(Reusable!I191&lt;&gt;"",Reusable!P191="BBIE"),Reusable!I191,"")</f>
      </c>
      <c r="M270" s="57">
        <f>IF(Reusable!L191&lt;&gt;"",Reusable!L191,"")</f>
      </c>
      <c r="N270" s="57">
        <f>IF(Reusable!M191&lt;&gt;"",Reusable!M191,"")</f>
      </c>
      <c r="O270" s="56">
        <f>IF(Reusable!N191&lt;&gt;"",Reusable!N191,"")</f>
      </c>
      <c r="P270" s="57">
        <f>IF(LEN(Reusable!O191)=1,TEXT(Reusable!O191,"#"),IF(MID(Reusable!O191,2,2)="..",LEFT(Reusable!O191,1),""))</f>
      </c>
      <c r="Q270" s="57">
        <f>IF(LEN(Reusable!O191)=1,TEXT(Reusable!O191,"#"),IF(MID(Reusable!O191,2,2)="..",IF(RIGHT(Reusable!O191,1)="n","unbounded",RIGHT(Reusable!O191,1)),""))</f>
      </c>
      <c r="R270" s="56"/>
      <c r="S270" s="56"/>
      <c r="T270" s="56"/>
      <c r="U270" s="56"/>
      <c r="V270" s="56"/>
      <c r="W270" s="56"/>
      <c r="X270" s="56"/>
      <c r="Y270" s="56"/>
    </row>
    <row r="271" spans="1:25" ht="12.75">
      <c r="A271" s="58" t="s">
        <v>2505</v>
      </c>
      <c r="B271" s="58">
        <v>267</v>
      </c>
      <c r="C271" s="58" t="str">
        <f>IF(Reusable!B192&lt;&gt;"",Reusable!B192,"")</f>
        <v>Order Reference. Buyers_ Identifier. Identifier</v>
      </c>
      <c r="D271" s="58" t="str">
        <f>IF(Reusable!P192&lt;&gt;"",Reusable!P192,"")</f>
        <v>BBIE</v>
      </c>
      <c r="E271" s="59" t="str">
        <f>IF(Reusable!Q192&lt;&gt;"",Reusable!Q192,"")</f>
        <v>the Buyer's identifier of the order</v>
      </c>
      <c r="F271" s="59"/>
      <c r="G271" s="60">
        <f>IF(Reusable!C192&lt;&gt;"",Reusable!C192,"")</f>
      </c>
      <c r="H271" s="60" t="str">
        <f>IF(Reusable!D192&lt;&gt;"",Reusable!D192,"")</f>
        <v>Order Reference</v>
      </c>
      <c r="I271" s="60" t="str">
        <f>IF(Reusable!E192&lt;&gt;"",Reusable!E192,"")</f>
        <v>Buyers</v>
      </c>
      <c r="J271" s="60" t="str">
        <f>IF(Reusable!H192&lt;&gt;"",Reusable!H192,"")</f>
        <v>Identifier</v>
      </c>
      <c r="K271" s="60" t="str">
        <f>IF(AND(Reusable!K192&lt;&gt;"",Reusable!P192="BBIE"),Reusable!K192,"")</f>
        <v>Identifier. Type</v>
      </c>
      <c r="L271" s="60" t="str">
        <f>IF(AND(Reusable!I192&lt;&gt;"",Reusable!P192="BBIE"),Reusable!I192,"")</f>
        <v>Identifier</v>
      </c>
      <c r="M271" s="61">
        <f>IF(Reusable!L192&lt;&gt;"",Reusable!L192,"")</f>
      </c>
      <c r="N271" s="61">
        <f>IF(Reusable!M192&lt;&gt;"",Reusable!M192,"")</f>
      </c>
      <c r="O271" s="60">
        <f>IF(Reusable!N192&lt;&gt;"",Reusable!N192,"")</f>
      </c>
      <c r="P271" s="60" t="str">
        <f>IF(LEN(Reusable!O192)=1,TEXT(Reusable!O192,"#"),IF(MID(Reusable!O192,2,2)="..",LEFT(Reusable!O192,1),""))</f>
        <v>0</v>
      </c>
      <c r="Q271" s="60" t="str">
        <f>IF(LEN(Reusable!O192)=1,TEXT(Reusable!O192,"#"),IF(MID(Reusable!O192,2,2)="..",IF(RIGHT(Reusable!O192,1)="n","unbounded",RIGHT(Reusable!O192,1)),""))</f>
        <v>1</v>
      </c>
      <c r="R271" s="60"/>
      <c r="S271" s="60"/>
      <c r="T271" s="60"/>
      <c r="U271" s="60"/>
      <c r="V271" s="60"/>
      <c r="W271" s="60"/>
      <c r="X271" s="60"/>
      <c r="Y271" s="60"/>
    </row>
    <row r="272" spans="1:25" ht="12.75">
      <c r="A272" s="58" t="s">
        <v>2506</v>
      </c>
      <c r="B272" s="58">
        <v>268</v>
      </c>
      <c r="C272" s="58" t="str">
        <f>IF(Reusable!B193&lt;&gt;"",Reusable!B193,"")</f>
        <v>Order Reference. Sellers_ Identifier. Identifier</v>
      </c>
      <c r="D272" s="58" t="str">
        <f>IF(Reusable!P193&lt;&gt;"",Reusable!P193,"")</f>
        <v>BBIE</v>
      </c>
      <c r="E272" s="59" t="str">
        <f>IF(Reusable!Q193&lt;&gt;"",Reusable!Q193,"")</f>
        <v>the Seller's identifier of the order</v>
      </c>
      <c r="F272" s="59"/>
      <c r="G272" s="60">
        <f>IF(Reusable!C193&lt;&gt;"",Reusable!C193,"")</f>
      </c>
      <c r="H272" s="60" t="str">
        <f>IF(Reusable!D193&lt;&gt;"",Reusable!D193,"")</f>
        <v>Order Reference</v>
      </c>
      <c r="I272" s="60" t="str">
        <f>IF(Reusable!E193&lt;&gt;"",Reusable!E193,"")</f>
        <v>Sellers</v>
      </c>
      <c r="J272" s="60" t="str">
        <f>IF(Reusable!H193&lt;&gt;"",Reusable!H193,"")</f>
        <v>Identifier</v>
      </c>
      <c r="K272" s="60" t="str">
        <f>IF(AND(Reusable!K193&lt;&gt;"",Reusable!P193="BBIE"),Reusable!K193,"")</f>
        <v>Identifier. Type</v>
      </c>
      <c r="L272" s="60" t="str">
        <f>IF(AND(Reusable!I193&lt;&gt;"",Reusable!P193="BBIE"),Reusable!I193,"")</f>
        <v>Identifier</v>
      </c>
      <c r="M272" s="61">
        <f>IF(Reusable!L193&lt;&gt;"",Reusable!L193,"")</f>
      </c>
      <c r="N272" s="61">
        <f>IF(Reusable!M193&lt;&gt;"",Reusable!M193,"")</f>
      </c>
      <c r="O272" s="60">
        <f>IF(Reusable!N193&lt;&gt;"",Reusable!N193,"")</f>
      </c>
      <c r="P272" s="60" t="str">
        <f>IF(LEN(Reusable!O193)=1,TEXT(Reusable!O193,"#"),IF(MID(Reusable!O193,2,2)="..",LEFT(Reusable!O193,1),""))</f>
        <v>0</v>
      </c>
      <c r="Q272" s="60" t="str">
        <f>IF(LEN(Reusable!O193)=1,TEXT(Reusable!O193,"#"),IF(MID(Reusable!O193,2,2)="..",IF(RIGHT(Reusable!O193,1)="n","unbounded",RIGHT(Reusable!O193,1)),""))</f>
        <v>1</v>
      </c>
      <c r="R272" s="60"/>
      <c r="S272" s="60"/>
      <c r="T272" s="60"/>
      <c r="U272" s="60"/>
      <c r="V272" s="60"/>
      <c r="W272" s="60"/>
      <c r="X272" s="60"/>
      <c r="Y272" s="60"/>
    </row>
    <row r="273" spans="1:25" ht="12.75">
      <c r="A273" s="58" t="s">
        <v>2507</v>
      </c>
      <c r="B273" s="58">
        <v>269</v>
      </c>
      <c r="C273" s="58" t="str">
        <f>IF(Reusable!B194&lt;&gt;"",Reusable!B194,"")</f>
        <v>Order Reference. Copy. Indicator</v>
      </c>
      <c r="D273" s="58" t="str">
        <f>IF(Reusable!P194&lt;&gt;"",Reusable!P194,"")</f>
        <v>BBIE</v>
      </c>
      <c r="E273" s="59" t="str">
        <f>IF(Reusable!Q194&lt;&gt;"",Reusable!Q194,"")</f>
        <v>Indicates whether an order is a copy (true) or the original (false)</v>
      </c>
      <c r="F273" s="59"/>
      <c r="G273" s="60">
        <f>IF(Reusable!C194&lt;&gt;"",Reusable!C194,"")</f>
      </c>
      <c r="H273" s="60" t="str">
        <f>IF(Reusable!D194&lt;&gt;"",Reusable!D194,"")</f>
        <v>Order Reference</v>
      </c>
      <c r="I273" s="60">
        <f>IF(Reusable!E194&lt;&gt;"",Reusable!E194,"")</f>
      </c>
      <c r="J273" s="60" t="str">
        <f>IF(Reusable!H194&lt;&gt;"",Reusable!H194,"")</f>
        <v>Copy</v>
      </c>
      <c r="K273" s="60" t="str">
        <f>IF(AND(Reusable!K194&lt;&gt;"",Reusable!P194="BBIE"),Reusable!K194,"")</f>
        <v>Indicator. Type</v>
      </c>
      <c r="L273" s="60" t="str">
        <f>IF(AND(Reusable!I194&lt;&gt;"",Reusable!P194="BBIE"),Reusable!I194,"")</f>
        <v>Indicator</v>
      </c>
      <c r="M273" s="61">
        <f>IF(Reusable!L194&lt;&gt;"",Reusable!L194,"")</f>
      </c>
      <c r="N273" s="61">
        <f>IF(Reusable!M194&lt;&gt;"",Reusable!M194,"")</f>
      </c>
      <c r="O273" s="60">
        <f>IF(Reusable!N194&lt;&gt;"",Reusable!N194,"")</f>
      </c>
      <c r="P273" s="60" t="str">
        <f>IF(LEN(Reusable!O194)=1,TEXT(Reusable!O194,"#"),IF(MID(Reusable!O194,2,2)="..",LEFT(Reusable!O194,1),""))</f>
        <v>0</v>
      </c>
      <c r="Q273" s="60" t="str">
        <f>IF(LEN(Reusable!O194)=1,TEXT(Reusable!O194,"#"),IF(MID(Reusable!O194,2,2)="..",IF(RIGHT(Reusable!O194,1)="n","unbounded",RIGHT(Reusable!O194,1)),""))</f>
        <v>1</v>
      </c>
      <c r="R273" s="60"/>
      <c r="S273" s="60"/>
      <c r="T273" s="60"/>
      <c r="U273" s="60"/>
      <c r="V273" s="60"/>
      <c r="W273" s="60"/>
      <c r="X273" s="60"/>
      <c r="Y273" s="60"/>
    </row>
    <row r="274" spans="1:25" ht="12.75">
      <c r="A274" s="58" t="s">
        <v>2508</v>
      </c>
      <c r="B274" s="58">
        <v>270</v>
      </c>
      <c r="C274" s="58" t="str">
        <f>IF(Reusable!B195&lt;&gt;"",Reusable!B195,"")</f>
        <v>Order Reference. Document Status. Code</v>
      </c>
      <c r="D274" s="58" t="str">
        <f>IF(Reusable!P195&lt;&gt;"",Reusable!P195,"")</f>
        <v>BBIE</v>
      </c>
      <c r="E274" s="59" t="str">
        <f>IF(Reusable!Q195&lt;&gt;"",Reusable!Q195,"")</f>
        <v>Identifies the status of the document with regard to its original state.</v>
      </c>
      <c r="F274" s="59"/>
      <c r="G274" s="60">
        <f>IF(Reusable!C195&lt;&gt;"",Reusable!C195,"")</f>
      </c>
      <c r="H274" s="60" t="str">
        <f>IF(Reusable!D195&lt;&gt;"",Reusable!D195,"")</f>
        <v>Order Reference</v>
      </c>
      <c r="I274" s="60">
        <f>IF(Reusable!E195&lt;&gt;"",Reusable!E195,"")</f>
      </c>
      <c r="J274" s="60" t="str">
        <f>IF(Reusable!H195&lt;&gt;"",Reusable!H195,"")</f>
        <v>Document Status</v>
      </c>
      <c r="K274" s="60" t="str">
        <f>IF(AND(Reusable!K195&lt;&gt;"",Reusable!P195="BBIE"),Reusable!K195,"")</f>
        <v>Document Status_ Code. Type</v>
      </c>
      <c r="L274" s="60" t="str">
        <f>IF(AND(Reusable!I195&lt;&gt;"",Reusable!P195="BBIE"),Reusable!I195,"")</f>
        <v>Code</v>
      </c>
      <c r="M274" s="61">
        <f>IF(Reusable!L195&lt;&gt;"",Reusable!L195,"")</f>
      </c>
      <c r="N274" s="61">
        <f>IF(Reusable!M195&lt;&gt;"",Reusable!M195,"")</f>
      </c>
      <c r="O274" s="60">
        <f>IF(Reusable!N195&lt;&gt;"",Reusable!N195,"")</f>
      </c>
      <c r="P274" s="60" t="str">
        <f>IF(LEN(Reusable!O195)=1,TEXT(Reusable!O195,"#"),IF(MID(Reusable!O195,2,2)="..",LEFT(Reusable!O195,1),""))</f>
        <v>0</v>
      </c>
      <c r="Q274" s="60" t="str">
        <f>IF(LEN(Reusable!O195)=1,TEXT(Reusable!O195,"#"),IF(MID(Reusable!O195,2,2)="..",IF(RIGHT(Reusable!O195,1)="n","unbounded",RIGHT(Reusable!O195,1)),""))</f>
        <v>1</v>
      </c>
      <c r="R274" s="60"/>
      <c r="S274" s="60"/>
      <c r="T274" s="60"/>
      <c r="U274" s="60"/>
      <c r="V274" s="60"/>
      <c r="W274" s="60"/>
      <c r="X274" s="60"/>
      <c r="Y274" s="60"/>
    </row>
    <row r="275" spans="1:25" ht="12.75">
      <c r="A275" s="58" t="s">
        <v>2509</v>
      </c>
      <c r="B275" s="58">
        <v>271</v>
      </c>
      <c r="C275" s="58" t="str">
        <f>IF(Reusable!B196&lt;&gt;"",Reusable!B196,"")</f>
        <v>Order Reference. Issue Date. Date</v>
      </c>
      <c r="D275" s="58" t="str">
        <f>IF(Reusable!P196&lt;&gt;"",Reusable!P196,"")</f>
        <v>BBIE</v>
      </c>
      <c r="E275" s="59" t="str">
        <f>IF(Reusable!Q196&lt;&gt;"",Reusable!Q196,"")</f>
        <v>the date on which the order was issued.</v>
      </c>
      <c r="F275" s="59"/>
      <c r="G275" s="60">
        <f>IF(Reusable!C196&lt;&gt;"",Reusable!C196,"")</f>
      </c>
      <c r="H275" s="60" t="str">
        <f>IF(Reusable!D196&lt;&gt;"",Reusable!D196,"")</f>
        <v>Order Reference</v>
      </c>
      <c r="I275" s="60">
        <f>IF(Reusable!E196&lt;&gt;"",Reusable!E196,"")</f>
      </c>
      <c r="J275" s="60" t="str">
        <f>IF(Reusable!H196&lt;&gt;"",Reusable!H196,"")</f>
        <v>Issue Date</v>
      </c>
      <c r="K275" s="60" t="str">
        <f>IF(AND(Reusable!K196&lt;&gt;"",Reusable!P196="BBIE"),Reusable!K196,"")</f>
        <v>Date. Type</v>
      </c>
      <c r="L275" s="60" t="str">
        <f>IF(AND(Reusable!I196&lt;&gt;"",Reusable!P196="BBIE"),Reusable!I196,"")</f>
        <v>Date</v>
      </c>
      <c r="M275" s="61">
        <f>IF(Reusable!L196&lt;&gt;"",Reusable!L196,"")</f>
      </c>
      <c r="N275" s="61">
        <f>IF(Reusable!M196&lt;&gt;"",Reusable!M196,"")</f>
      </c>
      <c r="O275" s="60">
        <f>IF(Reusable!N196&lt;&gt;"",Reusable!N196,"")</f>
      </c>
      <c r="P275" s="60" t="str">
        <f>IF(LEN(Reusable!O196)=1,TEXT(Reusable!O196,"#"),IF(MID(Reusable!O196,2,2)="..",LEFT(Reusable!O196,1),""))</f>
        <v>0</v>
      </c>
      <c r="Q275" s="60" t="str">
        <f>IF(LEN(Reusable!O196)=1,TEXT(Reusable!O196,"#"),IF(MID(Reusable!O196,2,2)="..",IF(RIGHT(Reusable!O196,1)="n","unbounded",RIGHT(Reusable!O196,1)),""))</f>
        <v>1</v>
      </c>
      <c r="R275" s="60"/>
      <c r="S275" s="60"/>
      <c r="T275" s="60"/>
      <c r="U275" s="60"/>
      <c r="V275" s="60"/>
      <c r="W275" s="60"/>
      <c r="X275" s="60"/>
      <c r="Y275" s="60"/>
    </row>
    <row r="276" spans="1:25" ht="12.75">
      <c r="A276" s="58" t="s">
        <v>2510</v>
      </c>
      <c r="B276" s="58">
        <v>272</v>
      </c>
      <c r="C276" s="58" t="str">
        <f>IF(Reusable!B197&lt;&gt;"",Reusable!B197,"")</f>
        <v>Order Reference. Globally Unique_ Identifier. Identifier</v>
      </c>
      <c r="D276" s="58" t="str">
        <f>IF(Reusable!P197&lt;&gt;"",Reusable!P197,"")</f>
        <v>BBIE</v>
      </c>
      <c r="E276" s="59" t="str">
        <f>IF(Reusable!Q197&lt;&gt;"",Reusable!Q197,"")</f>
        <v>The GUID of the referenced order</v>
      </c>
      <c r="F276" s="59"/>
      <c r="G276" s="60">
        <f>IF(Reusable!C197&lt;&gt;"",Reusable!C197,"")</f>
      </c>
      <c r="H276" s="60" t="str">
        <f>IF(Reusable!D197&lt;&gt;"",Reusable!D197,"")</f>
        <v>Order Reference</v>
      </c>
      <c r="I276" s="60" t="str">
        <f>IF(Reusable!E197&lt;&gt;"",Reusable!E197,"")</f>
        <v>Globally Unique</v>
      </c>
      <c r="J276" s="60" t="str">
        <f>IF(Reusable!H197&lt;&gt;"",Reusable!H197,"")</f>
        <v>Identifier</v>
      </c>
      <c r="K276" s="60" t="str">
        <f>IF(AND(Reusable!K197&lt;&gt;"",Reusable!P197="BBIE"),Reusable!K197,"")</f>
        <v>Identifier. Type</v>
      </c>
      <c r="L276" s="60" t="str">
        <f>IF(AND(Reusable!I197&lt;&gt;"",Reusable!P197="BBIE"),Reusable!I197,"")</f>
        <v>Identifier</v>
      </c>
      <c r="M276" s="61">
        <f>IF(Reusable!L197&lt;&gt;"",Reusable!L197,"")</f>
      </c>
      <c r="N276" s="61">
        <f>IF(Reusable!M197&lt;&gt;"",Reusable!M197,"")</f>
      </c>
      <c r="O276" s="60">
        <f>IF(Reusable!N197&lt;&gt;"",Reusable!N197,"")</f>
      </c>
      <c r="P276" s="60" t="str">
        <f>IF(LEN(Reusable!O197)=1,TEXT(Reusable!O197,"#"),IF(MID(Reusable!O197,2,2)="..",LEFT(Reusable!O197,1),""))</f>
        <v>0</v>
      </c>
      <c r="Q276" s="60" t="str">
        <f>IF(LEN(Reusable!O197)=1,TEXT(Reusable!O197,"#"),IF(MID(Reusable!O197,2,2)="..",IF(RIGHT(Reusable!O197,1)="n","unbounded",RIGHT(Reusable!O197,1)),""))</f>
        <v>1</v>
      </c>
      <c r="R276" s="60"/>
      <c r="S276" s="60"/>
      <c r="T276" s="60"/>
      <c r="U276" s="60"/>
      <c r="V276" s="60"/>
      <c r="W276" s="60"/>
      <c r="X276" s="60"/>
      <c r="Y276" s="60"/>
    </row>
    <row r="277" spans="1:25" ht="12.75">
      <c r="A277" s="54" t="s">
        <v>2511</v>
      </c>
      <c r="B277" s="54">
        <v>273</v>
      </c>
      <c r="C277" s="54" t="str">
        <f>IF(Reusable!B198&lt;&gt;"",Reusable!B198,"")</f>
        <v>Package. Details</v>
      </c>
      <c r="D277" s="54" t="str">
        <f>IF(Reusable!P198&lt;&gt;"",Reusable!P198,"")</f>
        <v>ABIE</v>
      </c>
      <c r="E277" s="55" t="str">
        <f>IF(Reusable!Q198&lt;&gt;"",Reusable!Q198,"")</f>
        <v>information directly relating to packaging.</v>
      </c>
      <c r="F277" s="55"/>
      <c r="G277" s="56">
        <f>IF(Reusable!C198&lt;&gt;"",Reusable!C198,"")</f>
      </c>
      <c r="H277" s="56" t="str">
        <f>IF(Reusable!D198&lt;&gt;"",Reusable!D198,"")</f>
        <v>Package</v>
      </c>
      <c r="I277" s="57">
        <f>IF(Reusable!E198&lt;&gt;"",Reusable!E198,"")</f>
      </c>
      <c r="J277" s="57">
        <f>IF(Reusable!H198&lt;&gt;"",Reusable!H198,"")</f>
      </c>
      <c r="K277" s="57">
        <f>IF(AND(Reusable!K198&lt;&gt;"",Reusable!P198="BBIE"),Reusable!K198,"")</f>
      </c>
      <c r="L277" s="57">
        <f>IF(AND(Reusable!I198&lt;&gt;"",Reusable!P198="BBIE"),Reusable!I198,"")</f>
      </c>
      <c r="M277" s="57">
        <f>IF(Reusable!L198&lt;&gt;"",Reusable!L198,"")</f>
      </c>
      <c r="N277" s="57">
        <f>IF(Reusable!M198&lt;&gt;"",Reusable!M198,"")</f>
      </c>
      <c r="O277" s="56">
        <f>IF(Reusable!N198&lt;&gt;"",Reusable!N198,"")</f>
      </c>
      <c r="P277" s="57">
        <f>IF(LEN(Reusable!O198)=1,TEXT(Reusable!O198,"#"),IF(MID(Reusable!O198,2,2)="..",LEFT(Reusable!O198,1),""))</f>
      </c>
      <c r="Q277" s="57">
        <f>IF(LEN(Reusable!O198)=1,TEXT(Reusable!O198,"#"),IF(MID(Reusable!O198,2,2)="..",IF(RIGHT(Reusable!O198,1)="n","unbounded",RIGHT(Reusable!O198,1)),""))</f>
      </c>
      <c r="R277" s="56"/>
      <c r="S277" s="56"/>
      <c r="T277" s="56"/>
      <c r="U277" s="56"/>
      <c r="V277" s="56"/>
      <c r="W277" s="56"/>
      <c r="X277" s="56"/>
      <c r="Y277" s="56"/>
    </row>
    <row r="278" spans="1:25" ht="12.75">
      <c r="A278" s="58" t="s">
        <v>2512</v>
      </c>
      <c r="B278" s="58">
        <v>274</v>
      </c>
      <c r="C278" s="58" t="str">
        <f>IF(Reusable!B199&lt;&gt;"",Reusable!B199,"")</f>
        <v>Package. Identifier</v>
      </c>
      <c r="D278" s="58" t="str">
        <f>IF(Reusable!P199&lt;&gt;"",Reusable!P199,"")</f>
        <v>BBIE</v>
      </c>
      <c r="E278" s="59" t="str">
        <f>IF(Reusable!Q199&lt;&gt;"",Reusable!Q199,"")</f>
        <v>identifies a package that contains a quantity of an item being delivered.</v>
      </c>
      <c r="F278" s="59"/>
      <c r="G278" s="60">
        <f>IF(Reusable!C199&lt;&gt;"",Reusable!C199,"")</f>
      </c>
      <c r="H278" s="60" t="str">
        <f>IF(Reusable!D199&lt;&gt;"",Reusable!D199,"")</f>
        <v>Package</v>
      </c>
      <c r="I278" s="60">
        <f>IF(Reusable!E199&lt;&gt;"",Reusable!E199,"")</f>
      </c>
      <c r="J278" s="60" t="str">
        <f>IF(Reusable!H199&lt;&gt;"",Reusable!H199,"")</f>
        <v>Identifier</v>
      </c>
      <c r="K278" s="60" t="str">
        <f>IF(AND(Reusable!K199&lt;&gt;"",Reusable!P199="BBIE"),Reusable!K199,"")</f>
        <v>Identifier. Type</v>
      </c>
      <c r="L278" s="60" t="str">
        <f>IF(AND(Reusable!I199&lt;&gt;"",Reusable!P199="BBIE"),Reusable!I199,"")</f>
        <v>Identifier</v>
      </c>
      <c r="M278" s="61">
        <f>IF(Reusable!L199&lt;&gt;"",Reusable!L199,"")</f>
      </c>
      <c r="N278" s="61">
        <f>IF(Reusable!M199&lt;&gt;"",Reusable!M199,"")</f>
      </c>
      <c r="O278" s="60">
        <f>IF(Reusable!N199&lt;&gt;"",Reusable!N199,"")</f>
      </c>
      <c r="P278" s="60" t="str">
        <f>IF(LEN(Reusable!O199)=1,TEXT(Reusable!O199,"#"),IF(MID(Reusable!O199,2,2)="..",LEFT(Reusable!O199,1),""))</f>
        <v>0</v>
      </c>
      <c r="Q278" s="60" t="str">
        <f>IF(LEN(Reusable!O199)=1,TEXT(Reusable!O199,"#"),IF(MID(Reusable!O199,2,2)="..",IF(RIGHT(Reusable!O199,1)="n","unbounded",RIGHT(Reusable!O199,1)),""))</f>
        <v>1</v>
      </c>
      <c r="R278" s="60"/>
      <c r="S278" s="60"/>
      <c r="T278" s="60"/>
      <c r="U278" s="60"/>
      <c r="V278" s="60"/>
      <c r="W278" s="60"/>
      <c r="X278" s="60"/>
      <c r="Y278" s="60"/>
    </row>
    <row r="279" spans="1:25" ht="12.75">
      <c r="A279" s="58" t="s">
        <v>2513</v>
      </c>
      <c r="B279" s="58">
        <v>275</v>
      </c>
      <c r="C279" s="58" t="str">
        <f>IF(Reusable!B200&lt;&gt;"",Reusable!B200,"")</f>
        <v>Package. Quantity</v>
      </c>
      <c r="D279" s="58" t="str">
        <f>IF(Reusable!P200&lt;&gt;"",Reusable!P200,"")</f>
        <v>BBIE</v>
      </c>
      <c r="E279" s="59" t="str">
        <f>IF(Reusable!Q200&lt;&gt;"",Reusable!Q200,"")</f>
        <v>the quantity within a package.</v>
      </c>
      <c r="F279" s="59"/>
      <c r="G279" s="60">
        <f>IF(Reusable!C200&lt;&gt;"",Reusable!C200,"")</f>
      </c>
      <c r="H279" s="60" t="str">
        <f>IF(Reusable!D200&lt;&gt;"",Reusable!D200,"")</f>
        <v>Package</v>
      </c>
      <c r="I279" s="60">
        <f>IF(Reusable!E200&lt;&gt;"",Reusable!E200,"")</f>
      </c>
      <c r="J279" s="60" t="str">
        <f>IF(Reusable!H200&lt;&gt;"",Reusable!H200,"")</f>
        <v>Quantity</v>
      </c>
      <c r="K279" s="60" t="str">
        <f>IF(AND(Reusable!K200&lt;&gt;"",Reusable!P200="BBIE"),Reusable!K200,"")</f>
        <v>Quantity. Type</v>
      </c>
      <c r="L279" s="60" t="str">
        <f>IF(AND(Reusable!I200&lt;&gt;"",Reusable!P200="BBIE"),Reusable!I200,"")</f>
        <v>Quantity</v>
      </c>
      <c r="M279" s="61">
        <f>IF(Reusable!L200&lt;&gt;"",Reusable!L200,"")</f>
      </c>
      <c r="N279" s="61">
        <f>IF(Reusable!M200&lt;&gt;"",Reusable!M200,"")</f>
      </c>
      <c r="O279" s="60">
        <f>IF(Reusable!N200&lt;&gt;"",Reusable!N200,"")</f>
      </c>
      <c r="P279" s="60" t="str">
        <f>IF(LEN(Reusable!O200)=1,TEXT(Reusable!O200,"#"),IF(MID(Reusable!O200,2,2)="..",LEFT(Reusable!O200,1),""))</f>
        <v>0</v>
      </c>
      <c r="Q279" s="60" t="str">
        <f>IF(LEN(Reusable!O200)=1,TEXT(Reusable!O200,"#"),IF(MID(Reusable!O200,2,2)="..",IF(RIGHT(Reusable!O200,1)="n","unbounded",RIGHT(Reusable!O200,1)),""))</f>
        <v>1</v>
      </c>
      <c r="R279" s="60"/>
      <c r="S279" s="60"/>
      <c r="T279" s="60"/>
      <c r="U279" s="60"/>
      <c r="V279" s="60"/>
      <c r="W279" s="60"/>
      <c r="X279" s="60"/>
      <c r="Y279" s="60"/>
    </row>
    <row r="280" spans="1:25" ht="12.75">
      <c r="A280" s="58" t="s">
        <v>2514</v>
      </c>
      <c r="B280" s="58">
        <v>276</v>
      </c>
      <c r="C280" s="58" t="str">
        <f>IF(Reusable!B201&lt;&gt;"",Reusable!B201,"")</f>
        <v>Package. Returnable_ Material. Indicator</v>
      </c>
      <c r="D280" s="58" t="str">
        <f>IF(Reusable!P201&lt;&gt;"",Reusable!P201,"")</f>
        <v>BBIE</v>
      </c>
      <c r="E280" s="59" t="str">
        <f>IF(Reusable!Q201&lt;&gt;"",Reusable!Q201,"")</f>
        <v>indicates whether the packaging material is returnable (true) or not (false).</v>
      </c>
      <c r="F280" s="59"/>
      <c r="G280" s="60">
        <f>IF(Reusable!C201&lt;&gt;"",Reusable!C201,"")</f>
      </c>
      <c r="H280" s="60" t="str">
        <f>IF(Reusable!D201&lt;&gt;"",Reusable!D201,"")</f>
        <v>Package</v>
      </c>
      <c r="I280" s="60" t="str">
        <f>IF(Reusable!E201&lt;&gt;"",Reusable!E201,"")</f>
        <v>Returnable</v>
      </c>
      <c r="J280" s="60" t="str">
        <f>IF(Reusable!H201&lt;&gt;"",Reusable!H201,"")</f>
        <v>Material</v>
      </c>
      <c r="K280" s="60" t="str">
        <f>IF(AND(Reusable!K201&lt;&gt;"",Reusable!P201="BBIE"),Reusable!K201,"")</f>
        <v>Indicator. Type</v>
      </c>
      <c r="L280" s="60" t="str">
        <f>IF(AND(Reusable!I201&lt;&gt;"",Reusable!P201="BBIE"),Reusable!I201,"")</f>
        <v>Indicator</v>
      </c>
      <c r="M280" s="61">
        <f>IF(Reusable!L201&lt;&gt;"",Reusable!L201,"")</f>
      </c>
      <c r="N280" s="61">
        <f>IF(Reusable!M201&lt;&gt;"",Reusable!M201,"")</f>
      </c>
      <c r="O280" s="60">
        <f>IF(Reusable!N201&lt;&gt;"",Reusable!N201,"")</f>
      </c>
      <c r="P280" s="60" t="str">
        <f>IF(LEN(Reusable!O201)=1,TEXT(Reusable!O201,"#"),IF(MID(Reusable!O201,2,2)="..",LEFT(Reusable!O201,1),""))</f>
        <v>0</v>
      </c>
      <c r="Q280" s="60" t="str">
        <f>IF(LEN(Reusable!O201)=1,TEXT(Reusable!O201,"#"),IF(MID(Reusable!O201,2,2)="..",IF(RIGHT(Reusable!O201,1)="n","unbounded",RIGHT(Reusable!O201,1)),""))</f>
        <v>1</v>
      </c>
      <c r="R280" s="60"/>
      <c r="S280" s="60"/>
      <c r="T280" s="60"/>
      <c r="U280" s="60"/>
      <c r="V280" s="60"/>
      <c r="W280" s="60"/>
      <c r="X280" s="60"/>
      <c r="Y280" s="60"/>
    </row>
    <row r="281" spans="1:25" ht="38.25">
      <c r="A281" s="62" t="s">
        <v>2515</v>
      </c>
      <c r="B281" s="62">
        <v>277</v>
      </c>
      <c r="C281" s="62" t="str">
        <f>IF(Reusable!B202&lt;&gt;"",Reusable!B202,"")</f>
        <v>Package. Contained_ Package</v>
      </c>
      <c r="D281" s="62" t="str">
        <f>IF(Reusable!P202&lt;&gt;"",Reusable!P202,"")</f>
        <v>ASBIE</v>
      </c>
      <c r="E281" s="63" t="str">
        <f>IF(Reusable!Q202&lt;&gt;"",Reusable!Q202,"")</f>
        <v>associates an outer package with information directly relating to the inner packaging of item(s) when nested in outer packaging.  (Note that this is a re-use of Package within Package ).</v>
      </c>
      <c r="F281" s="63"/>
      <c r="G281" s="64">
        <f>IF(Reusable!C202&lt;&gt;"",Reusable!C202,"")</f>
      </c>
      <c r="H281" s="64" t="str">
        <f>IF(Reusable!D202&lt;&gt;"",Reusable!D202,"")</f>
        <v>Package</v>
      </c>
      <c r="I281" s="64" t="str">
        <f>IF(Reusable!E202&lt;&gt;"",Reusable!E202,"")</f>
        <v>Contained</v>
      </c>
      <c r="J281" s="64" t="str">
        <f>IF(Reusable!H202&lt;&gt;"",Reusable!H202,"")</f>
        <v>Package</v>
      </c>
      <c r="K281" s="65">
        <f>IF(AND(Reusable!K202&lt;&gt;"",Reusable!P202="BBIE"),Reusable!K202,"")</f>
      </c>
      <c r="L281" s="65">
        <f>IF(AND(Reusable!I202&lt;&gt;"",Reusable!P202="BBIE"),Reusable!I202,"")</f>
      </c>
      <c r="M281" s="64">
        <f>IF(Reusable!L202&lt;&gt;"",Reusable!L202,"")</f>
      </c>
      <c r="N281" s="64" t="str">
        <f>IF(Reusable!M202&lt;&gt;"",Reusable!M202,"")</f>
        <v>Package</v>
      </c>
      <c r="O281" s="64">
        <f>IF(Reusable!N202&lt;&gt;"",Reusable!N202,"")</f>
      </c>
      <c r="P281" s="64" t="str">
        <f>IF(LEN(Reusable!O202)=1,TEXT(Reusable!O202,"#"),IF(MID(Reusable!O202,2,2)="..",LEFT(Reusable!O202,1),""))</f>
        <v>0</v>
      </c>
      <c r="Q281" s="64" t="str">
        <f>IF(LEN(Reusable!O202)=1,TEXT(Reusable!O202,"#"),IF(MID(Reusable!O202,2,2)="..",IF(RIGHT(Reusable!O202,1)="n","unbounded",RIGHT(Reusable!O202,1)),""))</f>
        <v>1</v>
      </c>
      <c r="R281" s="64"/>
      <c r="S281" s="64"/>
      <c r="T281" s="64"/>
      <c r="U281" s="64"/>
      <c r="V281" s="64"/>
      <c r="W281" s="64"/>
      <c r="X281" s="64"/>
      <c r="Y281" s="64"/>
    </row>
    <row r="282" spans="1:25" ht="12.75">
      <c r="A282" s="54" t="s">
        <v>2516</v>
      </c>
      <c r="B282" s="54">
        <v>278</v>
      </c>
      <c r="C282" s="54" t="e">
        <f>IF(Reusable!#REF!&lt;&gt;"",Reusable!#REF!,"")</f>
        <v>#REF!</v>
      </c>
      <c r="D282" s="54" t="e">
        <f>IF(Reusable!#REF!&lt;&gt;"",Reusable!#REF!,"")</f>
        <v>#REF!</v>
      </c>
      <c r="E282" s="55" t="e">
        <f>IF(Reusable!#REF!&lt;&gt;"",Reusable!#REF!,"")</f>
        <v>#REF!</v>
      </c>
      <c r="F282" s="55"/>
      <c r="G282" s="56" t="e">
        <f>IF(Reusable!#REF!&lt;&gt;"",Reusable!#REF!,"")</f>
        <v>#REF!</v>
      </c>
      <c r="H282" s="56" t="e">
        <f>IF(Reusable!#REF!&lt;&gt;"",Reusable!#REF!,"")</f>
        <v>#REF!</v>
      </c>
      <c r="I282" s="57" t="e">
        <f>IF(Reusable!#REF!&lt;&gt;"",Reusable!#REF!,"")</f>
        <v>#REF!</v>
      </c>
      <c r="J282" s="57" t="e">
        <f>IF(Reusable!#REF!&lt;&gt;"",Reusable!#REF!,"")</f>
        <v>#REF!</v>
      </c>
      <c r="K282" s="57" t="e">
        <f>IF(AND(Reusable!#REF!&lt;&gt;"",Reusable!#REF!="BBIE"),Reusable!#REF!,"")</f>
        <v>#REF!</v>
      </c>
      <c r="L282" s="57" t="e">
        <f>IF(AND(Reusable!#REF!&lt;&gt;"",Reusable!#REF!="BBIE"),Reusable!#REF!,"")</f>
        <v>#REF!</v>
      </c>
      <c r="M282" s="57" t="e">
        <f>IF(Reusable!#REF!&lt;&gt;"",Reusable!#REF!,"")</f>
        <v>#REF!</v>
      </c>
      <c r="N282" s="57" t="e">
        <f>IF(Reusable!#REF!&lt;&gt;"",Reusable!#REF!,"")</f>
        <v>#REF!</v>
      </c>
      <c r="O282" s="56" t="e">
        <f>IF(Reusable!#REF!&lt;&gt;"",Reusable!#REF!,"")</f>
        <v>#REF!</v>
      </c>
      <c r="P282" s="57" t="e">
        <f>IF(LEN(Reusable!#REF!)=1,TEXT(Reusable!#REF!,"#"),IF(MID(Reusable!#REF!,2,2)="..",LEFT(Reusable!#REF!,1),""))</f>
        <v>#REF!</v>
      </c>
      <c r="Q282" s="57" t="e">
        <f>IF(LEN(Reusable!#REF!)=1,TEXT(Reusable!#REF!,"#"),IF(MID(Reusable!#REF!,2,2)="..",IF(RIGHT(Reusable!#REF!,1)="n","unbounded",RIGHT(Reusable!#REF!,1)),""))</f>
        <v>#REF!</v>
      </c>
      <c r="R282" s="56"/>
      <c r="S282" s="56"/>
      <c r="T282" s="56"/>
      <c r="U282" s="56"/>
      <c r="V282" s="56"/>
      <c r="W282" s="56"/>
      <c r="X282" s="56"/>
      <c r="Y282" s="56"/>
    </row>
    <row r="283" spans="1:25" ht="12.75">
      <c r="A283" s="58" t="s">
        <v>2517</v>
      </c>
      <c r="B283" s="58">
        <v>279</v>
      </c>
      <c r="C283" s="58" t="e">
        <f>IF(Reusable!#REF!&lt;&gt;"",Reusable!#REF!,"")</f>
        <v>#REF!</v>
      </c>
      <c r="D283" s="58" t="e">
        <f>IF(Reusable!#REF!&lt;&gt;"",Reusable!#REF!,"")</f>
        <v>#REF!</v>
      </c>
      <c r="E283" s="59" t="e">
        <f>IF(Reusable!#REF!&lt;&gt;"",Reusable!#REF!,"")</f>
        <v>#REF!</v>
      </c>
      <c r="F283" s="59"/>
      <c r="G283" s="60" t="e">
        <f>IF(Reusable!#REF!&lt;&gt;"",Reusable!#REF!,"")</f>
        <v>#REF!</v>
      </c>
      <c r="H283" s="60" t="e">
        <f>IF(Reusable!#REF!&lt;&gt;"",Reusable!#REF!,"")</f>
        <v>#REF!</v>
      </c>
      <c r="I283" s="60" t="e">
        <f>IF(Reusable!#REF!&lt;&gt;"",Reusable!#REF!,"")</f>
        <v>#REF!</v>
      </c>
      <c r="J283" s="60" t="e">
        <f>IF(Reusable!#REF!&lt;&gt;"",Reusable!#REF!,"")</f>
        <v>#REF!</v>
      </c>
      <c r="K283" s="60" t="e">
        <f>IF(AND(Reusable!#REF!&lt;&gt;"",Reusable!#REF!="BBIE"),Reusable!#REF!,"")</f>
        <v>#REF!</v>
      </c>
      <c r="L283" s="60" t="e">
        <f>IF(AND(Reusable!#REF!&lt;&gt;"",Reusable!#REF!="BBIE"),Reusable!#REF!,"")</f>
        <v>#REF!</v>
      </c>
      <c r="M283" s="61" t="e">
        <f>IF(Reusable!#REF!&lt;&gt;"",Reusable!#REF!,"")</f>
        <v>#REF!</v>
      </c>
      <c r="N283" s="61" t="e">
        <f>IF(Reusable!#REF!&lt;&gt;"",Reusable!#REF!,"")</f>
        <v>#REF!</v>
      </c>
      <c r="O283" s="60" t="e">
        <f>IF(Reusable!#REF!&lt;&gt;"",Reusable!#REF!,"")</f>
        <v>#REF!</v>
      </c>
      <c r="P283" s="60" t="e">
        <f>IF(LEN(Reusable!#REF!)=1,TEXT(Reusable!#REF!,"#"),IF(MID(Reusable!#REF!,2,2)="..",LEFT(Reusable!#REF!,1),""))</f>
        <v>#REF!</v>
      </c>
      <c r="Q283" s="60" t="e">
        <f>IF(LEN(Reusable!#REF!)=1,TEXT(Reusable!#REF!,"#"),IF(MID(Reusable!#REF!,2,2)="..",IF(RIGHT(Reusable!#REF!,1)="n","unbounded",RIGHT(Reusable!#REF!,1)),""))</f>
        <v>#REF!</v>
      </c>
      <c r="R283" s="60"/>
      <c r="S283" s="60"/>
      <c r="T283" s="60"/>
      <c r="U283" s="60"/>
      <c r="V283" s="60"/>
      <c r="W283" s="60"/>
      <c r="X283" s="60"/>
      <c r="Y283" s="60"/>
    </row>
    <row r="284" spans="1:25" ht="12.75">
      <c r="A284" s="58" t="s">
        <v>2518</v>
      </c>
      <c r="B284" s="58">
        <v>280</v>
      </c>
      <c r="C284" s="58" t="e">
        <f>IF(Reusable!#REF!&lt;&gt;"",Reusable!#REF!,"")</f>
        <v>#REF!</v>
      </c>
      <c r="D284" s="58" t="e">
        <f>IF(Reusable!#REF!&lt;&gt;"",Reusable!#REF!,"")</f>
        <v>#REF!</v>
      </c>
      <c r="E284" s="59" t="e">
        <f>IF(Reusable!#REF!&lt;&gt;"",Reusable!#REF!,"")</f>
        <v>#REF!</v>
      </c>
      <c r="F284" s="59"/>
      <c r="G284" s="60" t="e">
        <f>IF(Reusable!#REF!&lt;&gt;"",Reusable!#REF!,"")</f>
        <v>#REF!</v>
      </c>
      <c r="H284" s="60" t="e">
        <f>IF(Reusable!#REF!&lt;&gt;"",Reusable!#REF!,"")</f>
        <v>#REF!</v>
      </c>
      <c r="I284" s="60" t="e">
        <f>IF(Reusable!#REF!&lt;&gt;"",Reusable!#REF!,"")</f>
        <v>#REF!</v>
      </c>
      <c r="J284" s="60" t="e">
        <f>IF(Reusable!#REF!&lt;&gt;"",Reusable!#REF!,"")</f>
        <v>#REF!</v>
      </c>
      <c r="K284" s="60" t="e">
        <f>IF(AND(Reusable!#REF!&lt;&gt;"",Reusable!#REF!="BBIE"),Reusable!#REF!,"")</f>
        <v>#REF!</v>
      </c>
      <c r="L284" s="60" t="e">
        <f>IF(AND(Reusable!#REF!&lt;&gt;"",Reusable!#REF!="BBIE"),Reusable!#REF!,"")</f>
        <v>#REF!</v>
      </c>
      <c r="M284" s="61" t="e">
        <f>IF(Reusable!#REF!&lt;&gt;"",Reusable!#REF!,"")</f>
        <v>#REF!</v>
      </c>
      <c r="N284" s="61" t="e">
        <f>IF(Reusable!#REF!&lt;&gt;"",Reusable!#REF!,"")</f>
        <v>#REF!</v>
      </c>
      <c r="O284" s="60" t="e">
        <f>IF(Reusable!#REF!&lt;&gt;"",Reusable!#REF!,"")</f>
        <v>#REF!</v>
      </c>
      <c r="P284" s="60" t="e">
        <f>IF(LEN(Reusable!#REF!)=1,TEXT(Reusable!#REF!,"#"),IF(MID(Reusable!#REF!,2,2)="..",LEFT(Reusable!#REF!,1),""))</f>
        <v>#REF!</v>
      </c>
      <c r="Q284" s="60" t="e">
        <f>IF(LEN(Reusable!#REF!)=1,TEXT(Reusable!#REF!,"#"),IF(MID(Reusable!#REF!,2,2)="..",IF(RIGHT(Reusable!#REF!,1)="n","unbounded",RIGHT(Reusable!#REF!,1)),""))</f>
        <v>#REF!</v>
      </c>
      <c r="R284" s="60"/>
      <c r="S284" s="60"/>
      <c r="T284" s="60"/>
      <c r="U284" s="60"/>
      <c r="V284" s="60"/>
      <c r="W284" s="60"/>
      <c r="X284" s="60"/>
      <c r="Y284" s="60"/>
    </row>
    <row r="285" spans="1:25" ht="12.75">
      <c r="A285" s="62" t="s">
        <v>2519</v>
      </c>
      <c r="B285" s="62">
        <v>281</v>
      </c>
      <c r="C285" s="62" t="e">
        <f>IF(Reusable!#REF!&lt;&gt;"",Reusable!#REF!,"")</f>
        <v>#REF!</v>
      </c>
      <c r="D285" s="62" t="e">
        <f>IF(Reusable!#REF!&lt;&gt;"",Reusable!#REF!,"")</f>
        <v>#REF!</v>
      </c>
      <c r="E285" s="63" t="e">
        <f>IF(Reusable!#REF!&lt;&gt;"",Reusable!#REF!,"")</f>
        <v>#REF!</v>
      </c>
      <c r="F285" s="63"/>
      <c r="G285" s="64" t="e">
        <f>IF(Reusable!#REF!&lt;&gt;"",Reusable!#REF!,"")</f>
        <v>#REF!</v>
      </c>
      <c r="H285" s="64" t="e">
        <f>IF(Reusable!#REF!&lt;&gt;"",Reusable!#REF!,"")</f>
        <v>#REF!</v>
      </c>
      <c r="I285" s="64" t="e">
        <f>IF(Reusable!#REF!&lt;&gt;"",Reusable!#REF!,"")</f>
        <v>#REF!</v>
      </c>
      <c r="J285" s="64" t="e">
        <f>IF(Reusable!#REF!&lt;&gt;"",Reusable!#REF!,"")</f>
        <v>#REF!</v>
      </c>
      <c r="K285" s="65" t="e">
        <f>IF(AND(Reusable!#REF!&lt;&gt;"",Reusable!#REF!="BBIE"),Reusable!#REF!,"")</f>
        <v>#REF!</v>
      </c>
      <c r="L285" s="65" t="e">
        <f>IF(AND(Reusable!#REF!&lt;&gt;"",Reusable!#REF!="BBIE"),Reusable!#REF!,"")</f>
        <v>#REF!</v>
      </c>
      <c r="M285" s="64" t="e">
        <f>IF(Reusable!#REF!&lt;&gt;"",Reusable!#REF!,"")</f>
        <v>#REF!</v>
      </c>
      <c r="N285" s="64" t="e">
        <f>IF(Reusable!#REF!&lt;&gt;"",Reusable!#REF!,"")</f>
        <v>#REF!</v>
      </c>
      <c r="O285" s="64" t="e">
        <f>IF(Reusable!#REF!&lt;&gt;"",Reusable!#REF!,"")</f>
        <v>#REF!</v>
      </c>
      <c r="P285" s="64" t="e">
        <f>IF(LEN(Reusable!#REF!)=1,TEXT(Reusable!#REF!,"#"),IF(MID(Reusable!#REF!,2,2)="..",LEFT(Reusable!#REF!,1),""))</f>
        <v>#REF!</v>
      </c>
      <c r="Q285" s="64" t="e">
        <f>IF(LEN(Reusable!#REF!)=1,TEXT(Reusable!#REF!,"#"),IF(MID(Reusable!#REF!,2,2)="..",IF(RIGHT(Reusable!#REF!,1)="n","unbounded",RIGHT(Reusable!#REF!,1)),""))</f>
        <v>#REF!</v>
      </c>
      <c r="R285" s="64"/>
      <c r="S285" s="64"/>
      <c r="T285" s="64"/>
      <c r="U285" s="64"/>
      <c r="V285" s="64"/>
      <c r="W285" s="64"/>
      <c r="X285" s="64"/>
      <c r="Y285" s="64"/>
    </row>
    <row r="286" spans="1:25" ht="12.75">
      <c r="A286" s="62" t="s">
        <v>2520</v>
      </c>
      <c r="B286" s="62">
        <v>282</v>
      </c>
      <c r="C286" s="62" t="e">
        <f>IF(Reusable!#REF!&lt;&gt;"",Reusable!#REF!,"")</f>
        <v>#REF!</v>
      </c>
      <c r="D286" s="62" t="e">
        <f>IF(Reusable!#REF!&lt;&gt;"",Reusable!#REF!,"")</f>
        <v>#REF!</v>
      </c>
      <c r="E286" s="63" t="e">
        <f>IF(Reusable!#REF!&lt;&gt;"",Reusable!#REF!,"")</f>
        <v>#REF!</v>
      </c>
      <c r="F286" s="63"/>
      <c r="G286" s="64" t="e">
        <f>IF(Reusable!#REF!&lt;&gt;"",Reusable!#REF!,"")</f>
        <v>#REF!</v>
      </c>
      <c r="H286" s="64" t="e">
        <f>IF(Reusable!#REF!&lt;&gt;"",Reusable!#REF!,"")</f>
        <v>#REF!</v>
      </c>
      <c r="I286" s="64" t="e">
        <f>IF(Reusable!#REF!&lt;&gt;"",Reusable!#REF!,"")</f>
        <v>#REF!</v>
      </c>
      <c r="J286" s="64" t="e">
        <f>IF(Reusable!#REF!&lt;&gt;"",Reusable!#REF!,"")</f>
        <v>#REF!</v>
      </c>
      <c r="K286" s="65" t="e">
        <f>IF(AND(Reusable!#REF!&lt;&gt;"",Reusable!#REF!="BBIE"),Reusable!#REF!,"")</f>
        <v>#REF!</v>
      </c>
      <c r="L286" s="65" t="e">
        <f>IF(AND(Reusable!#REF!&lt;&gt;"",Reusable!#REF!="BBIE"),Reusable!#REF!,"")</f>
        <v>#REF!</v>
      </c>
      <c r="M286" s="64" t="e">
        <f>IF(Reusable!#REF!&lt;&gt;"",Reusable!#REF!,"")</f>
        <v>#REF!</v>
      </c>
      <c r="N286" s="64" t="e">
        <f>IF(Reusable!#REF!&lt;&gt;"",Reusable!#REF!,"")</f>
        <v>#REF!</v>
      </c>
      <c r="O286" s="64" t="e">
        <f>IF(Reusable!#REF!&lt;&gt;"",Reusable!#REF!,"")</f>
        <v>#REF!</v>
      </c>
      <c r="P286" s="64" t="e">
        <f>IF(LEN(Reusable!#REF!)=1,TEXT(Reusable!#REF!,"#"),IF(MID(Reusable!#REF!,2,2)="..",LEFT(Reusable!#REF!,1),""))</f>
        <v>#REF!</v>
      </c>
      <c r="Q286" s="64" t="e">
        <f>IF(LEN(Reusable!#REF!)=1,TEXT(Reusable!#REF!,"#"),IF(MID(Reusable!#REF!,2,2)="..",IF(RIGHT(Reusable!#REF!,1)="n","unbounded",RIGHT(Reusable!#REF!,1)),""))</f>
        <v>#REF!</v>
      </c>
      <c r="R286" s="64"/>
      <c r="S286" s="64"/>
      <c r="T286" s="64"/>
      <c r="U286" s="64"/>
      <c r="V286" s="64"/>
      <c r="W286" s="64"/>
      <c r="X286" s="64"/>
      <c r="Y286" s="64"/>
    </row>
    <row r="287" spans="1:25" ht="12.75">
      <c r="A287" s="62" t="s">
        <v>2521</v>
      </c>
      <c r="B287" s="62">
        <v>283</v>
      </c>
      <c r="C287" s="62" t="e">
        <f>IF(Reusable!#REF!&lt;&gt;"",Reusable!#REF!,"")</f>
        <v>#REF!</v>
      </c>
      <c r="D287" s="62" t="e">
        <f>IF(Reusable!#REF!&lt;&gt;"",Reusable!#REF!,"")</f>
        <v>#REF!</v>
      </c>
      <c r="E287" s="63" t="e">
        <f>IF(Reusable!#REF!&lt;&gt;"",Reusable!#REF!,"")</f>
        <v>#REF!</v>
      </c>
      <c r="F287" s="63"/>
      <c r="G287" s="64" t="e">
        <f>IF(Reusable!#REF!&lt;&gt;"",Reusable!#REF!,"")</f>
        <v>#REF!</v>
      </c>
      <c r="H287" s="64" t="e">
        <f>IF(Reusable!#REF!&lt;&gt;"",Reusable!#REF!,"")</f>
        <v>#REF!</v>
      </c>
      <c r="I287" s="64" t="e">
        <f>IF(Reusable!#REF!&lt;&gt;"",Reusable!#REF!,"")</f>
        <v>#REF!</v>
      </c>
      <c r="J287" s="64" t="e">
        <f>IF(Reusable!#REF!&lt;&gt;"",Reusable!#REF!,"")</f>
        <v>#REF!</v>
      </c>
      <c r="K287" s="65" t="e">
        <f>IF(AND(Reusable!#REF!&lt;&gt;"",Reusable!#REF!="BBIE"),Reusable!#REF!,"")</f>
        <v>#REF!</v>
      </c>
      <c r="L287" s="65" t="e">
        <f>IF(AND(Reusable!#REF!&lt;&gt;"",Reusable!#REF!="BBIE"),Reusable!#REF!,"")</f>
        <v>#REF!</v>
      </c>
      <c r="M287" s="64" t="e">
        <f>IF(Reusable!#REF!&lt;&gt;"",Reusable!#REF!,"")</f>
        <v>#REF!</v>
      </c>
      <c r="N287" s="64" t="e">
        <f>IF(Reusable!#REF!&lt;&gt;"",Reusable!#REF!,"")</f>
        <v>#REF!</v>
      </c>
      <c r="O287" s="64" t="e">
        <f>IF(Reusable!#REF!&lt;&gt;"",Reusable!#REF!,"")</f>
        <v>#REF!</v>
      </c>
      <c r="P287" s="64" t="e">
        <f>IF(LEN(Reusable!#REF!)=1,TEXT(Reusable!#REF!,"#"),IF(MID(Reusable!#REF!,2,2)="..",LEFT(Reusable!#REF!,1),""))</f>
        <v>#REF!</v>
      </c>
      <c r="Q287" s="64" t="e">
        <f>IF(LEN(Reusable!#REF!)=1,TEXT(Reusable!#REF!,"#"),IF(MID(Reusable!#REF!,2,2)="..",IF(RIGHT(Reusable!#REF!,1)="n","unbounded",RIGHT(Reusable!#REF!,1)),""))</f>
        <v>#REF!</v>
      </c>
      <c r="R287" s="64"/>
      <c r="S287" s="64"/>
      <c r="T287" s="64"/>
      <c r="U287" s="64"/>
      <c r="V287" s="64"/>
      <c r="W287" s="64"/>
      <c r="X287" s="64"/>
      <c r="Y287" s="64"/>
    </row>
    <row r="288" spans="1:25" ht="12.75">
      <c r="A288" s="62" t="s">
        <v>2522</v>
      </c>
      <c r="B288" s="62">
        <v>284</v>
      </c>
      <c r="C288" s="62" t="e">
        <f>IF(Reusable!#REF!&lt;&gt;"",Reusable!#REF!,"")</f>
        <v>#REF!</v>
      </c>
      <c r="D288" s="62" t="e">
        <f>IF(Reusable!#REF!&lt;&gt;"",Reusable!#REF!,"")</f>
        <v>#REF!</v>
      </c>
      <c r="E288" s="63" t="e">
        <f>IF(Reusable!#REF!&lt;&gt;"",Reusable!#REF!,"")</f>
        <v>#REF!</v>
      </c>
      <c r="F288" s="63"/>
      <c r="G288" s="64" t="e">
        <f>IF(Reusable!#REF!&lt;&gt;"",Reusable!#REF!,"")</f>
        <v>#REF!</v>
      </c>
      <c r="H288" s="64" t="e">
        <f>IF(Reusable!#REF!&lt;&gt;"",Reusable!#REF!,"")</f>
        <v>#REF!</v>
      </c>
      <c r="I288" s="64" t="e">
        <f>IF(Reusable!#REF!&lt;&gt;"",Reusable!#REF!,"")</f>
        <v>#REF!</v>
      </c>
      <c r="J288" s="64" t="e">
        <f>IF(Reusable!#REF!&lt;&gt;"",Reusable!#REF!,"")</f>
        <v>#REF!</v>
      </c>
      <c r="K288" s="65" t="e">
        <f>IF(AND(Reusable!#REF!&lt;&gt;"",Reusable!#REF!="BBIE"),Reusable!#REF!,"")</f>
        <v>#REF!</v>
      </c>
      <c r="L288" s="65" t="e">
        <f>IF(AND(Reusable!#REF!&lt;&gt;"",Reusable!#REF!="BBIE"),Reusable!#REF!,"")</f>
        <v>#REF!</v>
      </c>
      <c r="M288" s="64" t="e">
        <f>IF(Reusable!#REF!&lt;&gt;"",Reusable!#REF!,"")</f>
        <v>#REF!</v>
      </c>
      <c r="N288" s="64" t="e">
        <f>IF(Reusable!#REF!&lt;&gt;"",Reusable!#REF!,"")</f>
        <v>#REF!</v>
      </c>
      <c r="O288" s="64" t="e">
        <f>IF(Reusable!#REF!&lt;&gt;"",Reusable!#REF!,"")</f>
        <v>#REF!</v>
      </c>
      <c r="P288" s="64" t="e">
        <f>IF(LEN(Reusable!#REF!)=1,TEXT(Reusable!#REF!,"#"),IF(MID(Reusable!#REF!,2,2)="..",LEFT(Reusable!#REF!,1),""))</f>
        <v>#REF!</v>
      </c>
      <c r="Q288" s="64" t="e">
        <f>IF(LEN(Reusable!#REF!)=1,TEXT(Reusable!#REF!,"#"),IF(MID(Reusable!#REF!,2,2)="..",IF(RIGHT(Reusable!#REF!,1)="n","unbounded",RIGHT(Reusable!#REF!,1)),""))</f>
        <v>#REF!</v>
      </c>
      <c r="R288" s="64"/>
      <c r="S288" s="64"/>
      <c r="T288" s="64"/>
      <c r="U288" s="64"/>
      <c r="V288" s="64"/>
      <c r="W288" s="64"/>
      <c r="X288" s="64"/>
      <c r="Y288" s="64"/>
    </row>
    <row r="289" spans="1:25" ht="12.75">
      <c r="A289" s="62" t="s">
        <v>2523</v>
      </c>
      <c r="B289" s="62">
        <v>285</v>
      </c>
      <c r="C289" s="62" t="e">
        <f>IF(Reusable!#REF!&lt;&gt;"",Reusable!#REF!,"")</f>
        <v>#REF!</v>
      </c>
      <c r="D289" s="62" t="e">
        <f>IF(Reusable!#REF!&lt;&gt;"",Reusable!#REF!,"")</f>
        <v>#REF!</v>
      </c>
      <c r="E289" s="63" t="e">
        <f>IF(Reusable!#REF!&lt;&gt;"",Reusable!#REF!,"")</f>
        <v>#REF!</v>
      </c>
      <c r="F289" s="63"/>
      <c r="G289" s="64" t="e">
        <f>IF(Reusable!#REF!&lt;&gt;"",Reusable!#REF!,"")</f>
        <v>#REF!</v>
      </c>
      <c r="H289" s="64" t="e">
        <f>IF(Reusable!#REF!&lt;&gt;"",Reusable!#REF!,"")</f>
        <v>#REF!</v>
      </c>
      <c r="I289" s="64" t="e">
        <f>IF(Reusable!#REF!&lt;&gt;"",Reusable!#REF!,"")</f>
        <v>#REF!</v>
      </c>
      <c r="J289" s="64" t="e">
        <f>IF(Reusable!#REF!&lt;&gt;"",Reusable!#REF!,"")</f>
        <v>#REF!</v>
      </c>
      <c r="K289" s="65" t="e">
        <f>IF(AND(Reusable!#REF!&lt;&gt;"",Reusable!#REF!="BBIE"),Reusable!#REF!,"")</f>
        <v>#REF!</v>
      </c>
      <c r="L289" s="65" t="e">
        <f>IF(AND(Reusable!#REF!&lt;&gt;"",Reusable!#REF!="BBIE"),Reusable!#REF!,"")</f>
        <v>#REF!</v>
      </c>
      <c r="M289" s="64" t="e">
        <f>IF(Reusable!#REF!&lt;&gt;"",Reusable!#REF!,"")</f>
        <v>#REF!</v>
      </c>
      <c r="N289" s="64" t="e">
        <f>IF(Reusable!#REF!&lt;&gt;"",Reusable!#REF!,"")</f>
        <v>#REF!</v>
      </c>
      <c r="O289" s="64" t="e">
        <f>IF(Reusable!#REF!&lt;&gt;"",Reusable!#REF!,"")</f>
        <v>#REF!</v>
      </c>
      <c r="P289" s="64" t="e">
        <f>IF(LEN(Reusable!#REF!)=1,TEXT(Reusable!#REF!,"#"),IF(MID(Reusable!#REF!,2,2)="..",LEFT(Reusable!#REF!,1),""))</f>
        <v>#REF!</v>
      </c>
      <c r="Q289" s="64" t="e">
        <f>IF(LEN(Reusable!#REF!)=1,TEXT(Reusable!#REF!,"#"),IF(MID(Reusable!#REF!,2,2)="..",IF(RIGHT(Reusable!#REF!,1)="n","unbounded",RIGHT(Reusable!#REF!,1)),""))</f>
        <v>#REF!</v>
      </c>
      <c r="R289" s="64"/>
      <c r="S289" s="64"/>
      <c r="T289" s="64"/>
      <c r="U289" s="64"/>
      <c r="V289" s="64"/>
      <c r="W289" s="64"/>
      <c r="X289" s="64"/>
      <c r="Y289" s="64"/>
    </row>
    <row r="290" spans="1:25" ht="12.75">
      <c r="A290" s="62" t="s">
        <v>2524</v>
      </c>
      <c r="B290" s="62">
        <v>286</v>
      </c>
      <c r="C290" s="62" t="e">
        <f>IF(Reusable!#REF!&lt;&gt;"",Reusable!#REF!,"")</f>
        <v>#REF!</v>
      </c>
      <c r="D290" s="62" t="e">
        <f>IF(Reusable!#REF!&lt;&gt;"",Reusable!#REF!,"")</f>
        <v>#REF!</v>
      </c>
      <c r="E290" s="63" t="e">
        <f>IF(Reusable!#REF!&lt;&gt;"",Reusable!#REF!,"")</f>
        <v>#REF!</v>
      </c>
      <c r="F290" s="63"/>
      <c r="G290" s="64" t="e">
        <f>IF(Reusable!#REF!&lt;&gt;"",Reusable!#REF!,"")</f>
        <v>#REF!</v>
      </c>
      <c r="H290" s="64" t="e">
        <f>IF(Reusable!#REF!&lt;&gt;"",Reusable!#REF!,"")</f>
        <v>#REF!</v>
      </c>
      <c r="I290" s="64" t="e">
        <f>IF(Reusable!#REF!&lt;&gt;"",Reusable!#REF!,"")</f>
        <v>#REF!</v>
      </c>
      <c r="J290" s="64" t="e">
        <f>IF(Reusable!#REF!&lt;&gt;"",Reusable!#REF!,"")</f>
        <v>#REF!</v>
      </c>
      <c r="K290" s="65" t="e">
        <f>IF(AND(Reusable!#REF!&lt;&gt;"",Reusable!#REF!="BBIE"),Reusable!#REF!,"")</f>
        <v>#REF!</v>
      </c>
      <c r="L290" s="65" t="e">
        <f>IF(AND(Reusable!#REF!&lt;&gt;"",Reusable!#REF!="BBIE"),Reusable!#REF!,"")</f>
        <v>#REF!</v>
      </c>
      <c r="M290" s="64" t="e">
        <f>IF(Reusable!#REF!&lt;&gt;"",Reusable!#REF!,"")</f>
        <v>#REF!</v>
      </c>
      <c r="N290" s="64" t="e">
        <f>IF(Reusable!#REF!&lt;&gt;"",Reusable!#REF!,"")</f>
        <v>#REF!</v>
      </c>
      <c r="O290" s="64" t="e">
        <f>IF(Reusable!#REF!&lt;&gt;"",Reusable!#REF!,"")</f>
        <v>#REF!</v>
      </c>
      <c r="P290" s="64" t="e">
        <f>IF(LEN(Reusable!#REF!)=1,TEXT(Reusable!#REF!,"#"),IF(MID(Reusable!#REF!,2,2)="..",LEFT(Reusable!#REF!,1),""))</f>
        <v>#REF!</v>
      </c>
      <c r="Q290" s="64" t="e">
        <f>IF(LEN(Reusable!#REF!)=1,TEXT(Reusable!#REF!,"#"),IF(MID(Reusable!#REF!,2,2)="..",IF(RIGHT(Reusable!#REF!,1)="n","unbounded",RIGHT(Reusable!#REF!,1)),""))</f>
        <v>#REF!</v>
      </c>
      <c r="R290" s="64"/>
      <c r="S290" s="64"/>
      <c r="T290" s="64"/>
      <c r="U290" s="64"/>
      <c r="V290" s="64"/>
      <c r="W290" s="64"/>
      <c r="X290" s="64"/>
      <c r="Y290" s="64"/>
    </row>
    <row r="291" spans="1:25" ht="12.75">
      <c r="A291" s="54" t="s">
        <v>2525</v>
      </c>
      <c r="B291" s="54">
        <v>287</v>
      </c>
      <c r="C291" s="54" t="e">
        <f>IF(Reusable!#REF!&lt;&gt;"",Reusable!#REF!,"")</f>
        <v>#REF!</v>
      </c>
      <c r="D291" s="54" t="e">
        <f>IF(Reusable!#REF!&lt;&gt;"",Reusable!#REF!,"")</f>
        <v>#REF!</v>
      </c>
      <c r="E291" s="55" t="e">
        <f>IF(Reusable!#REF!&lt;&gt;"",Reusable!#REF!,"")</f>
        <v>#REF!</v>
      </c>
      <c r="F291" s="55"/>
      <c r="G291" s="56" t="e">
        <f>IF(Reusable!#REF!&lt;&gt;"",Reusable!#REF!,"")</f>
        <v>#REF!</v>
      </c>
      <c r="H291" s="56" t="e">
        <f>IF(Reusable!#REF!&lt;&gt;"",Reusable!#REF!,"")</f>
        <v>#REF!</v>
      </c>
      <c r="I291" s="57" t="e">
        <f>IF(Reusable!#REF!&lt;&gt;"",Reusable!#REF!,"")</f>
        <v>#REF!</v>
      </c>
      <c r="J291" s="57" t="e">
        <f>IF(Reusable!#REF!&lt;&gt;"",Reusable!#REF!,"")</f>
        <v>#REF!</v>
      </c>
      <c r="K291" s="57" t="e">
        <f>IF(AND(Reusable!#REF!&lt;&gt;"",Reusable!#REF!="BBIE"),Reusable!#REF!,"")</f>
        <v>#REF!</v>
      </c>
      <c r="L291" s="57" t="e">
        <f>IF(AND(Reusable!#REF!&lt;&gt;"",Reusable!#REF!="BBIE"),Reusable!#REF!,"")</f>
        <v>#REF!</v>
      </c>
      <c r="M291" s="57" t="e">
        <f>IF(Reusable!#REF!&lt;&gt;"",Reusable!#REF!,"")</f>
        <v>#REF!</v>
      </c>
      <c r="N291" s="57" t="e">
        <f>IF(Reusable!#REF!&lt;&gt;"",Reusable!#REF!,"")</f>
        <v>#REF!</v>
      </c>
      <c r="O291" s="56" t="e">
        <f>IF(Reusable!#REF!&lt;&gt;"",Reusable!#REF!,"")</f>
        <v>#REF!</v>
      </c>
      <c r="P291" s="57" t="e">
        <f>IF(LEN(Reusable!#REF!)=1,TEXT(Reusable!#REF!,"#"),IF(MID(Reusable!#REF!,2,2)="..",LEFT(Reusable!#REF!,1),""))</f>
        <v>#REF!</v>
      </c>
      <c r="Q291" s="57" t="e">
        <f>IF(LEN(Reusable!#REF!)=1,TEXT(Reusable!#REF!,"#"),IF(MID(Reusable!#REF!,2,2)="..",IF(RIGHT(Reusable!#REF!,1)="n","unbounded",RIGHT(Reusable!#REF!,1)),""))</f>
        <v>#REF!</v>
      </c>
      <c r="R291" s="56"/>
      <c r="S291" s="56"/>
      <c r="T291" s="56"/>
      <c r="U291" s="56"/>
      <c r="V291" s="56"/>
      <c r="W291" s="56"/>
      <c r="X291" s="56"/>
      <c r="Y291" s="56"/>
    </row>
    <row r="292" spans="1:25" ht="12.75">
      <c r="A292" s="58" t="s">
        <v>2526</v>
      </c>
      <c r="B292" s="58">
        <v>288</v>
      </c>
      <c r="C292" s="58" t="e">
        <f>IF(Reusable!#REF!&lt;&gt;"",Reusable!#REF!,"")</f>
        <v>#REF!</v>
      </c>
      <c r="D292" s="58" t="e">
        <f>IF(Reusable!#REF!&lt;&gt;"",Reusable!#REF!,"")</f>
        <v>#REF!</v>
      </c>
      <c r="E292" s="59" t="e">
        <f>IF(Reusable!#REF!&lt;&gt;"",Reusable!#REF!,"")</f>
        <v>#REF!</v>
      </c>
      <c r="F292" s="59"/>
      <c r="G292" s="60" t="e">
        <f>IF(Reusable!#REF!&lt;&gt;"",Reusable!#REF!,"")</f>
        <v>#REF!</v>
      </c>
      <c r="H292" s="60" t="e">
        <f>IF(Reusable!#REF!&lt;&gt;"",Reusable!#REF!,"")</f>
        <v>#REF!</v>
      </c>
      <c r="I292" s="60" t="e">
        <f>IF(Reusable!#REF!&lt;&gt;"",Reusable!#REF!,"")</f>
        <v>#REF!</v>
      </c>
      <c r="J292" s="60" t="e">
        <f>IF(Reusable!#REF!&lt;&gt;"",Reusable!#REF!,"")</f>
        <v>#REF!</v>
      </c>
      <c r="K292" s="60" t="e">
        <f>IF(AND(Reusable!#REF!&lt;&gt;"",Reusable!#REF!="BBIE"),Reusable!#REF!,"")</f>
        <v>#REF!</v>
      </c>
      <c r="L292" s="60" t="e">
        <f>IF(AND(Reusable!#REF!&lt;&gt;"",Reusable!#REF!="BBIE"),Reusable!#REF!,"")</f>
        <v>#REF!</v>
      </c>
      <c r="M292" s="61" t="e">
        <f>IF(Reusable!#REF!&lt;&gt;"",Reusable!#REF!,"")</f>
        <v>#REF!</v>
      </c>
      <c r="N292" s="61" t="e">
        <f>IF(Reusable!#REF!&lt;&gt;"",Reusable!#REF!,"")</f>
        <v>#REF!</v>
      </c>
      <c r="O292" s="60" t="e">
        <f>IF(Reusable!#REF!&lt;&gt;"",Reusable!#REF!,"")</f>
        <v>#REF!</v>
      </c>
      <c r="P292" s="60" t="e">
        <f>IF(LEN(Reusable!#REF!)=1,TEXT(Reusable!#REF!,"#"),IF(MID(Reusable!#REF!,2,2)="..",LEFT(Reusable!#REF!,1),""))</f>
        <v>#REF!</v>
      </c>
      <c r="Q292" s="60" t="e">
        <f>IF(LEN(Reusable!#REF!)=1,TEXT(Reusable!#REF!,"#"),IF(MID(Reusable!#REF!,2,2)="..",IF(RIGHT(Reusable!#REF!,1)="n","unbounded",RIGHT(Reusable!#REF!,1)),""))</f>
        <v>#REF!</v>
      </c>
      <c r="R292" s="60"/>
      <c r="S292" s="60"/>
      <c r="T292" s="60"/>
      <c r="U292" s="60"/>
      <c r="V292" s="60"/>
      <c r="W292" s="60"/>
      <c r="X292" s="60"/>
      <c r="Y292" s="60"/>
    </row>
    <row r="293" spans="1:25" ht="12.75">
      <c r="A293" s="54" t="s">
        <v>2527</v>
      </c>
      <c r="B293" s="54">
        <v>289</v>
      </c>
      <c r="C293" s="54" t="e">
        <f>IF(Reusable!#REF!&lt;&gt;"",Reusable!#REF!,"")</f>
        <v>#REF!</v>
      </c>
      <c r="D293" s="54" t="e">
        <f>IF(Reusable!#REF!&lt;&gt;"",Reusable!#REF!,"")</f>
        <v>#REF!</v>
      </c>
      <c r="E293" s="55" t="e">
        <f>IF(Reusable!#REF!&lt;&gt;"",Reusable!#REF!,"")</f>
        <v>#REF!</v>
      </c>
      <c r="F293" s="55"/>
      <c r="G293" s="56" t="e">
        <f>IF(Reusable!#REF!&lt;&gt;"",Reusable!#REF!,"")</f>
        <v>#REF!</v>
      </c>
      <c r="H293" s="56" t="e">
        <f>IF(Reusable!#REF!&lt;&gt;"",Reusable!#REF!,"")</f>
        <v>#REF!</v>
      </c>
      <c r="I293" s="57" t="e">
        <f>IF(Reusable!#REF!&lt;&gt;"",Reusable!#REF!,"")</f>
        <v>#REF!</v>
      </c>
      <c r="J293" s="57" t="e">
        <f>IF(Reusable!#REF!&lt;&gt;"",Reusable!#REF!,"")</f>
        <v>#REF!</v>
      </c>
      <c r="K293" s="57" t="e">
        <f>IF(AND(Reusable!#REF!&lt;&gt;"",Reusable!#REF!="BBIE"),Reusable!#REF!,"")</f>
        <v>#REF!</v>
      </c>
      <c r="L293" s="57" t="e">
        <f>IF(AND(Reusable!#REF!&lt;&gt;"",Reusable!#REF!="BBIE"),Reusable!#REF!,"")</f>
        <v>#REF!</v>
      </c>
      <c r="M293" s="57" t="e">
        <f>IF(Reusable!#REF!&lt;&gt;"",Reusable!#REF!,"")</f>
        <v>#REF!</v>
      </c>
      <c r="N293" s="57" t="e">
        <f>IF(Reusable!#REF!&lt;&gt;"",Reusable!#REF!,"")</f>
        <v>#REF!</v>
      </c>
      <c r="O293" s="56" t="e">
        <f>IF(Reusable!#REF!&lt;&gt;"",Reusable!#REF!,"")</f>
        <v>#REF!</v>
      </c>
      <c r="P293" s="57" t="e">
        <f>IF(LEN(Reusable!#REF!)=1,TEXT(Reusable!#REF!,"#"),IF(MID(Reusable!#REF!,2,2)="..",LEFT(Reusable!#REF!,1),""))</f>
        <v>#REF!</v>
      </c>
      <c r="Q293" s="57" t="e">
        <f>IF(LEN(Reusable!#REF!)=1,TEXT(Reusable!#REF!,"#"),IF(MID(Reusable!#REF!,2,2)="..",IF(RIGHT(Reusable!#REF!,1)="n","unbounded",RIGHT(Reusable!#REF!,1)),""))</f>
        <v>#REF!</v>
      </c>
      <c r="R293" s="56"/>
      <c r="S293" s="56"/>
      <c r="T293" s="56"/>
      <c r="U293" s="56"/>
      <c r="V293" s="56"/>
      <c r="W293" s="56"/>
      <c r="X293" s="56"/>
      <c r="Y293" s="56"/>
    </row>
    <row r="294" spans="1:25" ht="12.75">
      <c r="A294" s="58" t="s">
        <v>2528</v>
      </c>
      <c r="B294" s="58">
        <v>290</v>
      </c>
      <c r="C294" s="58" t="e">
        <f>IF(Reusable!#REF!&lt;&gt;"",Reusable!#REF!,"")</f>
        <v>#REF!</v>
      </c>
      <c r="D294" s="58" t="e">
        <f>IF(Reusable!#REF!&lt;&gt;"",Reusable!#REF!,"")</f>
        <v>#REF!</v>
      </c>
      <c r="E294" s="59" t="e">
        <f>IF(Reusable!#REF!&lt;&gt;"",Reusable!#REF!,"")</f>
        <v>#REF!</v>
      </c>
      <c r="F294" s="59"/>
      <c r="G294" s="60" t="e">
        <f>IF(Reusable!#REF!&lt;&gt;"",Reusable!#REF!,"")</f>
        <v>#REF!</v>
      </c>
      <c r="H294" s="60" t="e">
        <f>IF(Reusable!#REF!&lt;&gt;"",Reusable!#REF!,"")</f>
        <v>#REF!</v>
      </c>
      <c r="I294" s="60" t="e">
        <f>IF(Reusable!#REF!&lt;&gt;"",Reusable!#REF!,"")</f>
        <v>#REF!</v>
      </c>
      <c r="J294" s="60" t="e">
        <f>IF(Reusable!#REF!&lt;&gt;"",Reusable!#REF!,"")</f>
        <v>#REF!</v>
      </c>
      <c r="K294" s="60" t="e">
        <f>IF(AND(Reusable!#REF!&lt;&gt;"",Reusable!#REF!="BBIE"),Reusable!#REF!,"")</f>
        <v>#REF!</v>
      </c>
      <c r="L294" s="60" t="e">
        <f>IF(AND(Reusable!#REF!&lt;&gt;"",Reusable!#REF!="BBIE"),Reusable!#REF!,"")</f>
        <v>#REF!</v>
      </c>
      <c r="M294" s="61" t="e">
        <f>IF(Reusable!#REF!&lt;&gt;"",Reusable!#REF!,"")</f>
        <v>#REF!</v>
      </c>
      <c r="N294" s="61" t="e">
        <f>IF(Reusable!#REF!&lt;&gt;"",Reusable!#REF!,"")</f>
        <v>#REF!</v>
      </c>
      <c r="O294" s="60" t="e">
        <f>IF(Reusable!#REF!&lt;&gt;"",Reusable!#REF!,"")</f>
        <v>#REF!</v>
      </c>
      <c r="P294" s="60" t="e">
        <f>IF(LEN(Reusable!#REF!)=1,TEXT(Reusable!#REF!,"#"),IF(MID(Reusable!#REF!,2,2)="..",LEFT(Reusable!#REF!,1),""))</f>
        <v>#REF!</v>
      </c>
      <c r="Q294" s="60" t="e">
        <f>IF(LEN(Reusable!#REF!)=1,TEXT(Reusable!#REF!,"#"),IF(MID(Reusable!#REF!,2,2)="..",IF(RIGHT(Reusable!#REF!,1)="n","unbounded",RIGHT(Reusable!#REF!,1)),""))</f>
        <v>#REF!</v>
      </c>
      <c r="R294" s="60"/>
      <c r="S294" s="60"/>
      <c r="T294" s="60"/>
      <c r="U294" s="60"/>
      <c r="V294" s="60"/>
      <c r="W294" s="60"/>
      <c r="X294" s="60"/>
      <c r="Y294" s="60"/>
    </row>
    <row r="295" spans="1:25" ht="12.75">
      <c r="A295" s="54" t="s">
        <v>2529</v>
      </c>
      <c r="B295" s="54">
        <v>291</v>
      </c>
      <c r="C295" s="54" t="str">
        <f>IF(Reusable!B203&lt;&gt;"",Reusable!B203,"")</f>
        <v>Party Tax Scheme. Details</v>
      </c>
      <c r="D295" s="54" t="str">
        <f>IF(Reusable!P203&lt;&gt;"",Reusable!P203,"")</f>
        <v>ABIE</v>
      </c>
      <c r="E295" s="55" t="str">
        <f>IF(Reusable!Q203&lt;&gt;"",Reusable!Q203,"")</f>
        <v>information directly relating to the tax scheme that is applicable to a party.</v>
      </c>
      <c r="F295" s="55"/>
      <c r="G295" s="56">
        <f>IF(Reusable!C203&lt;&gt;"",Reusable!C203,"")</f>
      </c>
      <c r="H295" s="56" t="str">
        <f>IF(Reusable!D203&lt;&gt;"",Reusable!D203,"")</f>
        <v>Party Tax Scheme</v>
      </c>
      <c r="I295" s="57">
        <f>IF(Reusable!E203&lt;&gt;"",Reusable!E203,"")</f>
      </c>
      <c r="J295" s="57">
        <f>IF(Reusable!H203&lt;&gt;"",Reusable!H203,"")</f>
      </c>
      <c r="K295" s="57">
        <f>IF(AND(Reusable!K203&lt;&gt;"",Reusable!P203="BBIE"),Reusable!K203,"")</f>
      </c>
      <c r="L295" s="57">
        <f>IF(AND(Reusable!I203&lt;&gt;"",Reusable!P203="BBIE"),Reusable!I203,"")</f>
      </c>
      <c r="M295" s="57">
        <f>IF(Reusable!L203&lt;&gt;"",Reusable!L203,"")</f>
      </c>
      <c r="N295" s="57">
        <f>IF(Reusable!M203&lt;&gt;"",Reusable!M203,"")</f>
      </c>
      <c r="O295" s="56">
        <f>IF(Reusable!N203&lt;&gt;"",Reusable!N203,"")</f>
      </c>
      <c r="P295" s="57">
        <f>IF(LEN(Reusable!O203)=1,TEXT(Reusable!O203,"#"),IF(MID(Reusable!O203,2,2)="..",LEFT(Reusable!O203,1),""))</f>
      </c>
      <c r="Q295" s="57">
        <f>IF(LEN(Reusable!O203)=1,TEXT(Reusable!O203,"#"),IF(MID(Reusable!O203,2,2)="..",IF(RIGHT(Reusable!O203,1)="n","unbounded",RIGHT(Reusable!O203,1)),""))</f>
      </c>
      <c r="R295" s="56"/>
      <c r="S295" s="56"/>
      <c r="T295" s="56"/>
      <c r="U295" s="56"/>
      <c r="V295" s="56"/>
      <c r="W295" s="56"/>
      <c r="X295" s="56"/>
      <c r="Y295" s="56"/>
    </row>
    <row r="296" spans="1:25" ht="38.25">
      <c r="A296" s="58" t="s">
        <v>2530</v>
      </c>
      <c r="B296" s="58">
        <v>292</v>
      </c>
      <c r="C296" s="58" t="str">
        <f>IF(Reusable!B204&lt;&gt;"",Reusable!B204,"")</f>
        <v>Party Tax Scheme. Registration Name. Name</v>
      </c>
      <c r="D296" s="58" t="str">
        <f>IF(Reusable!P204&lt;&gt;"",Reusable!P204,"")</f>
        <v>BBIE</v>
      </c>
      <c r="E296" s="59" t="str">
        <f>IF(Reusable!Q204&lt;&gt;"",Reusable!Q204,"")</f>
        <v>the name of a party as registered with the tax authority. This must be present if a) the tax regulations require it, and b) it is different from the Name element in the Name and Address information of the party.</v>
      </c>
      <c r="F296" s="59"/>
      <c r="G296" s="60">
        <f>IF(Reusable!C204&lt;&gt;"",Reusable!C204,"")</f>
      </c>
      <c r="H296" s="60" t="str">
        <f>IF(Reusable!D204&lt;&gt;"",Reusable!D204,"")</f>
        <v>Party Tax Scheme</v>
      </c>
      <c r="I296" s="60">
        <f>IF(Reusable!E204&lt;&gt;"",Reusable!E204,"")</f>
      </c>
      <c r="J296" s="60" t="str">
        <f>IF(Reusable!H204&lt;&gt;"",Reusable!H204,"")</f>
        <v>Registration Name</v>
      </c>
      <c r="K296" s="60" t="str">
        <f>IF(AND(Reusable!K204&lt;&gt;"",Reusable!P204="BBIE"),Reusable!K204,"")</f>
        <v>Name. Type</v>
      </c>
      <c r="L296" s="60" t="str">
        <f>IF(AND(Reusable!I204&lt;&gt;"",Reusable!P204="BBIE"),Reusable!I204,"")</f>
        <v>Name</v>
      </c>
      <c r="M296" s="61">
        <f>IF(Reusable!L204&lt;&gt;"",Reusable!L204,"")</f>
      </c>
      <c r="N296" s="61">
        <f>IF(Reusable!M204&lt;&gt;"",Reusable!M204,"")</f>
      </c>
      <c r="O296" s="60">
        <f>IF(Reusable!N204&lt;&gt;"",Reusable!N204,"")</f>
      </c>
      <c r="P296" s="60" t="str">
        <f>IF(LEN(Reusable!O204)=1,TEXT(Reusable!O204,"#"),IF(MID(Reusable!O204,2,2)="..",LEFT(Reusable!O204,1),""))</f>
        <v>0</v>
      </c>
      <c r="Q296" s="60" t="str">
        <f>IF(LEN(Reusable!O204)=1,TEXT(Reusable!O204,"#"),IF(MID(Reusable!O204,2,2)="..",IF(RIGHT(Reusable!O204,1)="n","unbounded",RIGHT(Reusable!O204,1)),""))</f>
        <v>1</v>
      </c>
      <c r="R296" s="60"/>
      <c r="S296" s="60"/>
      <c r="T296" s="60"/>
      <c r="U296" s="60"/>
      <c r="V296" s="60"/>
      <c r="W296" s="60"/>
      <c r="X296" s="60"/>
      <c r="Y296" s="60"/>
    </row>
    <row r="297" spans="1:25" ht="38.25">
      <c r="A297" s="58" t="s">
        <v>2531</v>
      </c>
      <c r="B297" s="58">
        <v>293</v>
      </c>
      <c r="C297" s="58" t="str">
        <f>IF(Reusable!B205&lt;&gt;"",Reusable!B205,"")</f>
        <v>Party Tax Scheme. Company Identifier. Identifier</v>
      </c>
      <c r="D297" s="58" t="str">
        <f>IF(Reusable!P205&lt;&gt;"",Reusable!P205,"")</f>
        <v>BBIE</v>
      </c>
      <c r="E297" s="59" t="str">
        <f>IF(Reusable!Q205&lt;&gt;"",Reusable!Q205,"")</f>
        <v>identifies a company as registered with the relevant authority for company regulation. (Note: this is required by the regulations of some tax jurisdictions. It is NOT the same as the registration id of a company within a tax scheme.)</v>
      </c>
      <c r="F297" s="59"/>
      <c r="G297" s="60">
        <f>IF(Reusable!C205&lt;&gt;"",Reusable!C205,"")</f>
      </c>
      <c r="H297" s="60" t="str">
        <f>IF(Reusable!D205&lt;&gt;"",Reusable!D205,"")</f>
        <v>Party Tax Scheme</v>
      </c>
      <c r="I297" s="60">
        <f>IF(Reusable!E205&lt;&gt;"",Reusable!E205,"")</f>
      </c>
      <c r="J297" s="60" t="str">
        <f>IF(Reusable!H205&lt;&gt;"",Reusable!H205,"")</f>
        <v>Company Identifier</v>
      </c>
      <c r="K297" s="60" t="str">
        <f>IF(AND(Reusable!K205&lt;&gt;"",Reusable!P205="BBIE"),Reusable!K205,"")</f>
        <v>Identifier. Type</v>
      </c>
      <c r="L297" s="60" t="str">
        <f>IF(AND(Reusable!I205&lt;&gt;"",Reusable!P205="BBIE"),Reusable!I205,"")</f>
        <v>Identifier</v>
      </c>
      <c r="M297" s="61">
        <f>IF(Reusable!L205&lt;&gt;"",Reusable!L205,"")</f>
      </c>
      <c r="N297" s="61">
        <f>IF(Reusable!M205&lt;&gt;"",Reusable!M205,"")</f>
      </c>
      <c r="O297" s="60" t="str">
        <f>IF(Reusable!N205&lt;&gt;"",Reusable!N205,"")</f>
        <v>Business Registration Number</v>
      </c>
      <c r="P297" s="60" t="str">
        <f>IF(LEN(Reusable!O205)=1,TEXT(Reusable!O205,"#"),IF(MID(Reusable!O205,2,2)="..",LEFT(Reusable!O205,1),""))</f>
        <v>0</v>
      </c>
      <c r="Q297" s="60" t="str">
        <f>IF(LEN(Reusable!O205)=1,TEXT(Reusable!O205,"#"),IF(MID(Reusable!O205,2,2)="..",IF(RIGHT(Reusable!O205,1)="n","unbounded",RIGHT(Reusable!O205,1)),""))</f>
        <v>1</v>
      </c>
      <c r="R297" s="60"/>
      <c r="S297" s="60"/>
      <c r="T297" s="60"/>
      <c r="U297" s="60"/>
      <c r="V297" s="60"/>
      <c r="W297" s="60"/>
      <c r="X297" s="60"/>
      <c r="Y297" s="60"/>
    </row>
    <row r="298" spans="1:25" ht="12.75">
      <c r="A298" s="58" t="s">
        <v>2532</v>
      </c>
      <c r="B298" s="58">
        <v>294</v>
      </c>
      <c r="C298" s="58" t="str">
        <f>IF(Reusable!B206&lt;&gt;"",Reusable!B206,"")</f>
        <v>Party Tax Scheme. Tax Level. Code</v>
      </c>
      <c r="D298" s="58" t="str">
        <f>IF(Reusable!P206&lt;&gt;"",Reusable!P206,"")</f>
        <v>BBIE</v>
      </c>
      <c r="E298" s="59" t="str">
        <f>IF(Reusable!Q206&lt;&gt;"",Reusable!Q206,"")</f>
        <v>the section or role within the tax scheme that applies to this party.</v>
      </c>
      <c r="F298" s="59"/>
      <c r="G298" s="60">
        <f>IF(Reusable!C206&lt;&gt;"",Reusable!C206,"")</f>
      </c>
      <c r="H298" s="60" t="str">
        <f>IF(Reusable!D206&lt;&gt;"",Reusable!D206,"")</f>
        <v>Party Tax Scheme</v>
      </c>
      <c r="I298" s="60">
        <f>IF(Reusable!E206&lt;&gt;"",Reusable!E206,"")</f>
      </c>
      <c r="J298" s="60" t="str">
        <f>IF(Reusable!H206&lt;&gt;"",Reusable!H206,"")</f>
        <v>Tax Level</v>
      </c>
      <c r="K298" s="60" t="str">
        <f>IF(AND(Reusable!K206&lt;&gt;"",Reusable!P206="BBIE"),Reusable!K206,"")</f>
        <v>Code. Type</v>
      </c>
      <c r="L298" s="60" t="str">
        <f>IF(AND(Reusable!I206&lt;&gt;"",Reusable!P206="BBIE"),Reusable!I206,"")</f>
        <v>Code</v>
      </c>
      <c r="M298" s="61">
        <f>IF(Reusable!L206&lt;&gt;"",Reusable!L206,"")</f>
      </c>
      <c r="N298" s="61">
        <f>IF(Reusable!M206&lt;&gt;"",Reusable!M206,"")</f>
      </c>
      <c r="O298" s="60">
        <f>IF(Reusable!N206&lt;&gt;"",Reusable!N206,"")</f>
      </c>
      <c r="P298" s="60" t="str">
        <f>IF(LEN(Reusable!O206)=1,TEXT(Reusable!O206,"#"),IF(MID(Reusable!O206,2,2)="..",LEFT(Reusable!O206,1),""))</f>
        <v>0</v>
      </c>
      <c r="Q298" s="60" t="str">
        <f>IF(LEN(Reusable!O206)=1,TEXT(Reusable!O206,"#"),IF(MID(Reusable!O206,2,2)="..",IF(RIGHT(Reusable!O206,1)="n","unbounded",RIGHT(Reusable!O206,1)),""))</f>
        <v>1</v>
      </c>
      <c r="R298" s="60"/>
      <c r="S298" s="60"/>
      <c r="T298" s="60"/>
      <c r="U298" s="60"/>
      <c r="V298" s="60"/>
      <c r="W298" s="60"/>
      <c r="X298" s="60"/>
      <c r="Y298" s="60"/>
    </row>
    <row r="299" spans="1:25" ht="12.75">
      <c r="A299" s="58" t="s">
        <v>2533</v>
      </c>
      <c r="B299" s="58">
        <v>295</v>
      </c>
      <c r="C299" s="58" t="str">
        <f>IF(Reusable!B207&lt;&gt;"",Reusable!B207,"")</f>
        <v>Party Tax Scheme. Exemption_ Reason. Text</v>
      </c>
      <c r="D299" s="58" t="str">
        <f>IF(Reusable!P207&lt;&gt;"",Reusable!P207,"")</f>
        <v>BBIE</v>
      </c>
      <c r="E299" s="59" t="str">
        <f>IF(Reusable!Q207&lt;&gt;"",Reusable!Q207,"")</f>
        <v>text that explains the reason for exemption from a tax of a party.</v>
      </c>
      <c r="F299" s="59"/>
      <c r="G299" s="60">
        <f>IF(Reusable!C207&lt;&gt;"",Reusable!C207,"")</f>
      </c>
      <c r="H299" s="60" t="str">
        <f>IF(Reusable!D207&lt;&gt;"",Reusable!D207,"")</f>
        <v>Party Tax Scheme</v>
      </c>
      <c r="I299" s="60" t="str">
        <f>IF(Reusable!E207&lt;&gt;"",Reusable!E207,"")</f>
        <v>Exemption</v>
      </c>
      <c r="J299" s="60" t="str">
        <f>IF(Reusable!H207&lt;&gt;"",Reusable!H207,"")</f>
        <v>Reason</v>
      </c>
      <c r="K299" s="60" t="str">
        <f>IF(AND(Reusable!K207&lt;&gt;"",Reusable!P207="BBIE"),Reusable!K207,"")</f>
        <v>Text. Type</v>
      </c>
      <c r="L299" s="60" t="str">
        <f>IF(AND(Reusable!I207&lt;&gt;"",Reusable!P207="BBIE"),Reusable!I207,"")</f>
        <v>Text</v>
      </c>
      <c r="M299" s="61">
        <f>IF(Reusable!L207&lt;&gt;"",Reusable!L207,"")</f>
      </c>
      <c r="N299" s="61">
        <f>IF(Reusable!M207&lt;&gt;"",Reusable!M207,"")</f>
      </c>
      <c r="O299" s="60">
        <f>IF(Reusable!N207&lt;&gt;"",Reusable!N207,"")</f>
      </c>
      <c r="P299" s="60" t="str">
        <f>IF(LEN(Reusable!O207)=1,TEXT(Reusable!O207,"#"),IF(MID(Reusable!O207,2,2)="..",LEFT(Reusable!O207,1),""))</f>
        <v>0</v>
      </c>
      <c r="Q299" s="60" t="str">
        <f>IF(LEN(Reusable!O207)=1,TEXT(Reusable!O207,"#"),IF(MID(Reusable!O207,2,2)="..",IF(RIGHT(Reusable!O207,1)="n","unbounded",RIGHT(Reusable!O207,1)),""))</f>
        <v>1</v>
      </c>
      <c r="R299" s="60"/>
      <c r="S299" s="60"/>
      <c r="T299" s="60"/>
      <c r="U299" s="60"/>
      <c r="V299" s="60"/>
      <c r="W299" s="60"/>
      <c r="X299" s="60"/>
      <c r="Y299" s="60"/>
    </row>
    <row r="300" spans="1:25" ht="38.25">
      <c r="A300" s="62" t="s">
        <v>2534</v>
      </c>
      <c r="B300" s="62">
        <v>296</v>
      </c>
      <c r="C300" s="62" t="str">
        <f>IF(Reusable!B208&lt;&gt;"",Reusable!B208,"")</f>
        <v>Party Tax Scheme. Registration_ Address</v>
      </c>
      <c r="D300" s="62" t="str">
        <f>IF(Reusable!P208&lt;&gt;"",Reusable!P208,"")</f>
        <v>ASBIE</v>
      </c>
      <c r="E300" s="63" t="str">
        <f>IF(Reusable!Q208&lt;&gt;"",Reusable!Q208,"")</f>
        <v>associates the party tax scheme with the registered address of a party within the tax scheme. This must be present if a) the tax regulations require it, and b) it is different from the Address element in the Name and Address information of the party..</v>
      </c>
      <c r="F300" s="63"/>
      <c r="G300" s="64">
        <f>IF(Reusable!C208&lt;&gt;"",Reusable!C208,"")</f>
      </c>
      <c r="H300" s="64" t="str">
        <f>IF(Reusable!D208&lt;&gt;"",Reusable!D208,"")</f>
        <v>Party Tax Scheme</v>
      </c>
      <c r="I300" s="64" t="str">
        <f>IF(Reusable!E208&lt;&gt;"",Reusable!E208,"")</f>
        <v>Registration</v>
      </c>
      <c r="J300" s="64" t="str">
        <f>IF(Reusable!H208&lt;&gt;"",Reusable!H208,"")</f>
        <v>Address</v>
      </c>
      <c r="K300" s="65">
        <f>IF(AND(Reusable!K208&lt;&gt;"",Reusable!P208="BBIE"),Reusable!K208,"")</f>
      </c>
      <c r="L300" s="65">
        <f>IF(AND(Reusable!I208&lt;&gt;"",Reusable!P208="BBIE"),Reusable!I208,"")</f>
      </c>
      <c r="M300" s="64">
        <f>IF(Reusable!L208&lt;&gt;"",Reusable!L208,"")</f>
      </c>
      <c r="N300" s="64" t="str">
        <f>IF(Reusable!M208&lt;&gt;"",Reusable!M208,"")</f>
        <v>Address</v>
      </c>
      <c r="O300" s="64">
        <f>IF(Reusable!N208&lt;&gt;"",Reusable!N208,"")</f>
      </c>
      <c r="P300" s="64" t="str">
        <f>IF(LEN(Reusable!O208)=1,TEXT(Reusable!O208,"#"),IF(MID(Reusable!O208,2,2)="..",LEFT(Reusable!O208,1),""))</f>
        <v>0</v>
      </c>
      <c r="Q300" s="64" t="str">
        <f>IF(LEN(Reusable!O208)=1,TEXT(Reusable!O208,"#"),IF(MID(Reusable!O208,2,2)="..",IF(RIGHT(Reusable!O208,1)="n","unbounded",RIGHT(Reusable!O208,1)),""))</f>
        <v>1</v>
      </c>
      <c r="R300" s="64"/>
      <c r="S300" s="64"/>
      <c r="T300" s="64"/>
      <c r="U300" s="64"/>
      <c r="V300" s="64"/>
      <c r="W300" s="64"/>
      <c r="X300" s="64"/>
      <c r="Y300" s="64"/>
    </row>
    <row r="301" spans="1:25" ht="12.75">
      <c r="A301" s="62" t="s">
        <v>2535</v>
      </c>
      <c r="B301" s="62">
        <v>297</v>
      </c>
      <c r="C301" s="62" t="str">
        <f>IF(Reusable!B209&lt;&gt;"",Reusable!B209,"")</f>
        <v>Party Tax Scheme. Tax Scheme</v>
      </c>
      <c r="D301" s="62" t="str">
        <f>IF(Reusable!P209&lt;&gt;"",Reusable!P209,"")</f>
        <v>ASBIE</v>
      </c>
      <c r="E301" s="63" t="str">
        <f>IF(Reusable!Q209&lt;&gt;"",Reusable!Q209,"")</f>
        <v>associates the party tax scheme with the relevant tax scheme.</v>
      </c>
      <c r="F301" s="63"/>
      <c r="G301" s="64">
        <f>IF(Reusable!C209&lt;&gt;"",Reusable!C209,"")</f>
      </c>
      <c r="H301" s="64" t="str">
        <f>IF(Reusable!D209&lt;&gt;"",Reusable!D209,"")</f>
        <v>Party Tax Scheme</v>
      </c>
      <c r="I301" s="64">
        <f>IF(Reusable!E209&lt;&gt;"",Reusable!E209,"")</f>
      </c>
      <c r="J301" s="64" t="str">
        <f>IF(Reusable!H209&lt;&gt;"",Reusable!H209,"")</f>
        <v>Tax Scheme</v>
      </c>
      <c r="K301" s="65">
        <f>IF(AND(Reusable!K209&lt;&gt;"",Reusable!P209="BBIE"),Reusable!K209,"")</f>
      </c>
      <c r="L301" s="65">
        <f>IF(AND(Reusable!I209&lt;&gt;"",Reusable!P209="BBIE"),Reusable!I209,"")</f>
      </c>
      <c r="M301" s="64">
        <f>IF(Reusable!L209&lt;&gt;"",Reusable!L209,"")</f>
      </c>
      <c r="N301" s="64" t="str">
        <f>IF(Reusable!M209&lt;&gt;"",Reusable!M209,"")</f>
        <v>Tax Scheme</v>
      </c>
      <c r="O301" s="64">
        <f>IF(Reusable!N209&lt;&gt;"",Reusable!N209,"")</f>
      </c>
      <c r="P301" s="64" t="str">
        <f>IF(LEN(Reusable!O209)=1,TEXT(Reusable!O209,"#"),IF(MID(Reusable!O209,2,2)="..",LEFT(Reusable!O209,1),""))</f>
        <v>1</v>
      </c>
      <c r="Q301" s="64" t="str">
        <f>IF(LEN(Reusable!O209)=1,TEXT(Reusable!O209,"#"),IF(MID(Reusable!O209,2,2)="..",IF(RIGHT(Reusable!O209,1)="n","unbounded",RIGHT(Reusable!O209,1)),""))</f>
        <v>1</v>
      </c>
      <c r="R301" s="64"/>
      <c r="S301" s="64"/>
      <c r="T301" s="64"/>
      <c r="U301" s="64"/>
      <c r="V301" s="64"/>
      <c r="W301" s="64"/>
      <c r="X301" s="64"/>
      <c r="Y301" s="64"/>
    </row>
    <row r="302" spans="1:25" ht="12.75">
      <c r="A302" s="54" t="s">
        <v>2536</v>
      </c>
      <c r="B302" s="54">
        <v>298</v>
      </c>
      <c r="C302" s="54" t="str">
        <f>IF(Reusable!B210&lt;&gt;"",Reusable!B210,"")</f>
        <v>Payment. Details</v>
      </c>
      <c r="D302" s="54" t="str">
        <f>IF(Reusable!P210&lt;&gt;"",Reusable!P210,"")</f>
        <v>ABIE</v>
      </c>
      <c r="E302" s="55" t="str">
        <f>IF(Reusable!Q210&lt;&gt;"",Reusable!Q210,"")</f>
        <v>information directly relating to a specific payment.</v>
      </c>
      <c r="F302" s="55"/>
      <c r="G302" s="56">
        <f>IF(Reusable!C210&lt;&gt;"",Reusable!C210,"")</f>
      </c>
      <c r="H302" s="56" t="str">
        <f>IF(Reusable!D210&lt;&gt;"",Reusable!D210,"")</f>
        <v>Payment</v>
      </c>
      <c r="I302" s="57">
        <f>IF(Reusable!E210&lt;&gt;"",Reusable!E210,"")</f>
      </c>
      <c r="J302" s="57">
        <f>IF(Reusable!H210&lt;&gt;"",Reusable!H210,"")</f>
      </c>
      <c r="K302" s="57">
        <f>IF(AND(Reusable!K210&lt;&gt;"",Reusable!P210="BBIE"),Reusable!K210,"")</f>
      </c>
      <c r="L302" s="57">
        <f>IF(AND(Reusable!I210&lt;&gt;"",Reusable!P210="BBIE"),Reusable!I210,"")</f>
      </c>
      <c r="M302" s="57">
        <f>IF(Reusable!L210&lt;&gt;"",Reusable!L210,"")</f>
      </c>
      <c r="N302" s="57">
        <f>IF(Reusable!M210&lt;&gt;"",Reusable!M210,"")</f>
      </c>
      <c r="O302" s="56">
        <f>IF(Reusable!N210&lt;&gt;"",Reusable!N210,"")</f>
      </c>
      <c r="P302" s="57">
        <f>IF(LEN(Reusable!O210)=1,TEXT(Reusable!O210,"#"),IF(MID(Reusable!O210,2,2)="..",LEFT(Reusable!O210,1),""))</f>
      </c>
      <c r="Q302" s="57">
        <f>IF(LEN(Reusable!O210)=1,TEXT(Reusable!O210,"#"),IF(MID(Reusable!O210,2,2)="..",IF(RIGHT(Reusable!O210,1)="n","unbounded",RIGHT(Reusable!O210,1)),""))</f>
      </c>
      <c r="R302" s="56"/>
      <c r="S302" s="56"/>
      <c r="T302" s="56"/>
      <c r="U302" s="56"/>
      <c r="V302" s="56"/>
      <c r="W302" s="56"/>
      <c r="X302" s="56"/>
      <c r="Y302" s="56"/>
    </row>
    <row r="303" spans="1:25" ht="25.5">
      <c r="A303" s="58" t="s">
        <v>2537</v>
      </c>
      <c r="B303" s="58">
        <v>299</v>
      </c>
      <c r="C303" s="58" t="str">
        <f>IF(Reusable!B211&lt;&gt;"",Reusable!B211,"")</f>
        <v>Payment. Identifier</v>
      </c>
      <c r="D303" s="58" t="str">
        <f>IF(Reusable!P211&lt;&gt;"",Reusable!P211,"")</f>
        <v>BBIE</v>
      </c>
      <c r="E303" s="59" t="str">
        <f>IF(Reusable!Q211&lt;&gt;"",Reusable!Q211,"")</f>
        <v>identifies the payment transaction that settles a debt.  For example, if the payment was by means of a cheque, then this Id would be the cheque number.</v>
      </c>
      <c r="F303" s="59"/>
      <c r="G303" s="60">
        <f>IF(Reusable!C211&lt;&gt;"",Reusable!C211,"")</f>
      </c>
      <c r="H303" s="60" t="str">
        <f>IF(Reusable!D211&lt;&gt;"",Reusable!D211,"")</f>
        <v>Payment</v>
      </c>
      <c r="I303" s="60">
        <f>IF(Reusable!E211&lt;&gt;"",Reusable!E211,"")</f>
      </c>
      <c r="J303" s="60" t="str">
        <f>IF(Reusable!H211&lt;&gt;"",Reusable!H211,"")</f>
        <v>Identifier</v>
      </c>
      <c r="K303" s="60" t="str">
        <f>IF(AND(Reusable!K211&lt;&gt;"",Reusable!P211="BBIE"),Reusable!K211,"")</f>
        <v>Identifier. Type</v>
      </c>
      <c r="L303" s="60" t="str">
        <f>IF(AND(Reusable!I211&lt;&gt;"",Reusable!P211="BBIE"),Reusable!I211,"")</f>
        <v>Identifier</v>
      </c>
      <c r="M303" s="61">
        <f>IF(Reusable!L211&lt;&gt;"",Reusable!L211,"")</f>
      </c>
      <c r="N303" s="61">
        <f>IF(Reusable!M211&lt;&gt;"",Reusable!M211,"")</f>
      </c>
      <c r="O303" s="60">
        <f>IF(Reusable!N211&lt;&gt;"",Reusable!N211,"")</f>
      </c>
      <c r="P303" s="60" t="str">
        <f>IF(LEN(Reusable!O211)=1,TEXT(Reusable!O211,"#"),IF(MID(Reusable!O211,2,2)="..",LEFT(Reusable!O211,1),""))</f>
        <v>0</v>
      </c>
      <c r="Q303" s="60" t="str">
        <f>IF(LEN(Reusable!O211)=1,TEXT(Reusable!O211,"#"),IF(MID(Reusable!O211,2,2)="..",IF(RIGHT(Reusable!O211,1)="n","unbounded",RIGHT(Reusable!O211,1)),""))</f>
        <v>1</v>
      </c>
      <c r="R303" s="60"/>
      <c r="S303" s="60"/>
      <c r="T303" s="60"/>
      <c r="U303" s="60"/>
      <c r="V303" s="60"/>
      <c r="W303" s="60"/>
      <c r="X303" s="60"/>
      <c r="Y303" s="60"/>
    </row>
    <row r="304" spans="1:25" ht="12.75">
      <c r="A304" s="58" t="s">
        <v>2538</v>
      </c>
      <c r="B304" s="58">
        <v>300</v>
      </c>
      <c r="C304" s="58" t="str">
        <f>IF(Reusable!B212&lt;&gt;"",Reusable!B212,"")</f>
        <v>Payment. Paid_ Amount. Amount</v>
      </c>
      <c r="D304" s="58" t="str">
        <f>IF(Reusable!P212&lt;&gt;"",Reusable!P212,"")</f>
        <v>BBIE</v>
      </c>
      <c r="E304" s="59" t="str">
        <f>IF(Reusable!Q212&lt;&gt;"",Reusable!Q212,"")</f>
        <v>the amount of the payment</v>
      </c>
      <c r="F304" s="59"/>
      <c r="G304" s="60">
        <f>IF(Reusable!C212&lt;&gt;"",Reusable!C212,"")</f>
      </c>
      <c r="H304" s="60" t="str">
        <f>IF(Reusable!D212&lt;&gt;"",Reusable!D212,"")</f>
        <v>Payment</v>
      </c>
      <c r="I304" s="60" t="str">
        <f>IF(Reusable!E212&lt;&gt;"",Reusable!E212,"")</f>
        <v>Paid</v>
      </c>
      <c r="J304" s="60" t="str">
        <f>IF(Reusable!H212&lt;&gt;"",Reusable!H212,"")</f>
        <v>Amount</v>
      </c>
      <c r="K304" s="60" t="str">
        <f>IF(AND(Reusable!K212&lt;&gt;"",Reusable!P212="BBIE"),Reusable!K212,"")</f>
        <v>UBL_ Amount. Type</v>
      </c>
      <c r="L304" s="60" t="str">
        <f>IF(AND(Reusable!I212&lt;&gt;"",Reusable!P212="BBIE"),Reusable!I212,"")</f>
        <v>Amount</v>
      </c>
      <c r="M304" s="61">
        <f>IF(Reusable!L212&lt;&gt;"",Reusable!L212,"")</f>
      </c>
      <c r="N304" s="61">
        <f>IF(Reusable!M212&lt;&gt;"",Reusable!M212,"")</f>
      </c>
      <c r="O304" s="60">
        <f>IF(Reusable!N212&lt;&gt;"",Reusable!N212,"")</f>
      </c>
      <c r="P304" s="60" t="str">
        <f>IF(LEN(Reusable!O212)=1,TEXT(Reusable!O212,"#"),IF(MID(Reusable!O212,2,2)="..",LEFT(Reusable!O212,1),""))</f>
        <v>0</v>
      </c>
      <c r="Q304" s="60" t="str">
        <f>IF(LEN(Reusable!O212)=1,TEXT(Reusable!O212,"#"),IF(MID(Reusable!O212,2,2)="..",IF(RIGHT(Reusable!O212,1)="n","unbounded",RIGHT(Reusable!O212,1)),""))</f>
        <v>1</v>
      </c>
      <c r="R304" s="60"/>
      <c r="S304" s="60"/>
      <c r="T304" s="60"/>
      <c r="U304" s="60"/>
      <c r="V304" s="60"/>
      <c r="W304" s="60"/>
      <c r="X304" s="60"/>
      <c r="Y304" s="60"/>
    </row>
    <row r="305" spans="1:25" ht="12.75">
      <c r="A305" s="58" t="s">
        <v>2539</v>
      </c>
      <c r="B305" s="58">
        <v>301</v>
      </c>
      <c r="C305" s="58" t="str">
        <f>IF(Reusable!B213&lt;&gt;"",Reusable!B213,"")</f>
        <v>Payment. Received_ Date. Date</v>
      </c>
      <c r="D305" s="58" t="str">
        <f>IF(Reusable!P213&lt;&gt;"",Reusable!P213,"")</f>
        <v>BBIE</v>
      </c>
      <c r="E305" s="59" t="str">
        <f>IF(Reusable!Q213&lt;&gt;"",Reusable!Q213,"")</f>
        <v>the date on which the payment  was received.</v>
      </c>
      <c r="F305" s="59"/>
      <c r="G305" s="60">
        <f>IF(Reusable!C213&lt;&gt;"",Reusable!C213,"")</f>
      </c>
      <c r="H305" s="60" t="str">
        <f>IF(Reusable!D213&lt;&gt;"",Reusable!D213,"")</f>
        <v>Payment</v>
      </c>
      <c r="I305" s="60" t="str">
        <f>IF(Reusable!E213&lt;&gt;"",Reusable!E213,"")</f>
        <v>Received</v>
      </c>
      <c r="J305" s="60" t="str">
        <f>IF(Reusable!H213&lt;&gt;"",Reusable!H213,"")</f>
        <v>Date</v>
      </c>
      <c r="K305" s="60" t="str">
        <f>IF(AND(Reusable!K213&lt;&gt;"",Reusable!P213="BBIE"),Reusable!K213,"")</f>
        <v>Date. Type</v>
      </c>
      <c r="L305" s="60" t="str">
        <f>IF(AND(Reusable!I213&lt;&gt;"",Reusable!P213="BBIE"),Reusable!I213,"")</f>
        <v>Date</v>
      </c>
      <c r="M305" s="61">
        <f>IF(Reusable!L213&lt;&gt;"",Reusable!L213,"")</f>
      </c>
      <c r="N305" s="61">
        <f>IF(Reusable!M213&lt;&gt;"",Reusable!M213,"")</f>
      </c>
      <c r="O305" s="60">
        <f>IF(Reusable!N213&lt;&gt;"",Reusable!N213,"")</f>
      </c>
      <c r="P305" s="60" t="str">
        <f>IF(LEN(Reusable!O213)=1,TEXT(Reusable!O213,"#"),IF(MID(Reusable!O213,2,2)="..",LEFT(Reusable!O213,1),""))</f>
        <v>0</v>
      </c>
      <c r="Q305" s="60" t="str">
        <f>IF(LEN(Reusable!O213)=1,TEXT(Reusable!O213,"#"),IF(MID(Reusable!O213,2,2)="..",IF(RIGHT(Reusable!O213,1)="n","unbounded",RIGHT(Reusable!O213,1)),""))</f>
        <v>1</v>
      </c>
      <c r="R305" s="60"/>
      <c r="S305" s="60"/>
      <c r="T305" s="60"/>
      <c r="U305" s="60"/>
      <c r="V305" s="60"/>
      <c r="W305" s="60"/>
      <c r="X305" s="60"/>
      <c r="Y305" s="60"/>
    </row>
    <row r="306" spans="1:25" ht="12.75">
      <c r="A306" s="54" t="s">
        <v>2540</v>
      </c>
      <c r="B306" s="54">
        <v>302</v>
      </c>
      <c r="C306" s="54" t="str">
        <f>IF(Reusable!B214&lt;&gt;"",Reusable!B214,"")</f>
        <v>Payment Means. Details</v>
      </c>
      <c r="D306" s="54" t="str">
        <f>IF(Reusable!P214&lt;&gt;"",Reusable!P214,"")</f>
        <v>ABIE</v>
      </c>
      <c r="E306" s="55" t="str">
        <f>IF(Reusable!Q214&lt;&gt;"",Reusable!Q214,"")</f>
        <v>information directly relating to the means of payment.</v>
      </c>
      <c r="F306" s="55"/>
      <c r="G306" s="56">
        <f>IF(Reusable!C214&lt;&gt;"",Reusable!C214,"")</f>
      </c>
      <c r="H306" s="56" t="str">
        <f>IF(Reusable!D214&lt;&gt;"",Reusable!D214,"")</f>
        <v>Payment Means</v>
      </c>
      <c r="I306" s="57">
        <f>IF(Reusable!E214&lt;&gt;"",Reusable!E214,"")</f>
      </c>
      <c r="J306" s="57">
        <f>IF(Reusable!H214&lt;&gt;"",Reusable!H214,"")</f>
      </c>
      <c r="K306" s="57">
        <f>IF(AND(Reusable!K214&lt;&gt;"",Reusable!P214="BBIE"),Reusable!K214,"")</f>
      </c>
      <c r="L306" s="57">
        <f>IF(AND(Reusable!I214&lt;&gt;"",Reusable!P214="BBIE"),Reusable!I214,"")</f>
      </c>
      <c r="M306" s="57">
        <f>IF(Reusable!L214&lt;&gt;"",Reusable!L214,"")</f>
      </c>
      <c r="N306" s="57">
        <f>IF(Reusable!M214&lt;&gt;"",Reusable!M214,"")</f>
      </c>
      <c r="O306" s="56">
        <f>IF(Reusable!N214&lt;&gt;"",Reusable!N214,"")</f>
      </c>
      <c r="P306" s="57">
        <f>IF(LEN(Reusable!O214)=1,TEXT(Reusable!O214,"#"),IF(MID(Reusable!O214,2,2)="..",LEFT(Reusable!O214,1),""))</f>
      </c>
      <c r="Q306" s="57">
        <f>IF(LEN(Reusable!O214)=1,TEXT(Reusable!O214,"#"),IF(MID(Reusable!O214,2,2)="..",IF(RIGHT(Reusable!O214,1)="n","unbounded",RIGHT(Reusable!O214,1)),""))</f>
      </c>
      <c r="R306" s="56"/>
      <c r="S306" s="56"/>
      <c r="T306" s="56"/>
      <c r="U306" s="56"/>
      <c r="V306" s="56"/>
      <c r="W306" s="56"/>
      <c r="X306" s="56"/>
      <c r="Y306" s="56"/>
    </row>
    <row r="307" spans="1:25" ht="12.75">
      <c r="A307" s="58" t="s">
        <v>2541</v>
      </c>
      <c r="B307" s="58">
        <v>303</v>
      </c>
      <c r="C307" s="58" t="str">
        <f>IF(Reusable!B215&lt;&gt;"",Reusable!B215,"")</f>
        <v>Payment Means. Payment Means. Code</v>
      </c>
      <c r="D307" s="58" t="str">
        <f>IF(Reusable!P215&lt;&gt;"",Reusable!P215,"")</f>
        <v>BBIE</v>
      </c>
      <c r="E307" s="59" t="str">
        <f>IF(Reusable!Q215&lt;&gt;"",Reusable!Q215,"")</f>
        <v>identifies a valid means of paying the debt incurred.</v>
      </c>
      <c r="F307" s="59"/>
      <c r="G307" s="60">
        <f>IF(Reusable!C215&lt;&gt;"",Reusable!C215,"")</f>
      </c>
      <c r="H307" s="60" t="str">
        <f>IF(Reusable!D215&lt;&gt;"",Reusable!D215,"")</f>
        <v>Payment Means</v>
      </c>
      <c r="I307" s="60">
        <f>IF(Reusable!E215&lt;&gt;"",Reusable!E215,"")</f>
      </c>
      <c r="J307" s="60" t="str">
        <f>IF(Reusable!H215&lt;&gt;"",Reusable!H215,"")</f>
        <v>Payment Means</v>
      </c>
      <c r="K307" s="60" t="str">
        <f>IF(AND(Reusable!K215&lt;&gt;"",Reusable!P215="BBIE"),Reusable!K215,"")</f>
        <v>Payment Means_ Code. Type</v>
      </c>
      <c r="L307" s="60" t="str">
        <f>IF(AND(Reusable!I215&lt;&gt;"",Reusable!P215="BBIE"),Reusable!I215,"")</f>
        <v>Code</v>
      </c>
      <c r="M307" s="61">
        <f>IF(Reusable!L215&lt;&gt;"",Reusable!L215,"")</f>
      </c>
      <c r="N307" s="61">
        <f>IF(Reusable!M215&lt;&gt;"",Reusable!M215,"")</f>
      </c>
      <c r="O307" s="60">
        <f>IF(Reusable!N215&lt;&gt;"",Reusable!N215,"")</f>
      </c>
      <c r="P307" s="60" t="str">
        <f>IF(LEN(Reusable!O215)=1,TEXT(Reusable!O215,"#"),IF(MID(Reusable!O215,2,2)="..",LEFT(Reusable!O215,1),""))</f>
        <v>1</v>
      </c>
      <c r="Q307" s="60" t="str">
        <f>IF(LEN(Reusable!O215)=1,TEXT(Reusable!O215,"#"),IF(MID(Reusable!O215,2,2)="..",IF(RIGHT(Reusable!O215,1)="n","unbounded",RIGHT(Reusable!O215,1)),""))</f>
        <v>1</v>
      </c>
      <c r="R307" s="60"/>
      <c r="S307" s="60"/>
      <c r="T307" s="60"/>
      <c r="U307" s="60"/>
      <c r="V307" s="60"/>
      <c r="W307" s="60"/>
      <c r="X307" s="60"/>
      <c r="Y307" s="60"/>
    </row>
    <row r="308" spans="1:25" ht="12.75">
      <c r="A308" s="58" t="s">
        <v>2542</v>
      </c>
      <c r="B308" s="58">
        <v>304</v>
      </c>
      <c r="C308" s="58" t="str">
        <f>IF(Reusable!B216&lt;&gt;"",Reusable!B216,"")</f>
        <v>Payment Means. Due_ Payment Date. Date</v>
      </c>
      <c r="D308" s="58" t="str">
        <f>IF(Reusable!P216&lt;&gt;"",Reusable!P216,"")</f>
        <v>BBIE</v>
      </c>
      <c r="E308" s="59" t="str">
        <f>IF(Reusable!Q216&lt;&gt;"",Reusable!Q216,"")</f>
        <v>the point in time at which the payment is to be made.</v>
      </c>
      <c r="F308" s="59"/>
      <c r="G308" s="60">
        <f>IF(Reusable!C216&lt;&gt;"",Reusable!C216,"")</f>
      </c>
      <c r="H308" s="60" t="str">
        <f>IF(Reusable!D216&lt;&gt;"",Reusable!D216,"")</f>
        <v>Payment Means</v>
      </c>
      <c r="I308" s="60" t="str">
        <f>IF(Reusable!E216&lt;&gt;"",Reusable!E216,"")</f>
        <v>Due</v>
      </c>
      <c r="J308" s="60" t="str">
        <f>IF(Reusable!H216&lt;&gt;"",Reusable!H216,"")</f>
        <v>Payment Date</v>
      </c>
      <c r="K308" s="60" t="str">
        <f>IF(AND(Reusable!K216&lt;&gt;"",Reusable!P216="BBIE"),Reusable!K216,"")</f>
        <v>Date. Type</v>
      </c>
      <c r="L308" s="60" t="str">
        <f>IF(AND(Reusable!I216&lt;&gt;"",Reusable!P216="BBIE"),Reusable!I216,"")</f>
        <v>Date</v>
      </c>
      <c r="M308" s="61">
        <f>IF(Reusable!L216&lt;&gt;"",Reusable!L216,"")</f>
      </c>
      <c r="N308" s="61">
        <f>IF(Reusable!M216&lt;&gt;"",Reusable!M216,"")</f>
      </c>
      <c r="O308" s="60">
        <f>IF(Reusable!N216&lt;&gt;"",Reusable!N216,"")</f>
      </c>
      <c r="P308" s="60" t="str">
        <f>IF(LEN(Reusable!O216)=1,TEXT(Reusable!O216,"#"),IF(MID(Reusable!O216,2,2)="..",LEFT(Reusable!O216,1),""))</f>
        <v>0</v>
      </c>
      <c r="Q308" s="60" t="str">
        <f>IF(LEN(Reusable!O216)=1,TEXT(Reusable!O216,"#"),IF(MID(Reusable!O216,2,2)="..",IF(RIGHT(Reusable!O216,1)="n","unbounded",RIGHT(Reusable!O216,1)),""))</f>
        <v>1</v>
      </c>
      <c r="R308" s="60"/>
      <c r="S308" s="60"/>
      <c r="T308" s="60"/>
      <c r="U308" s="60"/>
      <c r="V308" s="60"/>
      <c r="W308" s="60"/>
      <c r="X308" s="60"/>
      <c r="Y308" s="60"/>
    </row>
    <row r="309" spans="1:25" ht="12.75">
      <c r="A309" s="58" t="s">
        <v>2543</v>
      </c>
      <c r="B309" s="58">
        <v>305</v>
      </c>
      <c r="C309" s="58" t="str">
        <f>IF(Reusable!B217&lt;&gt;"",Reusable!B217,"")</f>
        <v>Payment Means. Payment Channel. Code</v>
      </c>
      <c r="D309" s="58" t="str">
        <f>IF(Reusable!P217&lt;&gt;"",Reusable!P217,"")</f>
        <v>BBIE</v>
      </c>
      <c r="E309" s="59" t="str">
        <f>IF(Reusable!Q217&lt;&gt;"",Reusable!Q217,"")</f>
        <v>identifies the system through which the payment is processed, using a standard codelist.</v>
      </c>
      <c r="F309" s="59"/>
      <c r="G309" s="60">
        <f>IF(Reusable!C217&lt;&gt;"",Reusable!C217,"")</f>
      </c>
      <c r="H309" s="60" t="str">
        <f>IF(Reusable!D217&lt;&gt;"",Reusable!D217,"")</f>
        <v>Payment Means</v>
      </c>
      <c r="I309" s="60">
        <f>IF(Reusable!E217&lt;&gt;"",Reusable!E217,"")</f>
      </c>
      <c r="J309" s="60" t="str">
        <f>IF(Reusable!H217&lt;&gt;"",Reusable!H217,"")</f>
        <v>Payment Channel</v>
      </c>
      <c r="K309" s="60" t="str">
        <f>IF(AND(Reusable!K217&lt;&gt;"",Reusable!P217="BBIE"),Reusable!K217,"")</f>
        <v>Code. Type</v>
      </c>
      <c r="L309" s="60" t="str">
        <f>IF(AND(Reusable!I217&lt;&gt;"",Reusable!P217="BBIE"),Reusable!I217,"")</f>
        <v>Code</v>
      </c>
      <c r="M309" s="61">
        <f>IF(Reusable!L217&lt;&gt;"",Reusable!L217,"")</f>
      </c>
      <c r="N309" s="61">
        <f>IF(Reusable!M217&lt;&gt;"",Reusable!M217,"")</f>
      </c>
      <c r="O309" s="60">
        <f>IF(Reusable!N217&lt;&gt;"",Reusable!N217,"")</f>
      </c>
      <c r="P309" s="60" t="str">
        <f>IF(LEN(Reusable!O217)=1,TEXT(Reusable!O217,"#"),IF(MID(Reusable!O217,2,2)="..",LEFT(Reusable!O217,1),""))</f>
        <v>0</v>
      </c>
      <c r="Q309" s="60" t="str">
        <f>IF(LEN(Reusable!O217)=1,TEXT(Reusable!O217,"#"),IF(MID(Reusable!O217,2,2)="..",IF(RIGHT(Reusable!O217,1)="n","unbounded",RIGHT(Reusable!O217,1)),""))</f>
        <v>1</v>
      </c>
      <c r="R309" s="60"/>
      <c r="S309" s="60"/>
      <c r="T309" s="60"/>
      <c r="U309" s="60"/>
      <c r="V309" s="60"/>
      <c r="W309" s="60"/>
      <c r="X309" s="60"/>
      <c r="Y309" s="60"/>
    </row>
    <row r="310" spans="1:25" ht="25.5">
      <c r="A310" s="62" t="s">
        <v>2544</v>
      </c>
      <c r="B310" s="62">
        <v>306</v>
      </c>
      <c r="C310" s="62" t="str">
        <f>IF(Reusable!B218&lt;&gt;"",Reusable!B218,"")</f>
        <v>Payment Means. Card Account</v>
      </c>
      <c r="D310" s="62" t="str">
        <f>IF(Reusable!P218&lt;&gt;"",Reusable!P218,"")</f>
        <v>ASBIE</v>
      </c>
      <c r="E310" s="63" t="str">
        <f>IF(Reusable!Q218&lt;&gt;"",Reusable!Q218,"")</f>
        <v>associates the payment means with information about the credit/debit card specified as the way payment would be made.</v>
      </c>
      <c r="F310" s="63"/>
      <c r="G310" s="64">
        <f>IF(Reusable!C218&lt;&gt;"",Reusable!C218,"")</f>
      </c>
      <c r="H310" s="64" t="str">
        <f>IF(Reusable!D218&lt;&gt;"",Reusable!D218,"")</f>
        <v>Payment Means</v>
      </c>
      <c r="I310" s="64">
        <f>IF(Reusable!E218&lt;&gt;"",Reusable!E218,"")</f>
      </c>
      <c r="J310" s="64" t="str">
        <f>IF(Reusable!H218&lt;&gt;"",Reusable!H218,"")</f>
        <v>Card Account</v>
      </c>
      <c r="K310" s="65">
        <f>IF(AND(Reusable!K218&lt;&gt;"",Reusable!P218="BBIE"),Reusable!K218,"")</f>
      </c>
      <c r="L310" s="65">
        <f>IF(AND(Reusable!I218&lt;&gt;"",Reusable!P218="BBIE"),Reusable!I218,"")</f>
      </c>
      <c r="M310" s="64">
        <f>IF(Reusable!L218&lt;&gt;"",Reusable!L218,"")</f>
      </c>
      <c r="N310" s="64" t="str">
        <f>IF(Reusable!M218&lt;&gt;"",Reusable!M218,"")</f>
        <v>Card Account</v>
      </c>
      <c r="O310" s="64">
        <f>IF(Reusable!N218&lt;&gt;"",Reusable!N218,"")</f>
      </c>
      <c r="P310" s="64" t="str">
        <f>IF(LEN(Reusable!O218)=1,TEXT(Reusable!O218,"#"),IF(MID(Reusable!O218,2,2)="..",LEFT(Reusable!O218,1),""))</f>
        <v>0</v>
      </c>
      <c r="Q310" s="64" t="str">
        <f>IF(LEN(Reusable!O218)=1,TEXT(Reusable!O218,"#"),IF(MID(Reusable!O218,2,2)="..",IF(RIGHT(Reusable!O218,1)="n","unbounded",RIGHT(Reusable!O218,1)),""))</f>
        <v>1</v>
      </c>
      <c r="R310" s="64"/>
      <c r="S310" s="64"/>
      <c r="T310" s="64"/>
      <c r="U310" s="64"/>
      <c r="V310" s="64"/>
      <c r="W310" s="64"/>
      <c r="X310" s="64"/>
      <c r="Y310" s="64"/>
    </row>
    <row r="311" spans="1:25" ht="25.5">
      <c r="A311" s="62" t="s">
        <v>2545</v>
      </c>
      <c r="B311" s="62">
        <v>307</v>
      </c>
      <c r="C311" s="62" t="str">
        <f>IF(Reusable!B219&lt;&gt;"",Reusable!B219,"")</f>
        <v>Payment Means. Payer_ Financial Account</v>
      </c>
      <c r="D311" s="62" t="str">
        <f>IF(Reusable!P219&lt;&gt;"",Reusable!P219,"")</f>
        <v>ASBIE</v>
      </c>
      <c r="E311" s="63" t="str">
        <f>IF(Reusable!Q219&lt;&gt;"",Reusable!Q219,"")</f>
        <v>associates the payment means with information about bank account of the Payer (the party to make the payment), given as the way payment would be made.</v>
      </c>
      <c r="F311" s="63"/>
      <c r="G311" s="64">
        <f>IF(Reusable!C219&lt;&gt;"",Reusable!C219,"")</f>
      </c>
      <c r="H311" s="64" t="str">
        <f>IF(Reusable!D219&lt;&gt;"",Reusable!D219,"")</f>
        <v>Payment Means</v>
      </c>
      <c r="I311" s="64" t="str">
        <f>IF(Reusable!E219&lt;&gt;"",Reusable!E219,"")</f>
        <v>Payer</v>
      </c>
      <c r="J311" s="64" t="str">
        <f>IF(Reusable!H219&lt;&gt;"",Reusable!H219,"")</f>
        <v>Financial Account</v>
      </c>
      <c r="K311" s="65">
        <f>IF(AND(Reusable!K219&lt;&gt;"",Reusable!P219="BBIE"),Reusable!K219,"")</f>
      </c>
      <c r="L311" s="65">
        <f>IF(AND(Reusable!I219&lt;&gt;"",Reusable!P219="BBIE"),Reusable!I219,"")</f>
      </c>
      <c r="M311" s="64">
        <f>IF(Reusable!L219&lt;&gt;"",Reusable!L219,"")</f>
      </c>
      <c r="N311" s="64" t="str">
        <f>IF(Reusable!M219&lt;&gt;"",Reusable!M219,"")</f>
        <v>Financial Account</v>
      </c>
      <c r="O311" s="64">
        <f>IF(Reusable!N219&lt;&gt;"",Reusable!N219,"")</f>
      </c>
      <c r="P311" s="64" t="str">
        <f>IF(LEN(Reusable!O219)=1,TEXT(Reusable!O219,"#"),IF(MID(Reusable!O219,2,2)="..",LEFT(Reusable!O219,1),""))</f>
        <v>0</v>
      </c>
      <c r="Q311" s="64" t="str">
        <f>IF(LEN(Reusable!O219)=1,TEXT(Reusable!O219,"#"),IF(MID(Reusable!O219,2,2)="..",IF(RIGHT(Reusable!O219,1)="n","unbounded",RIGHT(Reusable!O219,1)),""))</f>
        <v>1</v>
      </c>
      <c r="R311" s="64"/>
      <c r="S311" s="64"/>
      <c r="T311" s="64"/>
      <c r="U311" s="64"/>
      <c r="V311" s="64"/>
      <c r="W311" s="64"/>
      <c r="X311" s="64"/>
      <c r="Y311" s="64"/>
    </row>
    <row r="312" spans="1:25" ht="25.5">
      <c r="A312" s="62" t="s">
        <v>2546</v>
      </c>
      <c r="B312" s="62">
        <v>308</v>
      </c>
      <c r="C312" s="62" t="str">
        <f>IF(Reusable!B220&lt;&gt;"",Reusable!B220,"")</f>
        <v>Payment Means. Payee_ Financial Account</v>
      </c>
      <c r="D312" s="62" t="str">
        <f>IF(Reusable!P220&lt;&gt;"",Reusable!P220,"")</f>
        <v>ASBIE</v>
      </c>
      <c r="E312" s="63" t="str">
        <f>IF(Reusable!Q220&lt;&gt;"",Reusable!Q220,"")</f>
        <v>associates the payment means with information about bank account of the Payee (the party to receive the payment).</v>
      </c>
      <c r="F312" s="63"/>
      <c r="G312" s="64">
        <f>IF(Reusable!C220&lt;&gt;"",Reusable!C220,"")</f>
      </c>
      <c r="H312" s="64" t="str">
        <f>IF(Reusable!D220&lt;&gt;"",Reusable!D220,"")</f>
        <v>Payment Means</v>
      </c>
      <c r="I312" s="64" t="str">
        <f>IF(Reusable!E220&lt;&gt;"",Reusable!E220,"")</f>
        <v>Payee</v>
      </c>
      <c r="J312" s="64" t="str">
        <f>IF(Reusable!H220&lt;&gt;"",Reusable!H220,"")</f>
        <v>Financial Account</v>
      </c>
      <c r="K312" s="65">
        <f>IF(AND(Reusable!K220&lt;&gt;"",Reusable!P220="BBIE"),Reusable!K220,"")</f>
      </c>
      <c r="L312" s="65">
        <f>IF(AND(Reusable!I220&lt;&gt;"",Reusable!P220="BBIE"),Reusable!I220,"")</f>
      </c>
      <c r="M312" s="64">
        <f>IF(Reusable!L220&lt;&gt;"",Reusable!L220,"")</f>
      </c>
      <c r="N312" s="64" t="str">
        <f>IF(Reusable!M220&lt;&gt;"",Reusable!M220,"")</f>
        <v>Financial Account</v>
      </c>
      <c r="O312" s="64">
        <f>IF(Reusable!N220&lt;&gt;"",Reusable!N220,"")</f>
      </c>
      <c r="P312" s="64" t="str">
        <f>IF(LEN(Reusable!O220)=1,TEXT(Reusable!O220,"#"),IF(MID(Reusable!O220,2,2)="..",LEFT(Reusable!O220,1),""))</f>
        <v>0</v>
      </c>
      <c r="Q312" s="64" t="str">
        <f>IF(LEN(Reusable!O220)=1,TEXT(Reusable!O220,"#"),IF(MID(Reusable!O220,2,2)="..",IF(RIGHT(Reusable!O220,1)="n","unbounded",RIGHT(Reusable!O220,1)),""))</f>
        <v>1</v>
      </c>
      <c r="R312" s="64"/>
      <c r="S312" s="64"/>
      <c r="T312" s="64"/>
      <c r="U312" s="64"/>
      <c r="V312" s="64"/>
      <c r="W312" s="64"/>
      <c r="X312" s="64"/>
      <c r="Y312" s="64"/>
    </row>
    <row r="313" spans="1:25" ht="12.75">
      <c r="A313" s="62" t="s">
        <v>2547</v>
      </c>
      <c r="B313" s="62">
        <v>309</v>
      </c>
      <c r="C313" s="62" t="str">
        <f>IF(Reusable!B221&lt;&gt;"",Reusable!B221,"")</f>
        <v>Payment Means. Credit Account</v>
      </c>
      <c r="D313" s="62" t="str">
        <f>IF(Reusable!P221&lt;&gt;"",Reusable!P221,"")</f>
        <v>ASBIE</v>
      </c>
      <c r="E313" s="63" t="str">
        <f>IF(Reusable!Q221&lt;&gt;"",Reusable!Q221,"")</f>
        <v>associates the payment means with an on account credit account.</v>
      </c>
      <c r="F313" s="63"/>
      <c r="G313" s="64">
        <f>IF(Reusable!C221&lt;&gt;"",Reusable!C221,"")</f>
      </c>
      <c r="H313" s="64" t="str">
        <f>IF(Reusable!D221&lt;&gt;"",Reusable!D221,"")</f>
        <v>Payment Means</v>
      </c>
      <c r="I313" s="64">
        <f>IF(Reusable!E221&lt;&gt;"",Reusable!E221,"")</f>
      </c>
      <c r="J313" s="64" t="str">
        <f>IF(Reusable!H221&lt;&gt;"",Reusable!H221,"")</f>
        <v>Credit Account</v>
      </c>
      <c r="K313" s="65">
        <f>IF(AND(Reusable!K221&lt;&gt;"",Reusable!P221="BBIE"),Reusable!K221,"")</f>
      </c>
      <c r="L313" s="65">
        <f>IF(AND(Reusable!I221&lt;&gt;"",Reusable!P221="BBIE"),Reusable!I221,"")</f>
      </c>
      <c r="M313" s="64">
        <f>IF(Reusable!L221&lt;&gt;"",Reusable!L221,"")</f>
      </c>
      <c r="N313" s="64" t="str">
        <f>IF(Reusable!M221&lt;&gt;"",Reusable!M221,"")</f>
        <v>Credit Account</v>
      </c>
      <c r="O313" s="64">
        <f>IF(Reusable!N221&lt;&gt;"",Reusable!N221,"")</f>
      </c>
      <c r="P313" s="64" t="str">
        <f>IF(LEN(Reusable!O221)=1,TEXT(Reusable!O221,"#"),IF(MID(Reusable!O221,2,2)="..",LEFT(Reusable!O221,1),""))</f>
        <v>0</v>
      </c>
      <c r="Q313" s="64" t="str">
        <f>IF(LEN(Reusable!O221)=1,TEXT(Reusable!O221,"#"),IF(MID(Reusable!O221,2,2)="..",IF(RIGHT(Reusable!O221,1)="n","unbounded",RIGHT(Reusable!O221,1)),""))</f>
        <v>1</v>
      </c>
      <c r="R313" s="64"/>
      <c r="S313" s="64"/>
      <c r="T313" s="64"/>
      <c r="U313" s="64"/>
      <c r="V313" s="64"/>
      <c r="W313" s="64"/>
      <c r="X313" s="64"/>
      <c r="Y313" s="64"/>
    </row>
    <row r="314" spans="1:25" ht="25.5">
      <c r="A314" s="62" t="s">
        <v>2548</v>
      </c>
      <c r="B314" s="62">
        <v>310</v>
      </c>
      <c r="C314" s="62" t="str">
        <f>IF(Reusable!B222&lt;&gt;"",Reusable!B222,"")</f>
        <v>Payment Means. Payment</v>
      </c>
      <c r="D314" s="62" t="str">
        <f>IF(Reusable!P222&lt;&gt;"",Reusable!P222,"")</f>
        <v>ASBIE</v>
      </c>
      <c r="E314" s="63" t="str">
        <f>IF(Reusable!Q222&lt;&gt;"",Reusable!Q222,"")</f>
        <v>associates the payment means with information about the payment to be made by that means.</v>
      </c>
      <c r="F314" s="63"/>
      <c r="G314" s="64">
        <f>IF(Reusable!C222&lt;&gt;"",Reusable!C222,"")</f>
      </c>
      <c r="H314" s="64" t="str">
        <f>IF(Reusable!D222&lt;&gt;"",Reusable!D222,"")</f>
        <v>Payment Means</v>
      </c>
      <c r="I314" s="64">
        <f>IF(Reusable!E222&lt;&gt;"",Reusable!E222,"")</f>
      </c>
      <c r="J314" s="64" t="str">
        <f>IF(Reusable!H222&lt;&gt;"",Reusable!H222,"")</f>
        <v>Payment</v>
      </c>
      <c r="K314" s="65">
        <f>IF(AND(Reusable!K222&lt;&gt;"",Reusable!P222="BBIE"),Reusable!K222,"")</f>
      </c>
      <c r="L314" s="65">
        <f>IF(AND(Reusable!I222&lt;&gt;"",Reusable!P222="BBIE"),Reusable!I222,"")</f>
      </c>
      <c r="M314" s="64">
        <f>IF(Reusable!L222&lt;&gt;"",Reusable!L222,"")</f>
      </c>
      <c r="N314" s="64" t="str">
        <f>IF(Reusable!M222&lt;&gt;"",Reusable!M222,"")</f>
        <v>Payment</v>
      </c>
      <c r="O314" s="64">
        <f>IF(Reusable!N222&lt;&gt;"",Reusable!N222,"")</f>
      </c>
      <c r="P314" s="64" t="str">
        <f>IF(LEN(Reusable!O222)=1,TEXT(Reusable!O222,"#"),IF(MID(Reusable!O222,2,2)="..",LEFT(Reusable!O222,1),""))</f>
        <v>0</v>
      </c>
      <c r="Q314" s="64" t="str">
        <f>IF(LEN(Reusable!O222)=1,TEXT(Reusable!O222,"#"),IF(MID(Reusable!O222,2,2)="..",IF(RIGHT(Reusable!O222,1)="n","unbounded",RIGHT(Reusable!O222,1)),""))</f>
        <v>1</v>
      </c>
      <c r="R314" s="64"/>
      <c r="S314" s="64"/>
      <c r="T314" s="64"/>
      <c r="U314" s="64"/>
      <c r="V314" s="64"/>
      <c r="W314" s="64"/>
      <c r="X314" s="64"/>
      <c r="Y314" s="64"/>
    </row>
    <row r="315" spans="1:25" ht="12.75">
      <c r="A315" s="54" t="s">
        <v>2549</v>
      </c>
      <c r="B315" s="54">
        <v>311</v>
      </c>
      <c r="C315" s="54" t="str">
        <f>IF(Reusable!B223&lt;&gt;"",Reusable!B223,"")</f>
        <v>Payment Terms. Details</v>
      </c>
      <c r="D315" s="54" t="str">
        <f>IF(Reusable!P223&lt;&gt;"",Reusable!P223,"")</f>
        <v>ABIE</v>
      </c>
      <c r="E315" s="55" t="str">
        <f>IF(Reusable!Q223&lt;&gt;"",Reusable!Q223,"")</f>
        <v>information directly relating to the terms and conditions by which payment should be made.</v>
      </c>
      <c r="F315" s="55"/>
      <c r="G315" s="56">
        <f>IF(Reusable!C223&lt;&gt;"",Reusable!C223,"")</f>
      </c>
      <c r="H315" s="56" t="str">
        <f>IF(Reusable!D223&lt;&gt;"",Reusable!D223,"")</f>
        <v>Payment Terms</v>
      </c>
      <c r="I315" s="57">
        <f>IF(Reusable!E223&lt;&gt;"",Reusable!E223,"")</f>
      </c>
      <c r="J315" s="57">
        <f>IF(Reusable!H223&lt;&gt;"",Reusable!H223,"")</f>
      </c>
      <c r="K315" s="57">
        <f>IF(AND(Reusable!K223&lt;&gt;"",Reusable!P223="BBIE"),Reusable!K223,"")</f>
      </c>
      <c r="L315" s="57">
        <f>IF(AND(Reusable!I223&lt;&gt;"",Reusable!P223="BBIE"),Reusable!I223,"")</f>
      </c>
      <c r="M315" s="57">
        <f>IF(Reusable!L223&lt;&gt;"",Reusable!L223,"")</f>
      </c>
      <c r="N315" s="57">
        <f>IF(Reusable!M223&lt;&gt;"",Reusable!M223,"")</f>
      </c>
      <c r="O315" s="56">
        <f>IF(Reusable!N223&lt;&gt;"",Reusable!N223,"")</f>
      </c>
      <c r="P315" s="57">
        <f>IF(LEN(Reusable!O223)=1,TEXT(Reusable!O223,"#"),IF(MID(Reusable!O223,2,2)="..",LEFT(Reusable!O223,1),""))</f>
      </c>
      <c r="Q315" s="57">
        <f>IF(LEN(Reusable!O223)=1,TEXT(Reusable!O223,"#"),IF(MID(Reusable!O223,2,2)="..",IF(RIGHT(Reusable!O223,1)="n","unbounded",RIGHT(Reusable!O223,1)),""))</f>
      </c>
      <c r="R315" s="56"/>
      <c r="S315" s="56"/>
      <c r="T315" s="56"/>
      <c r="U315" s="56"/>
      <c r="V315" s="56"/>
      <c r="W315" s="56"/>
      <c r="X315" s="56"/>
      <c r="Y315" s="56"/>
    </row>
    <row r="316" spans="1:25" ht="12.75">
      <c r="A316" s="58" t="s">
        <v>2550</v>
      </c>
      <c r="B316" s="58">
        <v>312</v>
      </c>
      <c r="C316" s="58" t="str">
        <f>IF(Reusable!B224&lt;&gt;"",Reusable!B224,"")</f>
        <v>Payment Terms. Identifier</v>
      </c>
      <c r="D316" s="58" t="str">
        <f>IF(Reusable!P224&lt;&gt;"",Reusable!P224,"")</f>
        <v>BBIE</v>
      </c>
      <c r="E316" s="59" t="str">
        <f>IF(Reusable!Q224&lt;&gt;"",Reusable!Q224,"")</f>
        <v>identifies the set of conditions attached to an agreement or contract relating to payment.</v>
      </c>
      <c r="F316" s="59"/>
      <c r="G316" s="60">
        <f>IF(Reusable!C224&lt;&gt;"",Reusable!C224,"")</f>
      </c>
      <c r="H316" s="60" t="str">
        <f>IF(Reusable!D224&lt;&gt;"",Reusable!D224,"")</f>
        <v>Payment Terms</v>
      </c>
      <c r="I316" s="60">
        <f>IF(Reusable!E224&lt;&gt;"",Reusable!E224,"")</f>
      </c>
      <c r="J316" s="60" t="str">
        <f>IF(Reusable!H224&lt;&gt;"",Reusable!H224,"")</f>
        <v>Identifier</v>
      </c>
      <c r="K316" s="60" t="str">
        <f>IF(AND(Reusable!K224&lt;&gt;"",Reusable!P224="BBIE"),Reusable!K224,"")</f>
        <v>Identifier. Type</v>
      </c>
      <c r="L316" s="60" t="str">
        <f>IF(AND(Reusable!I224&lt;&gt;"",Reusable!P224="BBIE"),Reusable!I224,"")</f>
        <v>Identifier</v>
      </c>
      <c r="M316" s="61">
        <f>IF(Reusable!L224&lt;&gt;"",Reusable!L224,"")</f>
      </c>
      <c r="N316" s="61">
        <f>IF(Reusable!M224&lt;&gt;"",Reusable!M224,"")</f>
      </c>
      <c r="O316" s="60">
        <f>IF(Reusable!N224&lt;&gt;"",Reusable!N224,"")</f>
      </c>
      <c r="P316" s="60" t="str">
        <f>IF(LEN(Reusable!O224)=1,TEXT(Reusable!O224,"#"),IF(MID(Reusable!O224,2,2)="..",LEFT(Reusable!O224,1),""))</f>
        <v>0</v>
      </c>
      <c r="Q316" s="60" t="str">
        <f>IF(LEN(Reusable!O224)=1,TEXT(Reusable!O224,"#"),IF(MID(Reusable!O224,2,2)="..",IF(RIGHT(Reusable!O224,1)="n","unbounded",RIGHT(Reusable!O224,1)),""))</f>
        <v>1</v>
      </c>
      <c r="R316" s="60"/>
      <c r="S316" s="60"/>
      <c r="T316" s="60"/>
      <c r="U316" s="60"/>
      <c r="V316" s="60"/>
      <c r="W316" s="60"/>
      <c r="X316" s="60"/>
      <c r="Y316" s="60"/>
    </row>
    <row r="317" spans="1:25" ht="12.75">
      <c r="A317" s="58" t="s">
        <v>2551</v>
      </c>
      <c r="B317" s="58">
        <v>313</v>
      </c>
      <c r="C317" s="58" t="str">
        <f>IF(Reusable!B225&lt;&gt;"",Reusable!B225,"")</f>
        <v>Payment Terms. Note. Text</v>
      </c>
      <c r="D317" s="58" t="str">
        <f>IF(Reusable!P225&lt;&gt;"",Reusable!P225,"")</f>
        <v>BBIE</v>
      </c>
      <c r="E317" s="59" t="str">
        <f>IF(Reusable!Q225&lt;&gt;"",Reusable!Q225,"")</f>
        <v>information directly relating to a note about the payment terms.</v>
      </c>
      <c r="F317" s="59"/>
      <c r="G317" s="60">
        <f>IF(Reusable!C225&lt;&gt;"",Reusable!C225,"")</f>
      </c>
      <c r="H317" s="60" t="str">
        <f>IF(Reusable!D225&lt;&gt;"",Reusable!D225,"")</f>
        <v>Payment Terms</v>
      </c>
      <c r="I317" s="60">
        <f>IF(Reusable!E225&lt;&gt;"",Reusable!E225,"")</f>
      </c>
      <c r="J317" s="60" t="str">
        <f>IF(Reusable!H225&lt;&gt;"",Reusable!H225,"")</f>
        <v>Note</v>
      </c>
      <c r="K317" s="60" t="str">
        <f>IF(AND(Reusable!K225&lt;&gt;"",Reusable!P225="BBIE"),Reusable!K225,"")</f>
        <v>Text. Type</v>
      </c>
      <c r="L317" s="60" t="str">
        <f>IF(AND(Reusable!I225&lt;&gt;"",Reusable!P225="BBIE"),Reusable!I225,"")</f>
        <v>Text</v>
      </c>
      <c r="M317" s="61">
        <f>IF(Reusable!L225&lt;&gt;"",Reusable!L225,"")</f>
      </c>
      <c r="N317" s="61">
        <f>IF(Reusable!M225&lt;&gt;"",Reusable!M225,"")</f>
      </c>
      <c r="O317" s="60">
        <f>IF(Reusable!N225&lt;&gt;"",Reusable!N225,"")</f>
      </c>
      <c r="P317" s="60" t="str">
        <f>IF(LEN(Reusable!O225)=1,TEXT(Reusable!O225,"#"),IF(MID(Reusable!O225,2,2)="..",LEFT(Reusable!O225,1),""))</f>
        <v>0</v>
      </c>
      <c r="Q317" s="60" t="str">
        <f>IF(LEN(Reusable!O225)=1,TEXT(Reusable!O225,"#"),IF(MID(Reusable!O225,2,2)="..",IF(RIGHT(Reusable!O225,1)="n","unbounded",RIGHT(Reusable!O225,1)),""))</f>
        <v>1</v>
      </c>
      <c r="R317" s="60"/>
      <c r="S317" s="60"/>
      <c r="T317" s="60"/>
      <c r="U317" s="60"/>
      <c r="V317" s="60"/>
      <c r="W317" s="60"/>
      <c r="X317" s="60"/>
      <c r="Y317" s="60"/>
    </row>
    <row r="318" spans="1:25" ht="12.75">
      <c r="A318" s="58" t="s">
        <v>2552</v>
      </c>
      <c r="B318" s="58">
        <v>314</v>
      </c>
      <c r="C318" s="58" t="str">
        <f>IF(Reusable!B226&lt;&gt;"",Reusable!B226,"")</f>
        <v>Payment Terms. Reference_ Event. Code</v>
      </c>
      <c r="D318" s="58" t="str">
        <f>IF(Reusable!P226&lt;&gt;"",Reusable!P226,"")</f>
        <v>BBIE</v>
      </c>
      <c r="E318" s="59" t="str">
        <f>IF(Reusable!Q226&lt;&gt;"",Reusable!Q226,"")</f>
        <v>the event from which terms are offered for a length of time, identified by a standard code.</v>
      </c>
      <c r="F318" s="59"/>
      <c r="G318" s="60">
        <f>IF(Reusable!C226&lt;&gt;"",Reusable!C226,"")</f>
      </c>
      <c r="H318" s="60" t="str">
        <f>IF(Reusable!D226&lt;&gt;"",Reusable!D226,"")</f>
        <v>Payment Terms</v>
      </c>
      <c r="I318" s="60" t="str">
        <f>IF(Reusable!E226&lt;&gt;"",Reusable!E226,"")</f>
        <v>Reference</v>
      </c>
      <c r="J318" s="60" t="str">
        <f>IF(Reusable!H226&lt;&gt;"",Reusable!H226,"")</f>
        <v>Event</v>
      </c>
      <c r="K318" s="60" t="str">
        <f>IF(AND(Reusable!K226&lt;&gt;"",Reusable!P226="BBIE"),Reusable!K226,"")</f>
        <v>Code. Type</v>
      </c>
      <c r="L318" s="60" t="str">
        <f>IF(AND(Reusable!I226&lt;&gt;"",Reusable!P226="BBIE"),Reusable!I226,"")</f>
        <v>Code</v>
      </c>
      <c r="M318" s="61">
        <f>IF(Reusable!L226&lt;&gt;"",Reusable!L226,"")</f>
      </c>
      <c r="N318" s="61">
        <f>IF(Reusable!M226&lt;&gt;"",Reusable!M226,"")</f>
      </c>
      <c r="O318" s="60">
        <f>IF(Reusable!N226&lt;&gt;"",Reusable!N226,"")</f>
      </c>
      <c r="P318" s="60" t="str">
        <f>IF(LEN(Reusable!O226)=1,TEXT(Reusable!O226,"#"),IF(MID(Reusable!O226,2,2)="..",LEFT(Reusable!O226,1),""))</f>
        <v>0</v>
      </c>
      <c r="Q318" s="60" t="str">
        <f>IF(LEN(Reusable!O226)=1,TEXT(Reusable!O226,"#"),IF(MID(Reusable!O226,2,2)="..",IF(RIGHT(Reusable!O226,1)="n","unbounded",RIGHT(Reusable!O226,1)),""))</f>
        <v>1</v>
      </c>
      <c r="R318" s="60"/>
      <c r="S318" s="60"/>
      <c r="T318" s="60"/>
      <c r="U318" s="60"/>
      <c r="V318" s="60"/>
      <c r="W318" s="60"/>
      <c r="X318" s="60"/>
      <c r="Y318" s="60"/>
    </row>
    <row r="319" spans="1:25" ht="12.75">
      <c r="A319" s="58" t="s">
        <v>2553</v>
      </c>
      <c r="B319" s="58">
        <v>315</v>
      </c>
      <c r="C319" s="58" t="str">
        <f>IF(Reusable!B227&lt;&gt;"",Reusable!B227,"")</f>
        <v>Payment Terms. Settlement_ Discount. Percent</v>
      </c>
      <c r="D319" s="58" t="str">
        <f>IF(Reusable!P227&lt;&gt;"",Reusable!P227,"")</f>
        <v>BBIE</v>
      </c>
      <c r="E319" s="59" t="str">
        <f>IF(Reusable!Q227&lt;&gt;"",Reusable!Q227,"")</f>
        <v>the settlement discount rate (percentage) offered for payment within the settlement period.</v>
      </c>
      <c r="F319" s="59"/>
      <c r="G319" s="60">
        <f>IF(Reusable!C227&lt;&gt;"",Reusable!C227,"")</f>
      </c>
      <c r="H319" s="60" t="str">
        <f>IF(Reusable!D227&lt;&gt;"",Reusable!D227,"")</f>
        <v>Payment Terms</v>
      </c>
      <c r="I319" s="60" t="str">
        <f>IF(Reusable!E227&lt;&gt;"",Reusable!E227,"")</f>
        <v>Settlement</v>
      </c>
      <c r="J319" s="60" t="str">
        <f>IF(Reusable!H227&lt;&gt;"",Reusable!H227,"")</f>
        <v>Discount</v>
      </c>
      <c r="K319" s="60" t="str">
        <f>IF(AND(Reusable!K227&lt;&gt;"",Reusable!P227="BBIE"),Reusable!K227,"")</f>
        <v>Percent. Type</v>
      </c>
      <c r="L319" s="60" t="str">
        <f>IF(AND(Reusable!I227&lt;&gt;"",Reusable!P227="BBIE"),Reusable!I227,"")</f>
        <v>Percent</v>
      </c>
      <c r="M319" s="61">
        <f>IF(Reusable!L227&lt;&gt;"",Reusable!L227,"")</f>
      </c>
      <c r="N319" s="61">
        <f>IF(Reusable!M227&lt;&gt;"",Reusable!M227,"")</f>
      </c>
      <c r="O319" s="60">
        <f>IF(Reusable!N227&lt;&gt;"",Reusable!N227,"")</f>
      </c>
      <c r="P319" s="60" t="str">
        <f>IF(LEN(Reusable!O227)=1,TEXT(Reusable!O227,"#"),IF(MID(Reusable!O227,2,2)="..",LEFT(Reusable!O227,1),""))</f>
        <v>0</v>
      </c>
      <c r="Q319" s="60" t="str">
        <f>IF(LEN(Reusable!O227)=1,TEXT(Reusable!O227,"#"),IF(MID(Reusable!O227,2,2)="..",IF(RIGHT(Reusable!O227,1)="n","unbounded",RIGHT(Reusable!O227,1)),""))</f>
        <v>1</v>
      </c>
      <c r="R319" s="60"/>
      <c r="S319" s="60"/>
      <c r="T319" s="60"/>
      <c r="U319" s="60"/>
      <c r="V319" s="60"/>
      <c r="W319" s="60"/>
      <c r="X319" s="60"/>
      <c r="Y319" s="60"/>
    </row>
    <row r="320" spans="1:25" ht="12.75">
      <c r="A320" s="58" t="s">
        <v>2554</v>
      </c>
      <c r="B320" s="58">
        <v>316</v>
      </c>
      <c r="C320" s="58" t="str">
        <f>IF(Reusable!B228&lt;&gt;"",Reusable!B228,"")</f>
        <v>Payment Terms. Penalty_ Surcharge. Percent</v>
      </c>
      <c r="D320" s="58" t="str">
        <f>IF(Reusable!P228&lt;&gt;"",Reusable!P228,"")</f>
        <v>BBIE</v>
      </c>
      <c r="E320" s="59" t="str">
        <f>IF(Reusable!Q228&lt;&gt;"",Reusable!Q228,"")</f>
        <v>the penalty rate (percentage) charged for late payment.</v>
      </c>
      <c r="F320" s="59"/>
      <c r="G320" s="60">
        <f>IF(Reusable!C228&lt;&gt;"",Reusable!C228,"")</f>
      </c>
      <c r="H320" s="60" t="str">
        <f>IF(Reusable!D228&lt;&gt;"",Reusable!D228,"")</f>
        <v>Payment Terms</v>
      </c>
      <c r="I320" s="60" t="str">
        <f>IF(Reusable!E228&lt;&gt;"",Reusable!E228,"")</f>
        <v>Penalty</v>
      </c>
      <c r="J320" s="60" t="str">
        <f>IF(Reusable!H228&lt;&gt;"",Reusable!H228,"")</f>
        <v>Surcharge</v>
      </c>
      <c r="K320" s="60" t="str">
        <f>IF(AND(Reusable!K228&lt;&gt;"",Reusable!P228="BBIE"),Reusable!K228,"")</f>
        <v>Percent. Type</v>
      </c>
      <c r="L320" s="60" t="str">
        <f>IF(AND(Reusable!I228&lt;&gt;"",Reusable!P228="BBIE"),Reusable!I228,"")</f>
        <v>Percent</v>
      </c>
      <c r="M320" s="61">
        <f>IF(Reusable!L228&lt;&gt;"",Reusable!L228,"")</f>
      </c>
      <c r="N320" s="61">
        <f>IF(Reusable!M228&lt;&gt;"",Reusable!M228,"")</f>
      </c>
      <c r="O320" s="60">
        <f>IF(Reusable!N228&lt;&gt;"",Reusable!N228,"")</f>
      </c>
      <c r="P320" s="60" t="str">
        <f>IF(LEN(Reusable!O228)=1,TEXT(Reusable!O228,"#"),IF(MID(Reusable!O228,2,2)="..",LEFT(Reusable!O228,1),""))</f>
        <v>0</v>
      </c>
      <c r="Q320" s="60" t="str">
        <f>IF(LEN(Reusable!O228)=1,TEXT(Reusable!O228,"#"),IF(MID(Reusable!O228,2,2)="..",IF(RIGHT(Reusable!O228,1)="n","unbounded",RIGHT(Reusable!O228,1)),""))</f>
        <v>1</v>
      </c>
      <c r="R320" s="60"/>
      <c r="S320" s="60"/>
      <c r="T320" s="60"/>
      <c r="U320" s="60"/>
      <c r="V320" s="60"/>
      <c r="W320" s="60"/>
      <c r="X320" s="60"/>
      <c r="Y320" s="60"/>
    </row>
    <row r="321" spans="1:25" ht="12.75">
      <c r="A321" s="62" t="s">
        <v>2555</v>
      </c>
      <c r="B321" s="62">
        <v>317</v>
      </c>
      <c r="C321" s="62" t="str">
        <f>IF(Reusable!B229&lt;&gt;"",Reusable!B229,"")</f>
        <v>Payment Terms. Settlement_ Period</v>
      </c>
      <c r="D321" s="62" t="str">
        <f>IF(Reusable!P229&lt;&gt;"",Reusable!P229,"")</f>
        <v>ASBIE</v>
      </c>
      <c r="E321" s="63" t="str">
        <f>IF(Reusable!Q229&lt;&gt;"",Reusable!Q229,"")</f>
        <v>associates the payment terms with the period over which the terms are offered.</v>
      </c>
      <c r="F321" s="63"/>
      <c r="G321" s="64">
        <f>IF(Reusable!C229&lt;&gt;"",Reusable!C229,"")</f>
      </c>
      <c r="H321" s="64" t="str">
        <f>IF(Reusable!D229&lt;&gt;"",Reusable!D229,"")</f>
        <v>Payment Terms</v>
      </c>
      <c r="I321" s="64" t="str">
        <f>IF(Reusable!E229&lt;&gt;"",Reusable!E229,"")</f>
        <v>Settlement</v>
      </c>
      <c r="J321" s="64" t="str">
        <f>IF(Reusable!H229&lt;&gt;"",Reusable!H229,"")</f>
        <v>Period</v>
      </c>
      <c r="K321" s="65">
        <f>IF(AND(Reusable!K229&lt;&gt;"",Reusable!P229="BBIE"),Reusable!K229,"")</f>
      </c>
      <c r="L321" s="65">
        <f>IF(AND(Reusable!I229&lt;&gt;"",Reusable!P229="BBIE"),Reusable!I229,"")</f>
      </c>
      <c r="M321" s="64">
        <f>IF(Reusable!L229&lt;&gt;"",Reusable!L229,"")</f>
      </c>
      <c r="N321" s="64" t="str">
        <f>IF(Reusable!M229&lt;&gt;"",Reusable!M229,"")</f>
        <v>Period</v>
      </c>
      <c r="O321" s="64">
        <f>IF(Reusable!N229&lt;&gt;"",Reusable!N229,"")</f>
      </c>
      <c r="P321" s="64" t="str">
        <f>IF(LEN(Reusable!O229)=1,TEXT(Reusable!O229,"#"),IF(MID(Reusable!O229,2,2)="..",LEFT(Reusable!O229,1),""))</f>
        <v>0</v>
      </c>
      <c r="Q321" s="64" t="str">
        <f>IF(LEN(Reusable!O229)=1,TEXT(Reusable!O229,"#"),IF(MID(Reusable!O229,2,2)="..",IF(RIGHT(Reusable!O229,1)="n","unbounded",RIGHT(Reusable!O229,1)),""))</f>
        <v>1</v>
      </c>
      <c r="R321" s="64"/>
      <c r="S321" s="64"/>
      <c r="T321" s="64"/>
      <c r="U321" s="64"/>
      <c r="V321" s="64"/>
      <c r="W321" s="64"/>
      <c r="X321" s="64"/>
      <c r="Y321" s="64"/>
    </row>
    <row r="322" spans="1:25" ht="12.75">
      <c r="A322" s="62" t="s">
        <v>2556</v>
      </c>
      <c r="B322" s="62">
        <v>318</v>
      </c>
      <c r="C322" s="62" t="str">
        <f>IF(Reusable!B230&lt;&gt;"",Reusable!B230,"")</f>
        <v>Payment Terms. Penalty_ Period</v>
      </c>
      <c r="D322" s="62" t="str">
        <f>IF(Reusable!P230&lt;&gt;"",Reusable!P230,"")</f>
        <v>ASBIE</v>
      </c>
      <c r="E322" s="63" t="str">
        <f>IF(Reusable!Q230&lt;&gt;"",Reusable!Q230,"")</f>
        <v>associates the payment terms with the period after which a penalty is charged.</v>
      </c>
      <c r="F322" s="63"/>
      <c r="G322" s="64">
        <f>IF(Reusable!C230&lt;&gt;"",Reusable!C230,"")</f>
      </c>
      <c r="H322" s="64" t="str">
        <f>IF(Reusable!D230&lt;&gt;"",Reusable!D230,"")</f>
        <v>Payment Terms</v>
      </c>
      <c r="I322" s="64" t="str">
        <f>IF(Reusable!E230&lt;&gt;"",Reusable!E230,"")</f>
        <v>Penalty</v>
      </c>
      <c r="J322" s="64" t="str">
        <f>IF(Reusable!H230&lt;&gt;"",Reusable!H230,"")</f>
        <v>Period</v>
      </c>
      <c r="K322" s="65">
        <f>IF(AND(Reusable!K230&lt;&gt;"",Reusable!P230="BBIE"),Reusable!K230,"")</f>
      </c>
      <c r="L322" s="65">
        <f>IF(AND(Reusable!I230&lt;&gt;"",Reusable!P230="BBIE"),Reusable!I230,"")</f>
      </c>
      <c r="M322" s="64">
        <f>IF(Reusable!L230&lt;&gt;"",Reusable!L230,"")</f>
      </c>
      <c r="N322" s="64" t="str">
        <f>IF(Reusable!M230&lt;&gt;"",Reusable!M230,"")</f>
        <v>Period</v>
      </c>
      <c r="O322" s="64">
        <f>IF(Reusable!N230&lt;&gt;"",Reusable!N230,"")</f>
      </c>
      <c r="P322" s="64" t="str">
        <f>IF(LEN(Reusable!O230)=1,TEXT(Reusable!O230,"#"),IF(MID(Reusable!O230,2,2)="..",LEFT(Reusable!O230,1),""))</f>
        <v>0</v>
      </c>
      <c r="Q322" s="64" t="str">
        <f>IF(LEN(Reusable!O230)=1,TEXT(Reusable!O230,"#"),IF(MID(Reusable!O230,2,2)="..",IF(RIGHT(Reusable!O230,1)="n","unbounded",RIGHT(Reusable!O230,1)),""))</f>
        <v>1</v>
      </c>
      <c r="R322" s="64"/>
      <c r="S322" s="64"/>
      <c r="T322" s="64"/>
      <c r="U322" s="64"/>
      <c r="V322" s="64"/>
      <c r="W322" s="64"/>
      <c r="X322" s="64"/>
      <c r="Y322" s="64"/>
    </row>
    <row r="323" spans="1:25" ht="12.75">
      <c r="A323" s="54" t="s">
        <v>2557</v>
      </c>
      <c r="B323" s="54">
        <v>319</v>
      </c>
      <c r="C323" s="54" t="e">
        <f>IF(Reusable!#REF!&lt;&gt;"",Reusable!#REF!,"")</f>
        <v>#REF!</v>
      </c>
      <c r="D323" s="54" t="e">
        <f>IF(Reusable!#REF!&lt;&gt;"",Reusable!#REF!,"")</f>
        <v>#REF!</v>
      </c>
      <c r="E323" s="55" t="e">
        <f>IF(Reusable!#REF!&lt;&gt;"",Reusable!#REF!,"")</f>
        <v>#REF!</v>
      </c>
      <c r="F323" s="55"/>
      <c r="G323" s="56" t="e">
        <f>IF(Reusable!#REF!&lt;&gt;"",Reusable!#REF!,"")</f>
        <v>#REF!</v>
      </c>
      <c r="H323" s="56" t="e">
        <f>IF(Reusable!#REF!&lt;&gt;"",Reusable!#REF!,"")</f>
        <v>#REF!</v>
      </c>
      <c r="I323" s="57" t="e">
        <f>IF(Reusable!#REF!&lt;&gt;"",Reusable!#REF!,"")</f>
        <v>#REF!</v>
      </c>
      <c r="J323" s="57" t="e">
        <f>IF(Reusable!#REF!&lt;&gt;"",Reusable!#REF!,"")</f>
        <v>#REF!</v>
      </c>
      <c r="K323" s="57" t="e">
        <f>IF(AND(Reusable!#REF!&lt;&gt;"",Reusable!#REF!="BBIE"),Reusable!#REF!,"")</f>
        <v>#REF!</v>
      </c>
      <c r="L323" s="57" t="e">
        <f>IF(AND(Reusable!#REF!&lt;&gt;"",Reusable!#REF!="BBIE"),Reusable!#REF!,"")</f>
        <v>#REF!</v>
      </c>
      <c r="M323" s="57" t="e">
        <f>IF(Reusable!#REF!&lt;&gt;"",Reusable!#REF!,"")</f>
        <v>#REF!</v>
      </c>
      <c r="N323" s="57" t="e">
        <f>IF(Reusable!#REF!&lt;&gt;"",Reusable!#REF!,"")</f>
        <v>#REF!</v>
      </c>
      <c r="O323" s="56" t="e">
        <f>IF(Reusable!#REF!&lt;&gt;"",Reusable!#REF!,"")</f>
        <v>#REF!</v>
      </c>
      <c r="P323" s="57" t="e">
        <f>IF(LEN(Reusable!#REF!)=1,TEXT(Reusable!#REF!,"#"),IF(MID(Reusable!#REF!,2,2)="..",LEFT(Reusable!#REF!,1),""))</f>
        <v>#REF!</v>
      </c>
      <c r="Q323" s="57" t="e">
        <f>IF(LEN(Reusable!#REF!)=1,TEXT(Reusable!#REF!,"#"),IF(MID(Reusable!#REF!,2,2)="..",IF(RIGHT(Reusable!#REF!,1)="n","unbounded",RIGHT(Reusable!#REF!,1)),""))</f>
        <v>#REF!</v>
      </c>
      <c r="R323" s="56"/>
      <c r="S323" s="56"/>
      <c r="T323" s="56"/>
      <c r="U323" s="56"/>
      <c r="V323" s="56"/>
      <c r="W323" s="56"/>
      <c r="X323" s="56"/>
      <c r="Y323" s="56"/>
    </row>
    <row r="324" spans="1:25" ht="12.75">
      <c r="A324" s="58" t="s">
        <v>2558</v>
      </c>
      <c r="B324" s="58">
        <v>320</v>
      </c>
      <c r="C324" s="58" t="e">
        <f>IF(Reusable!#REF!&lt;&gt;"",Reusable!#REF!,"")</f>
        <v>#REF!</v>
      </c>
      <c r="D324" s="58" t="e">
        <f>IF(Reusable!#REF!&lt;&gt;"",Reusable!#REF!,"")</f>
        <v>#REF!</v>
      </c>
      <c r="E324" s="59" t="e">
        <f>IF(Reusable!#REF!&lt;&gt;"",Reusable!#REF!,"")</f>
        <v>#REF!</v>
      </c>
      <c r="F324" s="59"/>
      <c r="G324" s="60" t="e">
        <f>IF(Reusable!#REF!&lt;&gt;"",Reusable!#REF!,"")</f>
        <v>#REF!</v>
      </c>
      <c r="H324" s="60" t="e">
        <f>IF(Reusable!#REF!&lt;&gt;"",Reusable!#REF!,"")</f>
        <v>#REF!</v>
      </c>
      <c r="I324" s="60" t="e">
        <f>IF(Reusable!#REF!&lt;&gt;"",Reusable!#REF!,"")</f>
        <v>#REF!</v>
      </c>
      <c r="J324" s="60" t="e">
        <f>IF(Reusable!#REF!&lt;&gt;"",Reusable!#REF!,"")</f>
        <v>#REF!</v>
      </c>
      <c r="K324" s="60" t="e">
        <f>IF(AND(Reusable!#REF!&lt;&gt;"",Reusable!#REF!="BBIE"),Reusable!#REF!,"")</f>
        <v>#REF!</v>
      </c>
      <c r="L324" s="60" t="e">
        <f>IF(AND(Reusable!#REF!&lt;&gt;"",Reusable!#REF!="BBIE"),Reusable!#REF!,"")</f>
        <v>#REF!</v>
      </c>
      <c r="M324" s="61" t="e">
        <f>IF(Reusable!#REF!&lt;&gt;"",Reusable!#REF!,"")</f>
        <v>#REF!</v>
      </c>
      <c r="N324" s="61" t="e">
        <f>IF(Reusable!#REF!&lt;&gt;"",Reusable!#REF!,"")</f>
        <v>#REF!</v>
      </c>
      <c r="O324" s="60" t="e">
        <f>IF(Reusable!#REF!&lt;&gt;"",Reusable!#REF!,"")</f>
        <v>#REF!</v>
      </c>
      <c r="P324" s="60" t="e">
        <f>IF(LEN(Reusable!#REF!)=1,TEXT(Reusable!#REF!,"#"),IF(MID(Reusable!#REF!,2,2)="..",LEFT(Reusable!#REF!,1),""))</f>
        <v>#REF!</v>
      </c>
      <c r="Q324" s="60" t="e">
        <f>IF(LEN(Reusable!#REF!)=1,TEXT(Reusable!#REF!,"#"),IF(MID(Reusable!#REF!,2,2)="..",IF(RIGHT(Reusable!#REF!,1)="n","unbounded",RIGHT(Reusable!#REF!,1)),""))</f>
        <v>#REF!</v>
      </c>
      <c r="R324" s="60"/>
      <c r="S324" s="60"/>
      <c r="T324" s="60"/>
      <c r="U324" s="60"/>
      <c r="V324" s="60"/>
      <c r="W324" s="60"/>
      <c r="X324" s="60"/>
      <c r="Y324" s="60"/>
    </row>
    <row r="325" spans="1:25" ht="12.75">
      <c r="A325" s="58" t="s">
        <v>2559</v>
      </c>
      <c r="B325" s="58">
        <v>321</v>
      </c>
      <c r="C325" s="58" t="e">
        <f>IF(Reusable!#REF!&lt;&gt;"",Reusable!#REF!,"")</f>
        <v>#REF!</v>
      </c>
      <c r="D325" s="58" t="e">
        <f>IF(Reusable!#REF!&lt;&gt;"",Reusable!#REF!,"")</f>
        <v>#REF!</v>
      </c>
      <c r="E325" s="59" t="e">
        <f>IF(Reusable!#REF!&lt;&gt;"",Reusable!#REF!,"")</f>
        <v>#REF!</v>
      </c>
      <c r="F325" s="59"/>
      <c r="G325" s="60" t="e">
        <f>IF(Reusable!#REF!&lt;&gt;"",Reusable!#REF!,"")</f>
        <v>#REF!</v>
      </c>
      <c r="H325" s="60" t="e">
        <f>IF(Reusable!#REF!&lt;&gt;"",Reusable!#REF!,"")</f>
        <v>#REF!</v>
      </c>
      <c r="I325" s="60" t="e">
        <f>IF(Reusable!#REF!&lt;&gt;"",Reusable!#REF!,"")</f>
        <v>#REF!</v>
      </c>
      <c r="J325" s="60" t="e">
        <f>IF(Reusable!#REF!&lt;&gt;"",Reusable!#REF!,"")</f>
        <v>#REF!</v>
      </c>
      <c r="K325" s="60" t="e">
        <f>IF(AND(Reusable!#REF!&lt;&gt;"",Reusable!#REF!="BBIE"),Reusable!#REF!,"")</f>
        <v>#REF!</v>
      </c>
      <c r="L325" s="60" t="e">
        <f>IF(AND(Reusable!#REF!&lt;&gt;"",Reusable!#REF!="BBIE"),Reusable!#REF!,"")</f>
        <v>#REF!</v>
      </c>
      <c r="M325" s="61" t="e">
        <f>IF(Reusable!#REF!&lt;&gt;"",Reusable!#REF!,"")</f>
        <v>#REF!</v>
      </c>
      <c r="N325" s="61" t="e">
        <f>IF(Reusable!#REF!&lt;&gt;"",Reusable!#REF!,"")</f>
        <v>#REF!</v>
      </c>
      <c r="O325" s="60" t="e">
        <f>IF(Reusable!#REF!&lt;&gt;"",Reusable!#REF!,"")</f>
        <v>#REF!</v>
      </c>
      <c r="P325" s="60" t="e">
        <f>IF(LEN(Reusable!#REF!)=1,TEXT(Reusable!#REF!,"#"),IF(MID(Reusable!#REF!,2,2)="..",LEFT(Reusable!#REF!,1),""))</f>
        <v>#REF!</v>
      </c>
      <c r="Q325" s="60" t="e">
        <f>IF(LEN(Reusable!#REF!)=1,TEXT(Reusable!#REF!,"#"),IF(MID(Reusable!#REF!,2,2)="..",IF(RIGHT(Reusable!#REF!,1)="n","unbounded",RIGHT(Reusable!#REF!,1)),""))</f>
        <v>#REF!</v>
      </c>
      <c r="R325" s="60"/>
      <c r="S325" s="60"/>
      <c r="T325" s="60"/>
      <c r="U325" s="60"/>
      <c r="V325" s="60"/>
      <c r="W325" s="60"/>
      <c r="X325" s="60"/>
      <c r="Y325" s="60"/>
    </row>
    <row r="326" spans="1:25" ht="25.5">
      <c r="A326" s="58" t="s">
        <v>2560</v>
      </c>
      <c r="B326" s="58">
        <v>322</v>
      </c>
      <c r="C326" s="58" t="e">
        <f>IF(Reusable!#REF!&lt;&gt;"",Reusable!#REF!,"")</f>
        <v>#REF!</v>
      </c>
      <c r="D326" s="58" t="e">
        <f>IF(Reusable!#REF!&lt;&gt;"",Reusable!#REF!,"")</f>
        <v>#REF!</v>
      </c>
      <c r="E326" s="59" t="e">
        <f>IF(Reusable!#REF!&lt;&gt;"",Reusable!#REF!,"")</f>
        <v>#REF!</v>
      </c>
      <c r="F326" s="59"/>
      <c r="G326" s="60" t="e">
        <f>IF(Reusable!#REF!&lt;&gt;"",Reusable!#REF!,"")</f>
        <v>#REF!</v>
      </c>
      <c r="H326" s="60" t="e">
        <f>IF(Reusable!#REF!&lt;&gt;"",Reusable!#REF!,"")</f>
        <v>#REF!</v>
      </c>
      <c r="I326" s="60" t="e">
        <f>IF(Reusable!#REF!&lt;&gt;"",Reusable!#REF!,"")</f>
        <v>#REF!</v>
      </c>
      <c r="J326" s="60" t="e">
        <f>IF(Reusable!#REF!&lt;&gt;"",Reusable!#REF!,"")</f>
        <v>#REF!</v>
      </c>
      <c r="K326" s="60" t="e">
        <f>IF(AND(Reusable!#REF!&lt;&gt;"",Reusable!#REF!="BBIE"),Reusable!#REF!,"")</f>
        <v>#REF!</v>
      </c>
      <c r="L326" s="60" t="e">
        <f>IF(AND(Reusable!#REF!&lt;&gt;"",Reusable!#REF!="BBIE"),Reusable!#REF!,"")</f>
        <v>#REF!</v>
      </c>
      <c r="M326" s="61" t="e">
        <f>IF(Reusable!#REF!&lt;&gt;"",Reusable!#REF!,"")</f>
        <v>#REF!</v>
      </c>
      <c r="N326" s="61" t="e">
        <f>IF(Reusable!#REF!&lt;&gt;"",Reusable!#REF!,"")</f>
        <v>#REF!</v>
      </c>
      <c r="O326" s="60" t="e">
        <f>IF(Reusable!#REF!&lt;&gt;"",Reusable!#REF!,"")</f>
        <v>#REF!</v>
      </c>
      <c r="P326" s="60" t="e">
        <f>IF(LEN(Reusable!#REF!)=1,TEXT(Reusable!#REF!,"#"),IF(MID(Reusable!#REF!,2,2)="..",LEFT(Reusable!#REF!,1),""))</f>
        <v>#REF!</v>
      </c>
      <c r="Q326" s="60" t="e">
        <f>IF(LEN(Reusable!#REF!)=1,TEXT(Reusable!#REF!,"#"),IF(MID(Reusable!#REF!,2,2)="..",IF(RIGHT(Reusable!#REF!,1)="n","unbounded",RIGHT(Reusable!#REF!,1)),""))</f>
        <v>#REF!</v>
      </c>
      <c r="R326" s="60"/>
      <c r="S326" s="60"/>
      <c r="T326" s="60"/>
      <c r="U326" s="60"/>
      <c r="V326" s="60"/>
      <c r="W326" s="60"/>
      <c r="X326" s="60"/>
      <c r="Y326" s="60"/>
    </row>
    <row r="327" spans="1:25" ht="12.75">
      <c r="A327" s="58" t="s">
        <v>2561</v>
      </c>
      <c r="B327" s="58">
        <v>323</v>
      </c>
      <c r="C327" s="58" t="e">
        <f>IF(Reusable!#REF!&lt;&gt;"",Reusable!#REF!,"")</f>
        <v>#REF!</v>
      </c>
      <c r="D327" s="58" t="e">
        <f>IF(Reusable!#REF!&lt;&gt;"",Reusable!#REF!,"")</f>
        <v>#REF!</v>
      </c>
      <c r="E327" s="59" t="e">
        <f>IF(Reusable!#REF!&lt;&gt;"",Reusable!#REF!,"")</f>
        <v>#REF!</v>
      </c>
      <c r="F327" s="59"/>
      <c r="G327" s="60" t="e">
        <f>IF(Reusable!#REF!&lt;&gt;"",Reusable!#REF!,"")</f>
        <v>#REF!</v>
      </c>
      <c r="H327" s="60" t="e">
        <f>IF(Reusable!#REF!&lt;&gt;"",Reusable!#REF!,"")</f>
        <v>#REF!</v>
      </c>
      <c r="I327" s="60" t="e">
        <f>IF(Reusable!#REF!&lt;&gt;"",Reusable!#REF!,"")</f>
        <v>#REF!</v>
      </c>
      <c r="J327" s="60" t="e">
        <f>IF(Reusable!#REF!&lt;&gt;"",Reusable!#REF!,"")</f>
        <v>#REF!</v>
      </c>
      <c r="K327" s="60" t="e">
        <f>IF(AND(Reusable!#REF!&lt;&gt;"",Reusable!#REF!="BBIE"),Reusable!#REF!,"")</f>
        <v>#REF!</v>
      </c>
      <c r="L327" s="60" t="e">
        <f>IF(AND(Reusable!#REF!&lt;&gt;"",Reusable!#REF!="BBIE"),Reusable!#REF!,"")</f>
        <v>#REF!</v>
      </c>
      <c r="M327" s="61" t="e">
        <f>IF(Reusable!#REF!&lt;&gt;"",Reusable!#REF!,"")</f>
        <v>#REF!</v>
      </c>
      <c r="N327" s="61" t="e">
        <f>IF(Reusable!#REF!&lt;&gt;"",Reusable!#REF!,"")</f>
        <v>#REF!</v>
      </c>
      <c r="O327" s="60" t="e">
        <f>IF(Reusable!#REF!&lt;&gt;"",Reusable!#REF!,"")</f>
        <v>#REF!</v>
      </c>
      <c r="P327" s="60" t="e">
        <f>IF(LEN(Reusable!#REF!)=1,TEXT(Reusable!#REF!,"#"),IF(MID(Reusable!#REF!,2,2)="..",LEFT(Reusable!#REF!,1),""))</f>
        <v>#REF!</v>
      </c>
      <c r="Q327" s="60" t="e">
        <f>IF(LEN(Reusable!#REF!)=1,TEXT(Reusable!#REF!,"#"),IF(MID(Reusable!#REF!,2,2)="..",IF(RIGHT(Reusable!#REF!,1)="n","unbounded",RIGHT(Reusable!#REF!,1)),""))</f>
        <v>#REF!</v>
      </c>
      <c r="R327" s="60"/>
      <c r="S327" s="60"/>
      <c r="T327" s="60"/>
      <c r="U327" s="60"/>
      <c r="V327" s="60"/>
      <c r="W327" s="60"/>
      <c r="X327" s="60"/>
      <c r="Y327" s="60"/>
    </row>
    <row r="328" spans="1:25" ht="12.75">
      <c r="A328" s="54" t="s">
        <v>2562</v>
      </c>
      <c r="B328" s="54">
        <v>324</v>
      </c>
      <c r="C328" s="54" t="str">
        <f>IF(Reusable!B231&lt;&gt;"",Reusable!B231,"")</f>
        <v>Physical Attribute. Details</v>
      </c>
      <c r="D328" s="54" t="str">
        <f>IF(Reusable!P231&lt;&gt;"",Reusable!P231,"")</f>
        <v>ABIE</v>
      </c>
      <c r="E328" s="55" t="str">
        <f>IF(Reusable!Q231&lt;&gt;"",Reusable!Q231,"")</f>
        <v>information about an identified physical attribute, feature, or characteristic of something.</v>
      </c>
      <c r="F328" s="55"/>
      <c r="G328" s="56">
        <f>IF(Reusable!C231&lt;&gt;"",Reusable!C231,"")</f>
      </c>
      <c r="H328" s="56" t="str">
        <f>IF(Reusable!D231&lt;&gt;"",Reusable!D231,"")</f>
        <v>Physical Attribute</v>
      </c>
      <c r="I328" s="57">
        <f>IF(Reusable!E231&lt;&gt;"",Reusable!E231,"")</f>
      </c>
      <c r="J328" s="57">
        <f>IF(Reusable!H231&lt;&gt;"",Reusable!H231,"")</f>
      </c>
      <c r="K328" s="57">
        <f>IF(AND(Reusable!K231&lt;&gt;"",Reusable!P231="BBIE"),Reusable!K231,"")</f>
      </c>
      <c r="L328" s="57">
        <f>IF(AND(Reusable!I231&lt;&gt;"",Reusable!P231="BBIE"),Reusable!I231,"")</f>
      </c>
      <c r="M328" s="57">
        <f>IF(Reusable!L231&lt;&gt;"",Reusable!L231,"")</f>
      </c>
      <c r="N328" s="57">
        <f>IF(Reusable!M231&lt;&gt;"",Reusable!M231,"")</f>
      </c>
      <c r="O328" s="56">
        <f>IF(Reusable!N231&lt;&gt;"",Reusable!N231,"")</f>
      </c>
      <c r="P328" s="57">
        <f>IF(LEN(Reusable!O231)=1,TEXT(Reusable!O231,"#"),IF(MID(Reusable!O231,2,2)="..",LEFT(Reusable!O231,1),""))</f>
      </c>
      <c r="Q328" s="57">
        <f>IF(LEN(Reusable!O231)=1,TEXT(Reusable!O231,"#"),IF(MID(Reusable!O231,2,2)="..",IF(RIGHT(Reusable!O231,1)="n","unbounded",RIGHT(Reusable!O231,1)),""))</f>
      </c>
      <c r="R328" s="56"/>
      <c r="S328" s="56"/>
      <c r="T328" s="56"/>
      <c r="U328" s="56"/>
      <c r="V328" s="56"/>
      <c r="W328" s="56"/>
      <c r="X328" s="56"/>
      <c r="Y328" s="56"/>
    </row>
    <row r="329" spans="1:25" ht="25.5">
      <c r="A329" s="58" t="s">
        <v>2563</v>
      </c>
      <c r="B329" s="58">
        <v>325</v>
      </c>
      <c r="C329" s="58" t="str">
        <f>IF(Reusable!B232&lt;&gt;"",Reusable!B232,"")</f>
        <v>Physical Attribute. Attribute Identifier. Identifier</v>
      </c>
      <c r="D329" s="58" t="str">
        <f>IF(Reusable!P232&lt;&gt;"",Reusable!P232,"")</f>
        <v>BBIE</v>
      </c>
      <c r="E329" s="59" t="str">
        <f>IF(Reusable!Q232&lt;&gt;"",Reusable!Q232,"")</f>
        <v>identifies a physical attribute within a set of characteristics that describe something in a formalised way.</v>
      </c>
      <c r="F329" s="59"/>
      <c r="G329" s="60">
        <f>IF(Reusable!C232&lt;&gt;"",Reusable!C232,"")</f>
      </c>
      <c r="H329" s="60" t="str">
        <f>IF(Reusable!D232&lt;&gt;"",Reusable!D232,"")</f>
        <v>Physical Attribute</v>
      </c>
      <c r="I329" s="60">
        <f>IF(Reusable!E232&lt;&gt;"",Reusable!E232,"")</f>
      </c>
      <c r="J329" s="60" t="str">
        <f>IF(Reusable!H232&lt;&gt;"",Reusable!H232,"")</f>
        <v>Attribute Identifier</v>
      </c>
      <c r="K329" s="60" t="str">
        <f>IF(AND(Reusable!K232&lt;&gt;"",Reusable!P232="BBIE"),Reusable!K232,"")</f>
        <v>Identifier. Type</v>
      </c>
      <c r="L329" s="60" t="str">
        <f>IF(AND(Reusable!I232&lt;&gt;"",Reusable!P232="BBIE"),Reusable!I232,"")</f>
        <v>Identifier</v>
      </c>
      <c r="M329" s="61">
        <f>IF(Reusable!L232&lt;&gt;"",Reusable!L232,"")</f>
      </c>
      <c r="N329" s="61">
        <f>IF(Reusable!M232&lt;&gt;"",Reusable!M232,"")</f>
      </c>
      <c r="O329" s="60">
        <f>IF(Reusable!N232&lt;&gt;"",Reusable!N232,"")</f>
      </c>
      <c r="P329" s="60" t="str">
        <f>IF(LEN(Reusable!O232)=1,TEXT(Reusable!O232,"#"),IF(MID(Reusable!O232,2,2)="..",LEFT(Reusable!O232,1),""))</f>
        <v>1</v>
      </c>
      <c r="Q329" s="60" t="str">
        <f>IF(LEN(Reusable!O232)=1,TEXT(Reusable!O232,"#"),IF(MID(Reusable!O232,2,2)="..",IF(RIGHT(Reusable!O232,1)="n","unbounded",RIGHT(Reusable!O232,1)),""))</f>
        <v>1</v>
      </c>
      <c r="R329" s="60"/>
      <c r="S329" s="60"/>
      <c r="T329" s="60"/>
      <c r="U329" s="60"/>
      <c r="V329" s="60"/>
      <c r="W329" s="60"/>
      <c r="X329" s="60"/>
      <c r="Y329" s="60"/>
    </row>
    <row r="330" spans="1:25" ht="12.75">
      <c r="A330" s="58" t="s">
        <v>2564</v>
      </c>
      <c r="B330" s="58">
        <v>326</v>
      </c>
      <c r="C330" s="58" t="str">
        <f>IF(Reusable!B233&lt;&gt;"",Reusable!B233,"")</f>
        <v>Physical Attribute. Position. Code</v>
      </c>
      <c r="D330" s="58" t="str">
        <f>IF(Reusable!P233&lt;&gt;"",Reusable!P233,"")</f>
        <v>BBIE</v>
      </c>
      <c r="E330" s="59" t="str">
        <f>IF(Reusable!Q233&lt;&gt;"",Reusable!Q233,"")</f>
        <v>identifies by a code the position of the physical attribute that is being described.</v>
      </c>
      <c r="F330" s="59"/>
      <c r="G330" s="60">
        <f>IF(Reusable!C233&lt;&gt;"",Reusable!C233,"")</f>
      </c>
      <c r="H330" s="60" t="str">
        <f>IF(Reusable!D233&lt;&gt;"",Reusable!D233,"")</f>
        <v>Physical Attribute</v>
      </c>
      <c r="I330" s="60">
        <f>IF(Reusable!E233&lt;&gt;"",Reusable!E233,"")</f>
      </c>
      <c r="J330" s="60" t="str">
        <f>IF(Reusable!H233&lt;&gt;"",Reusable!H233,"")</f>
        <v>Position</v>
      </c>
      <c r="K330" s="60" t="str">
        <f>IF(AND(Reusable!K233&lt;&gt;"",Reusable!P233="BBIE"),Reusable!K233,"")</f>
        <v>Code. Type</v>
      </c>
      <c r="L330" s="60" t="str">
        <f>IF(AND(Reusable!I233&lt;&gt;"",Reusable!P233="BBIE"),Reusable!I233,"")</f>
        <v>Code</v>
      </c>
      <c r="M330" s="61">
        <f>IF(Reusable!L233&lt;&gt;"",Reusable!L233,"")</f>
      </c>
      <c r="N330" s="61">
        <f>IF(Reusable!M233&lt;&gt;"",Reusable!M233,"")</f>
      </c>
      <c r="O330" s="60">
        <f>IF(Reusable!N233&lt;&gt;"",Reusable!N233,"")</f>
      </c>
      <c r="P330" s="60" t="str">
        <f>IF(LEN(Reusable!O233)=1,TEXT(Reusable!O233,"#"),IF(MID(Reusable!O233,2,2)="..",LEFT(Reusable!O233,1),""))</f>
        <v>0</v>
      </c>
      <c r="Q330" s="60" t="str">
        <f>IF(LEN(Reusable!O233)=1,TEXT(Reusable!O233,"#"),IF(MID(Reusable!O233,2,2)="..",IF(RIGHT(Reusable!O233,1)="n","unbounded",RIGHT(Reusable!O233,1)),""))</f>
        <v>1</v>
      </c>
      <c r="R330" s="60"/>
      <c r="S330" s="60"/>
      <c r="T330" s="60"/>
      <c r="U330" s="60"/>
      <c r="V330" s="60"/>
      <c r="W330" s="60"/>
      <c r="X330" s="60"/>
      <c r="Y330" s="60"/>
    </row>
    <row r="331" spans="1:25" ht="25.5">
      <c r="A331" s="58" t="s">
        <v>2565</v>
      </c>
      <c r="B331" s="58">
        <v>327</v>
      </c>
      <c r="C331" s="58" t="str">
        <f>IF(Reusable!B234&lt;&gt;"",Reusable!B234,"")</f>
        <v>Physical Attribute. Description. Code</v>
      </c>
      <c r="D331" s="58" t="str">
        <f>IF(Reusable!P234&lt;&gt;"",Reusable!P234,"")</f>
        <v>BBIE</v>
      </c>
      <c r="E331" s="59" t="str">
        <f>IF(Reusable!Q234&lt;&gt;"",Reusable!Q234,"")</f>
        <v>describes an identified physical attribute by a  one of a  set of characteristic descriptions from a formalised list.</v>
      </c>
      <c r="F331" s="59"/>
      <c r="G331" s="60">
        <f>IF(Reusable!C234&lt;&gt;"",Reusable!C234,"")</f>
      </c>
      <c r="H331" s="60" t="str">
        <f>IF(Reusable!D234&lt;&gt;"",Reusable!D234,"")</f>
        <v>Physical Attribute</v>
      </c>
      <c r="I331" s="60">
        <f>IF(Reusable!E234&lt;&gt;"",Reusable!E234,"")</f>
      </c>
      <c r="J331" s="60" t="str">
        <f>IF(Reusable!H234&lt;&gt;"",Reusable!H234,"")</f>
        <v>Description</v>
      </c>
      <c r="K331" s="60" t="str">
        <f>IF(AND(Reusable!K234&lt;&gt;"",Reusable!P234="BBIE"),Reusable!K234,"")</f>
        <v>Code. Type</v>
      </c>
      <c r="L331" s="60" t="str">
        <f>IF(AND(Reusable!I234&lt;&gt;"",Reusable!P234="BBIE"),Reusable!I234,"")</f>
        <v>Code</v>
      </c>
      <c r="M331" s="61">
        <f>IF(Reusable!L234&lt;&gt;"",Reusable!L234,"")</f>
      </c>
      <c r="N331" s="61">
        <f>IF(Reusable!M234&lt;&gt;"",Reusable!M234,"")</f>
      </c>
      <c r="O331" s="60">
        <f>IF(Reusable!N234&lt;&gt;"",Reusable!N234,"")</f>
      </c>
      <c r="P331" s="60" t="str">
        <f>IF(LEN(Reusable!O234)=1,TEXT(Reusable!O234,"#"),IF(MID(Reusable!O234,2,2)="..",LEFT(Reusable!O234,1),""))</f>
        <v>0</v>
      </c>
      <c r="Q331" s="60" t="str">
        <f>IF(LEN(Reusable!O234)=1,TEXT(Reusable!O234,"#"),IF(MID(Reusable!O234,2,2)="..",IF(RIGHT(Reusable!O234,1)="n","unbounded",RIGHT(Reusable!O234,1)),""))</f>
        <v>1</v>
      </c>
      <c r="R331" s="60"/>
      <c r="S331" s="60"/>
      <c r="T331" s="60"/>
      <c r="U331" s="60"/>
      <c r="V331" s="60"/>
      <c r="W331" s="60"/>
      <c r="X331" s="60"/>
      <c r="Y331" s="60"/>
    </row>
    <row r="332" spans="1:25" ht="12.75">
      <c r="A332" s="58" t="s">
        <v>2566</v>
      </c>
      <c r="B332" s="58">
        <v>328</v>
      </c>
      <c r="C332" s="58" t="str">
        <f>IF(Reusable!B235&lt;&gt;"",Reusable!B235,"")</f>
        <v>Physical Attribute. Description. Text</v>
      </c>
      <c r="D332" s="58" t="str">
        <f>IF(Reusable!P235&lt;&gt;"",Reusable!P235,"")</f>
        <v>BBIE</v>
      </c>
      <c r="E332" s="59" t="str">
        <f>IF(Reusable!Q235&lt;&gt;"",Reusable!Q235,"")</f>
        <v>describes an identified physical attribute by a  narrative description.</v>
      </c>
      <c r="F332" s="59"/>
      <c r="G332" s="60">
        <f>IF(Reusable!C235&lt;&gt;"",Reusable!C235,"")</f>
      </c>
      <c r="H332" s="60" t="str">
        <f>IF(Reusable!D235&lt;&gt;"",Reusable!D235,"")</f>
        <v>Physical Attribute</v>
      </c>
      <c r="I332" s="60">
        <f>IF(Reusable!E235&lt;&gt;"",Reusable!E235,"")</f>
      </c>
      <c r="J332" s="60" t="str">
        <f>IF(Reusable!H235&lt;&gt;"",Reusable!H235,"")</f>
        <v>Description</v>
      </c>
      <c r="K332" s="60" t="str">
        <f>IF(AND(Reusable!K235&lt;&gt;"",Reusable!P235="BBIE"),Reusable!K235,"")</f>
        <v>Text. Type</v>
      </c>
      <c r="L332" s="60" t="str">
        <f>IF(AND(Reusable!I235&lt;&gt;"",Reusable!P235="BBIE"),Reusable!I235,"")</f>
        <v>Text</v>
      </c>
      <c r="M332" s="61">
        <f>IF(Reusable!L235&lt;&gt;"",Reusable!L235,"")</f>
      </c>
      <c r="N332" s="61">
        <f>IF(Reusable!M235&lt;&gt;"",Reusable!M235,"")</f>
      </c>
      <c r="O332" s="60">
        <f>IF(Reusable!N235&lt;&gt;"",Reusable!N235,"")</f>
      </c>
      <c r="P332" s="60" t="str">
        <f>IF(LEN(Reusable!O235)=1,TEXT(Reusable!O235,"#"),IF(MID(Reusable!O235,2,2)="..",LEFT(Reusable!O235,1),""))</f>
        <v>0</v>
      </c>
      <c r="Q332" s="60" t="str">
        <f>IF(LEN(Reusable!O235)=1,TEXT(Reusable!O235,"#"),IF(MID(Reusable!O235,2,2)="..",IF(RIGHT(Reusable!O235,1)="n","unbounded",RIGHT(Reusable!O235,1)),""))</f>
        <v>1</v>
      </c>
      <c r="R332" s="60"/>
      <c r="S332" s="60"/>
      <c r="T332" s="60"/>
      <c r="U332" s="60"/>
      <c r="V332" s="60"/>
      <c r="W332" s="60"/>
      <c r="X332" s="60"/>
      <c r="Y332" s="60"/>
    </row>
    <row r="333" spans="1:25" ht="25.5">
      <c r="A333" s="54" t="s">
        <v>2567</v>
      </c>
      <c r="B333" s="54">
        <v>329</v>
      </c>
      <c r="C333" s="54" t="str">
        <f>IF(Reusable!B236&lt;&gt;"",Reusable!B236,"")</f>
        <v>Receipt Line. Details</v>
      </c>
      <c r="D333" s="54" t="str">
        <f>IF(Reusable!P236&lt;&gt;"",Reusable!P236,"")</f>
        <v>ABIE</v>
      </c>
      <c r="E333" s="55" t="str">
        <f>IF(Reusable!Q236&lt;&gt;"",Reusable!Q236,"")</f>
        <v>contains the line item and package details for the delivery of an item on the Despatch Advice, when the despatch is not organised by transport handling unit (THU)</v>
      </c>
      <c r="F333" s="55"/>
      <c r="G333" s="56">
        <f>IF(Reusable!C236&lt;&gt;"",Reusable!C236,"")</f>
      </c>
      <c r="H333" s="56" t="str">
        <f>IF(Reusable!D236&lt;&gt;"",Reusable!D236,"")</f>
        <v>Receipt Line</v>
      </c>
      <c r="I333" s="57">
        <f>IF(Reusable!E236&lt;&gt;"",Reusable!E236,"")</f>
      </c>
      <c r="J333" s="57">
        <f>IF(Reusable!H236&lt;&gt;"",Reusable!H236,"")</f>
      </c>
      <c r="K333" s="57">
        <f>IF(AND(Reusable!K236&lt;&gt;"",Reusable!P236="BBIE"),Reusable!K236,"")</f>
      </c>
      <c r="L333" s="57">
        <f>IF(AND(Reusable!I236&lt;&gt;"",Reusable!P236="BBIE"),Reusable!I236,"")</f>
      </c>
      <c r="M333" s="57">
        <f>IF(Reusable!L236&lt;&gt;"",Reusable!L236,"")</f>
      </c>
      <c r="N333" s="57">
        <f>IF(Reusable!M236&lt;&gt;"",Reusable!M236,"")</f>
      </c>
      <c r="O333" s="56">
        <f>IF(Reusable!N236&lt;&gt;"",Reusable!N236,"")</f>
      </c>
      <c r="P333" s="57">
        <f>IF(LEN(Reusable!O236)=1,TEXT(Reusable!O236,"#"),IF(MID(Reusable!O236,2,2)="..",LEFT(Reusable!O236,1),""))</f>
      </c>
      <c r="Q333" s="57">
        <f>IF(LEN(Reusable!O236)=1,TEXT(Reusable!O236,"#"),IF(MID(Reusable!O236,2,2)="..",IF(RIGHT(Reusable!O236,1)="n","unbounded",RIGHT(Reusable!O236,1)),""))</f>
      </c>
      <c r="R333" s="56"/>
      <c r="S333" s="56"/>
      <c r="T333" s="56"/>
      <c r="U333" s="56"/>
      <c r="V333" s="56"/>
      <c r="W333" s="56"/>
      <c r="X333" s="56"/>
      <c r="Y333" s="56"/>
    </row>
    <row r="334" spans="1:25" ht="12.75">
      <c r="A334" s="58" t="s">
        <v>2568</v>
      </c>
      <c r="B334" s="58">
        <v>330</v>
      </c>
      <c r="C334" s="58" t="str">
        <f>IF(Reusable!B237&lt;&gt;"",Reusable!B237,"")</f>
        <v>Receipt Line. Identifier</v>
      </c>
      <c r="D334" s="58" t="str">
        <f>IF(Reusable!P237&lt;&gt;"",Reusable!P237,"")</f>
        <v>BBIE</v>
      </c>
      <c r="E334" s="59" t="str">
        <f>IF(Reusable!Q237&lt;&gt;"",Reusable!Q237,"")</f>
        <v>identifies a line of the receipt advice</v>
      </c>
      <c r="F334" s="59"/>
      <c r="G334" s="60">
        <f>IF(Reusable!C237&lt;&gt;"",Reusable!C237,"")</f>
      </c>
      <c r="H334" s="60" t="str">
        <f>IF(Reusable!D237&lt;&gt;"",Reusable!D237,"")</f>
        <v>Receipt Line</v>
      </c>
      <c r="I334" s="60">
        <f>IF(Reusable!E237&lt;&gt;"",Reusable!E237,"")</f>
      </c>
      <c r="J334" s="60" t="str">
        <f>IF(Reusable!H237&lt;&gt;"",Reusable!H237,"")</f>
        <v>Identifier</v>
      </c>
      <c r="K334" s="60" t="str">
        <f>IF(AND(Reusable!K237&lt;&gt;"",Reusable!P237="BBIE"),Reusable!K237,"")</f>
        <v>Identifier. Type</v>
      </c>
      <c r="L334" s="60" t="str">
        <f>IF(AND(Reusable!I237&lt;&gt;"",Reusable!P237="BBIE"),Reusable!I237,"")</f>
        <v>Identifier</v>
      </c>
      <c r="M334" s="61">
        <f>IF(Reusable!L237&lt;&gt;"",Reusable!L237,"")</f>
      </c>
      <c r="N334" s="61">
        <f>IF(Reusable!M237&lt;&gt;"",Reusable!M237,"")</f>
      </c>
      <c r="O334" s="60">
        <f>IF(Reusable!N237&lt;&gt;"",Reusable!N237,"")</f>
      </c>
      <c r="P334" s="60" t="str">
        <f>IF(LEN(Reusable!O237)=1,TEXT(Reusable!O237,"#"),IF(MID(Reusable!O237,2,2)="..",LEFT(Reusable!O237,1),""))</f>
        <v>1</v>
      </c>
      <c r="Q334" s="60" t="str">
        <f>IF(LEN(Reusable!O237)=1,TEXT(Reusable!O237,"#"),IF(MID(Reusable!O237,2,2)="..",IF(RIGHT(Reusable!O237,1)="n","unbounded",RIGHT(Reusable!O237,1)),""))</f>
        <v>1</v>
      </c>
      <c r="R334" s="60"/>
      <c r="S334" s="60"/>
      <c r="T334" s="60"/>
      <c r="U334" s="60"/>
      <c r="V334" s="60"/>
      <c r="W334" s="60"/>
      <c r="X334" s="60"/>
      <c r="Y334" s="60"/>
    </row>
    <row r="335" spans="1:25" ht="12.75">
      <c r="A335" s="58" t="s">
        <v>2569</v>
      </c>
      <c r="B335" s="58">
        <v>331</v>
      </c>
      <c r="C335" s="58" t="str">
        <f>IF(Reusable!B238&lt;&gt;"",Reusable!B238,"")</f>
        <v>Receipt Line. Line Status. Code</v>
      </c>
      <c r="D335" s="58" t="str">
        <f>IF(Reusable!P238&lt;&gt;"",Reusable!P238,"")</f>
        <v>BBIE</v>
      </c>
      <c r="E335" s="59" t="str">
        <f>IF(Reusable!Q238&lt;&gt;"",Reusable!Q238,"")</f>
        <v>Identifies the status of the line with regard to its original state.</v>
      </c>
      <c r="F335" s="59"/>
      <c r="G335" s="60">
        <f>IF(Reusable!C238&lt;&gt;"",Reusable!C238,"")</f>
      </c>
      <c r="H335" s="60" t="str">
        <f>IF(Reusable!D238&lt;&gt;"",Reusable!D238,"")</f>
        <v>Receipt Line</v>
      </c>
      <c r="I335" s="60">
        <f>IF(Reusable!E238&lt;&gt;"",Reusable!E238,"")</f>
      </c>
      <c r="J335" s="60" t="str">
        <f>IF(Reusable!H238&lt;&gt;"",Reusable!H238,"")</f>
        <v>Line Status</v>
      </c>
      <c r="K335" s="60" t="str">
        <f>IF(AND(Reusable!K238&lt;&gt;"",Reusable!P238="BBIE"),Reusable!K238,"")</f>
        <v>Line Status_ Code. Type</v>
      </c>
      <c r="L335" s="60" t="str">
        <f>IF(AND(Reusable!I238&lt;&gt;"",Reusable!P238="BBIE"),Reusable!I238,"")</f>
        <v>Code</v>
      </c>
      <c r="M335" s="61">
        <f>IF(Reusable!L238&lt;&gt;"",Reusable!L238,"")</f>
      </c>
      <c r="N335" s="61">
        <f>IF(Reusable!M238&lt;&gt;"",Reusable!M238,"")</f>
      </c>
      <c r="O335" s="60">
        <f>IF(Reusable!N238&lt;&gt;"",Reusable!N238,"")</f>
      </c>
      <c r="P335" s="60" t="str">
        <f>IF(LEN(Reusable!O238)=1,TEXT(Reusable!O238,"#"),IF(MID(Reusable!O238,2,2)="..",LEFT(Reusable!O238,1),""))</f>
        <v>0</v>
      </c>
      <c r="Q335" s="60" t="str">
        <f>IF(LEN(Reusable!O238)=1,TEXT(Reusable!O238,"#"),IF(MID(Reusable!O238,2,2)="..",IF(RIGHT(Reusable!O238,1)="n","unbounded",RIGHT(Reusable!O238,1)),""))</f>
        <v>1</v>
      </c>
      <c r="R335" s="60"/>
      <c r="S335" s="60"/>
      <c r="T335" s="60"/>
      <c r="U335" s="60"/>
      <c r="V335" s="60"/>
      <c r="W335" s="60"/>
      <c r="X335" s="60"/>
      <c r="Y335" s="60"/>
    </row>
    <row r="336" spans="1:25" ht="12.75">
      <c r="A336" s="58" t="s">
        <v>2570</v>
      </c>
      <c r="B336" s="58">
        <v>332</v>
      </c>
      <c r="C336" s="58" t="str">
        <f>IF(Reusable!B239&lt;&gt;"",Reusable!B239,"")</f>
        <v>Receipt Line. Received_ Quantity. Quantity</v>
      </c>
      <c r="D336" s="58" t="str">
        <f>IF(Reusable!P239&lt;&gt;"",Reusable!P239,"")</f>
        <v>BBIE</v>
      </c>
      <c r="E336" s="59" t="str">
        <f>IF(Reusable!Q239&lt;&gt;"",Reusable!Q239,"")</f>
        <v>gives the quantity of an item actually received by the recipient</v>
      </c>
      <c r="F336" s="59"/>
      <c r="G336" s="60">
        <f>IF(Reusable!C239&lt;&gt;"",Reusable!C239,"")</f>
      </c>
      <c r="H336" s="60" t="str">
        <f>IF(Reusable!D239&lt;&gt;"",Reusable!D239,"")</f>
        <v>Receipt Line</v>
      </c>
      <c r="I336" s="60" t="str">
        <f>IF(Reusable!E239&lt;&gt;"",Reusable!E239,"")</f>
        <v>Received</v>
      </c>
      <c r="J336" s="60" t="str">
        <f>IF(Reusable!H239&lt;&gt;"",Reusable!H239,"")</f>
        <v>Quantity</v>
      </c>
      <c r="K336" s="60" t="str">
        <f>IF(AND(Reusable!K239&lt;&gt;"",Reusable!P239="BBIE"),Reusable!K239,"")</f>
        <v>Quantity. Type</v>
      </c>
      <c r="L336" s="60" t="str">
        <f>IF(AND(Reusable!I239&lt;&gt;"",Reusable!P239="BBIE"),Reusable!I239,"")</f>
        <v>Quantity</v>
      </c>
      <c r="M336" s="61">
        <f>IF(Reusable!L239&lt;&gt;"",Reusable!L239,"")</f>
      </c>
      <c r="N336" s="61">
        <f>IF(Reusable!M239&lt;&gt;"",Reusable!M239,"")</f>
      </c>
      <c r="O336" s="60">
        <f>IF(Reusable!N239&lt;&gt;"",Reusable!N239,"")</f>
      </c>
      <c r="P336" s="60" t="str">
        <f>IF(LEN(Reusable!O239)=1,TEXT(Reusable!O239,"#"),IF(MID(Reusable!O239,2,2)="..",LEFT(Reusable!O239,1),""))</f>
        <v>0</v>
      </c>
      <c r="Q336" s="60" t="str">
        <f>IF(LEN(Reusable!O239)=1,TEXT(Reusable!O239,"#"),IF(MID(Reusable!O239,2,2)="..",IF(RIGHT(Reusable!O239,1)="n","unbounded",RIGHT(Reusable!O239,1)),""))</f>
        <v>1</v>
      </c>
      <c r="R336" s="60"/>
      <c r="S336" s="60"/>
      <c r="T336" s="60"/>
      <c r="U336" s="60"/>
      <c r="V336" s="60"/>
      <c r="W336" s="60"/>
      <c r="X336" s="60"/>
      <c r="Y336" s="60"/>
    </row>
    <row r="337" spans="1:25" ht="25.5">
      <c r="A337" s="58" t="s">
        <v>2571</v>
      </c>
      <c r="B337" s="58">
        <v>333</v>
      </c>
      <c r="C337" s="58" t="str">
        <f>IF(Reusable!B240&lt;&gt;"",Reusable!B240,"")</f>
        <v>Receipt Line. Short_ Quantity. Quantity</v>
      </c>
      <c r="D337" s="58" t="str">
        <f>IF(Reusable!P240&lt;&gt;"",Reusable!P240,"")</f>
        <v>BBIE</v>
      </c>
      <c r="E337" s="59" t="str">
        <f>IF(Reusable!Q240&lt;&gt;"",Reusable!Q240,"")</f>
        <v>gives the quantity of an item that the recipient found to be missing as compared with the quantity declared as despatched by the seller.</v>
      </c>
      <c r="F337" s="59"/>
      <c r="G337" s="60">
        <f>IF(Reusable!C240&lt;&gt;"",Reusable!C240,"")</f>
      </c>
      <c r="H337" s="60" t="str">
        <f>IF(Reusable!D240&lt;&gt;"",Reusable!D240,"")</f>
        <v>Receipt Line</v>
      </c>
      <c r="I337" s="60" t="str">
        <f>IF(Reusable!E240&lt;&gt;"",Reusable!E240,"")</f>
        <v>Short</v>
      </c>
      <c r="J337" s="60" t="str">
        <f>IF(Reusable!H240&lt;&gt;"",Reusable!H240,"")</f>
        <v>Quantity</v>
      </c>
      <c r="K337" s="60" t="str">
        <f>IF(AND(Reusable!K240&lt;&gt;"",Reusable!P240="BBIE"),Reusable!K240,"")</f>
        <v>Quantity. Type</v>
      </c>
      <c r="L337" s="60" t="str">
        <f>IF(AND(Reusable!I240&lt;&gt;"",Reusable!P240="BBIE"),Reusable!I240,"")</f>
        <v>Quantity</v>
      </c>
      <c r="M337" s="61">
        <f>IF(Reusable!L240&lt;&gt;"",Reusable!L240,"")</f>
      </c>
      <c r="N337" s="61">
        <f>IF(Reusable!M240&lt;&gt;"",Reusable!M240,"")</f>
      </c>
      <c r="O337" s="60">
        <f>IF(Reusable!N240&lt;&gt;"",Reusable!N240,"")</f>
      </c>
      <c r="P337" s="60" t="str">
        <f>IF(LEN(Reusable!O240)=1,TEXT(Reusable!O240,"#"),IF(MID(Reusable!O240,2,2)="..",LEFT(Reusable!O240,1),""))</f>
        <v>0</v>
      </c>
      <c r="Q337" s="60" t="str">
        <f>IF(LEN(Reusable!O240)=1,TEXT(Reusable!O240,"#"),IF(MID(Reusable!O240,2,2)="..",IF(RIGHT(Reusable!O240,1)="n","unbounded",RIGHT(Reusable!O240,1)),""))</f>
        <v>1</v>
      </c>
      <c r="R337" s="60"/>
      <c r="S337" s="60"/>
      <c r="T337" s="60"/>
      <c r="U337" s="60"/>
      <c r="V337" s="60"/>
      <c r="W337" s="60"/>
      <c r="X337" s="60"/>
      <c r="Y337" s="60"/>
    </row>
    <row r="338" spans="1:25" ht="25.5">
      <c r="A338" s="58" t="s">
        <v>2572</v>
      </c>
      <c r="B338" s="58">
        <v>334</v>
      </c>
      <c r="C338" s="58" t="str">
        <f>IF(Reusable!B241&lt;&gt;"",Reusable!B241,"")</f>
        <v>Receipt Line. Shortage_ Action. Code</v>
      </c>
      <c r="D338" s="58" t="str">
        <f>IF(Reusable!P241&lt;&gt;"",Reusable!P241,"")</f>
        <v>BBIE</v>
      </c>
      <c r="E338" s="59" t="str">
        <f>IF(Reusable!Q241&lt;&gt;"",Reusable!Q241,"")</f>
        <v>describes the action, by a code, that the buyer/recipient wishes the seller to take as a result of the supplied quantity being short.</v>
      </c>
      <c r="F338" s="59"/>
      <c r="G338" s="60">
        <f>IF(Reusable!C241&lt;&gt;"",Reusable!C241,"")</f>
      </c>
      <c r="H338" s="60" t="str">
        <f>IF(Reusable!D241&lt;&gt;"",Reusable!D241,"")</f>
        <v>Receipt Line</v>
      </c>
      <c r="I338" s="60" t="str">
        <f>IF(Reusable!E241&lt;&gt;"",Reusable!E241,"")</f>
        <v>Shortage</v>
      </c>
      <c r="J338" s="60" t="str">
        <f>IF(Reusable!H241&lt;&gt;"",Reusable!H241,"")</f>
        <v>Action</v>
      </c>
      <c r="K338" s="60" t="str">
        <f>IF(AND(Reusable!K241&lt;&gt;"",Reusable!P241="BBIE"),Reusable!K241,"")</f>
        <v>Code. Type</v>
      </c>
      <c r="L338" s="60" t="str">
        <f>IF(AND(Reusable!I241&lt;&gt;"",Reusable!P241="BBIE"),Reusable!I241,"")</f>
        <v>Code</v>
      </c>
      <c r="M338" s="61">
        <f>IF(Reusable!L241&lt;&gt;"",Reusable!L241,"")</f>
      </c>
      <c r="N338" s="61">
        <f>IF(Reusable!M241&lt;&gt;"",Reusable!M241,"")</f>
      </c>
      <c r="O338" s="60">
        <f>IF(Reusable!N241&lt;&gt;"",Reusable!N241,"")</f>
      </c>
      <c r="P338" s="60" t="str">
        <f>IF(LEN(Reusable!O241)=1,TEXT(Reusable!O241,"#"),IF(MID(Reusable!O241,2,2)="..",LEFT(Reusable!O241,1),""))</f>
        <v>0</v>
      </c>
      <c r="Q338" s="60" t="str">
        <f>IF(LEN(Reusable!O241)=1,TEXT(Reusable!O241,"#"),IF(MID(Reusable!O241,2,2)="..",IF(RIGHT(Reusable!O241,1)="n","unbounded",RIGHT(Reusable!O241,1)),""))</f>
        <v>1</v>
      </c>
      <c r="R338" s="60"/>
      <c r="S338" s="60"/>
      <c r="T338" s="60"/>
      <c r="U338" s="60"/>
      <c r="V338" s="60"/>
      <c r="W338" s="60"/>
      <c r="X338" s="60"/>
      <c r="Y338" s="60"/>
    </row>
    <row r="339" spans="1:25" ht="12.75">
      <c r="A339" s="58" t="s">
        <v>2573</v>
      </c>
      <c r="B339" s="58">
        <v>335</v>
      </c>
      <c r="C339" s="58" t="str">
        <f>IF(Reusable!B242&lt;&gt;"",Reusable!B242,"")</f>
        <v>Receipt Line. Rejected_ Quantity. Quantity</v>
      </c>
      <c r="D339" s="58" t="str">
        <f>IF(Reusable!P242&lt;&gt;"",Reusable!P242,"")</f>
        <v>BBIE</v>
      </c>
      <c r="E339" s="59" t="str">
        <f>IF(Reusable!Q242&lt;&gt;"",Reusable!Q242,"")</f>
        <v>gives the quantity of an item on a delivery that the recipient rejects for some reason.</v>
      </c>
      <c r="F339" s="59"/>
      <c r="G339" s="60">
        <f>IF(Reusable!C242&lt;&gt;"",Reusable!C242,"")</f>
      </c>
      <c r="H339" s="60" t="str">
        <f>IF(Reusable!D242&lt;&gt;"",Reusable!D242,"")</f>
        <v>Receipt Line</v>
      </c>
      <c r="I339" s="60" t="str">
        <f>IF(Reusable!E242&lt;&gt;"",Reusable!E242,"")</f>
        <v>Rejected</v>
      </c>
      <c r="J339" s="60" t="str">
        <f>IF(Reusable!H242&lt;&gt;"",Reusable!H242,"")</f>
        <v>Quantity</v>
      </c>
      <c r="K339" s="60" t="str">
        <f>IF(AND(Reusable!K242&lt;&gt;"",Reusable!P242="BBIE"),Reusable!K242,"")</f>
        <v>Quantity. Type</v>
      </c>
      <c r="L339" s="60" t="str">
        <f>IF(AND(Reusable!I242&lt;&gt;"",Reusable!P242="BBIE"),Reusable!I242,"")</f>
        <v>Quantity</v>
      </c>
      <c r="M339" s="61">
        <f>IF(Reusable!L242&lt;&gt;"",Reusable!L242,"")</f>
      </c>
      <c r="N339" s="61">
        <f>IF(Reusable!M242&lt;&gt;"",Reusable!M242,"")</f>
      </c>
      <c r="O339" s="60">
        <f>IF(Reusable!N242&lt;&gt;"",Reusable!N242,"")</f>
      </c>
      <c r="P339" s="60" t="str">
        <f>IF(LEN(Reusable!O242)=1,TEXT(Reusable!O242,"#"),IF(MID(Reusable!O242,2,2)="..",LEFT(Reusable!O242,1),""))</f>
        <v>0</v>
      </c>
      <c r="Q339" s="60" t="str">
        <f>IF(LEN(Reusable!O242)=1,TEXT(Reusable!O242,"#"),IF(MID(Reusable!O242,2,2)="..",IF(RIGHT(Reusable!O242,1)="n","unbounded",RIGHT(Reusable!O242,1)),""))</f>
        <v>1</v>
      </c>
      <c r="R339" s="60"/>
      <c r="S339" s="60"/>
      <c r="T339" s="60"/>
      <c r="U339" s="60"/>
      <c r="V339" s="60"/>
      <c r="W339" s="60"/>
      <c r="X339" s="60"/>
      <c r="Y339" s="60"/>
    </row>
    <row r="340" spans="1:25" ht="12.75">
      <c r="A340" s="58" t="s">
        <v>2574</v>
      </c>
      <c r="B340" s="58">
        <v>336</v>
      </c>
      <c r="C340" s="58" t="str">
        <f>IF(Reusable!B243&lt;&gt;"",Reusable!B243,"")</f>
        <v>Receipt Line. Reject_ Reason. Code</v>
      </c>
      <c r="D340" s="58" t="str">
        <f>IF(Reusable!P243&lt;&gt;"",Reusable!P243,"")</f>
        <v>BBIE</v>
      </c>
      <c r="E340" s="59" t="str">
        <f>IF(Reusable!Q243&lt;&gt;"",Reusable!Q243,"")</f>
        <v>gives the reason, by a code, why recipient has rejected a quantity of an item delivered.</v>
      </c>
      <c r="F340" s="59"/>
      <c r="G340" s="60">
        <f>IF(Reusable!C243&lt;&gt;"",Reusable!C243,"")</f>
      </c>
      <c r="H340" s="60" t="str">
        <f>IF(Reusable!D243&lt;&gt;"",Reusable!D243,"")</f>
        <v>Receipt Line</v>
      </c>
      <c r="I340" s="60" t="str">
        <f>IF(Reusable!E243&lt;&gt;"",Reusable!E243,"")</f>
        <v>Reject</v>
      </c>
      <c r="J340" s="60" t="str">
        <f>IF(Reusable!H243&lt;&gt;"",Reusable!H243,"")</f>
        <v>Reason</v>
      </c>
      <c r="K340" s="60" t="str">
        <f>IF(AND(Reusable!K243&lt;&gt;"",Reusable!P243="BBIE"),Reusable!K243,"")</f>
        <v>Code. Type</v>
      </c>
      <c r="L340" s="60" t="str">
        <f>IF(AND(Reusable!I243&lt;&gt;"",Reusable!P243="BBIE"),Reusable!I243,"")</f>
        <v>Code</v>
      </c>
      <c r="M340" s="61">
        <f>IF(Reusable!L243&lt;&gt;"",Reusable!L243,"")</f>
      </c>
      <c r="N340" s="61">
        <f>IF(Reusable!M243&lt;&gt;"",Reusable!M243,"")</f>
      </c>
      <c r="O340" s="60">
        <f>IF(Reusable!N243&lt;&gt;"",Reusable!N243,"")</f>
      </c>
      <c r="P340" s="60" t="str">
        <f>IF(LEN(Reusable!O243)=1,TEXT(Reusable!O243,"#"),IF(MID(Reusable!O243,2,2)="..",LEFT(Reusable!O243,1),""))</f>
        <v>0</v>
      </c>
      <c r="Q340" s="60" t="str">
        <f>IF(LEN(Reusable!O243)=1,TEXT(Reusable!O243,"#"),IF(MID(Reusable!O243,2,2)="..",IF(RIGHT(Reusable!O243,1)="n","unbounded",RIGHT(Reusable!O243,1)),""))</f>
        <v>1</v>
      </c>
      <c r="R340" s="60"/>
      <c r="S340" s="60"/>
      <c r="T340" s="60"/>
      <c r="U340" s="60"/>
      <c r="V340" s="60"/>
      <c r="W340" s="60"/>
      <c r="X340" s="60"/>
      <c r="Y340" s="60"/>
    </row>
    <row r="341" spans="1:25" ht="25.5">
      <c r="A341" s="58" t="s">
        <v>2575</v>
      </c>
      <c r="B341" s="58">
        <v>337</v>
      </c>
      <c r="C341" s="58" t="str">
        <f>IF(Reusable!B244&lt;&gt;"",Reusable!B244,"")</f>
        <v>Receipt Line. Reject_ Action. Code</v>
      </c>
      <c r="D341" s="58" t="str">
        <f>IF(Reusable!P244&lt;&gt;"",Reusable!P244,"")</f>
        <v>BBIE</v>
      </c>
      <c r="E341" s="59" t="str">
        <f>IF(Reusable!Q244&lt;&gt;"",Reusable!Q244,"")</f>
        <v>describes the action, by a code, that the buyer/recipient wishes the seller to take as a result of finding reject quality-items.</v>
      </c>
      <c r="F341" s="59"/>
      <c r="G341" s="60">
        <f>IF(Reusable!C244&lt;&gt;"",Reusable!C244,"")</f>
      </c>
      <c r="H341" s="60" t="str">
        <f>IF(Reusable!D244&lt;&gt;"",Reusable!D244,"")</f>
        <v>Receipt Line</v>
      </c>
      <c r="I341" s="60" t="str">
        <f>IF(Reusable!E244&lt;&gt;"",Reusable!E244,"")</f>
        <v>Reject</v>
      </c>
      <c r="J341" s="60" t="str">
        <f>IF(Reusable!H244&lt;&gt;"",Reusable!H244,"")</f>
        <v>Action</v>
      </c>
      <c r="K341" s="60" t="str">
        <f>IF(AND(Reusable!K244&lt;&gt;"",Reusable!P244="BBIE"),Reusable!K244,"")</f>
        <v>Code. Type</v>
      </c>
      <c r="L341" s="60" t="str">
        <f>IF(AND(Reusable!I244&lt;&gt;"",Reusable!P244="BBIE"),Reusable!I244,"")</f>
        <v>Code</v>
      </c>
      <c r="M341" s="61">
        <f>IF(Reusable!L244&lt;&gt;"",Reusable!L244,"")</f>
      </c>
      <c r="N341" s="61">
        <f>IF(Reusable!M244&lt;&gt;"",Reusable!M244,"")</f>
      </c>
      <c r="O341" s="60">
        <f>IF(Reusable!N244&lt;&gt;"",Reusable!N244,"")</f>
      </c>
      <c r="P341" s="60" t="str">
        <f>IF(LEN(Reusable!O244)=1,TEXT(Reusable!O244,"#"),IF(MID(Reusable!O244,2,2)="..",LEFT(Reusable!O244,1),""))</f>
        <v>0</v>
      </c>
      <c r="Q341" s="60" t="str">
        <f>IF(LEN(Reusable!O244)=1,TEXT(Reusable!O244,"#"),IF(MID(Reusable!O244,2,2)="..",IF(RIGHT(Reusable!O244,1)="n","unbounded",RIGHT(Reusable!O244,1)),""))</f>
        <v>1</v>
      </c>
      <c r="R341" s="60"/>
      <c r="S341" s="60"/>
      <c r="T341" s="60"/>
      <c r="U341" s="60"/>
      <c r="V341" s="60"/>
      <c r="W341" s="60"/>
      <c r="X341" s="60"/>
      <c r="Y341" s="60"/>
    </row>
    <row r="342" spans="1:25" ht="12.75">
      <c r="A342" s="58" t="s">
        <v>2576</v>
      </c>
      <c r="B342" s="58">
        <v>338</v>
      </c>
      <c r="C342" s="58" t="str">
        <f>IF(Reusable!B245&lt;&gt;"",Reusable!B245,"")</f>
        <v>Receipt Line. Received_ Date. Date</v>
      </c>
      <c r="D342" s="58" t="str">
        <f>IF(Reusable!P245&lt;&gt;"",Reusable!P245,"")</f>
        <v>BBIE</v>
      </c>
      <c r="E342" s="59" t="str">
        <f>IF(Reusable!Q245&lt;&gt;"",Reusable!Q245,"")</f>
        <v>gives the date when the delivery was received.</v>
      </c>
      <c r="F342" s="59"/>
      <c r="G342" s="60">
        <f>IF(Reusable!C245&lt;&gt;"",Reusable!C245,"")</f>
      </c>
      <c r="H342" s="60" t="str">
        <f>IF(Reusable!D245&lt;&gt;"",Reusable!D245,"")</f>
        <v>Receipt Line</v>
      </c>
      <c r="I342" s="60" t="str">
        <f>IF(Reusable!E245&lt;&gt;"",Reusable!E245,"")</f>
        <v>Received</v>
      </c>
      <c r="J342" s="60" t="str">
        <f>IF(Reusable!H245&lt;&gt;"",Reusable!H245,"")</f>
        <v>Date</v>
      </c>
      <c r="K342" s="60" t="str">
        <f>IF(AND(Reusable!K245&lt;&gt;"",Reusable!P245="BBIE"),Reusable!K245,"")</f>
        <v>Date. Type</v>
      </c>
      <c r="L342" s="60" t="str">
        <f>IF(AND(Reusable!I245&lt;&gt;"",Reusable!P245="BBIE"),Reusable!I245,"")</f>
        <v>Date</v>
      </c>
      <c r="M342" s="61">
        <f>IF(Reusable!L245&lt;&gt;"",Reusable!L245,"")</f>
      </c>
      <c r="N342" s="61">
        <f>IF(Reusable!M245&lt;&gt;"",Reusable!M245,"")</f>
      </c>
      <c r="O342" s="60">
        <f>IF(Reusable!N245&lt;&gt;"",Reusable!N245,"")</f>
      </c>
      <c r="P342" s="60" t="str">
        <f>IF(LEN(Reusable!O245)=1,TEXT(Reusable!O245,"#"),IF(MID(Reusable!O245,2,2)="..",LEFT(Reusable!O245,1),""))</f>
        <v>0</v>
      </c>
      <c r="Q342" s="60" t="str">
        <f>IF(LEN(Reusable!O245)=1,TEXT(Reusable!O245,"#"),IF(MID(Reusable!O245,2,2)="..",IF(RIGHT(Reusable!O245,1)="n","unbounded",RIGHT(Reusable!O245,1)),""))</f>
        <v>1</v>
      </c>
      <c r="R342" s="60"/>
      <c r="S342" s="60"/>
      <c r="T342" s="60"/>
      <c r="U342" s="60"/>
      <c r="V342" s="60"/>
      <c r="W342" s="60"/>
      <c r="X342" s="60"/>
      <c r="Y342" s="60"/>
    </row>
    <row r="343" spans="1:25" ht="12.75">
      <c r="A343" s="58" t="s">
        <v>2577</v>
      </c>
      <c r="B343" s="58">
        <v>339</v>
      </c>
      <c r="C343" s="58" t="str">
        <f>IF(Reusable!B246&lt;&gt;"",Reusable!B246,"")</f>
        <v>Receipt Line. Timing_ Complaint. Code</v>
      </c>
      <c r="D343" s="58" t="str">
        <f>IF(Reusable!P246&lt;&gt;"",Reusable!P246,"")</f>
        <v>BBIE</v>
      </c>
      <c r="E343" s="59" t="str">
        <f>IF(Reusable!Q246&lt;&gt;"",Reusable!Q246,"")</f>
        <v>specifies the complaint, by a code, about the timing of the delivery received.</v>
      </c>
      <c r="F343" s="59"/>
      <c r="G343" s="60">
        <f>IF(Reusable!C246&lt;&gt;"",Reusable!C246,"")</f>
      </c>
      <c r="H343" s="60" t="str">
        <f>IF(Reusable!D246&lt;&gt;"",Reusable!D246,"")</f>
        <v>Receipt Line</v>
      </c>
      <c r="I343" s="60" t="str">
        <f>IF(Reusable!E246&lt;&gt;"",Reusable!E246,"")</f>
        <v>Timing</v>
      </c>
      <c r="J343" s="60" t="str">
        <f>IF(Reusable!H246&lt;&gt;"",Reusable!H246,"")</f>
        <v>Complaint</v>
      </c>
      <c r="K343" s="60" t="str">
        <f>IF(AND(Reusable!K246&lt;&gt;"",Reusable!P246="BBIE"),Reusable!K246,"")</f>
        <v>Code. Type</v>
      </c>
      <c r="L343" s="60" t="str">
        <f>IF(AND(Reusable!I246&lt;&gt;"",Reusable!P246="BBIE"),Reusable!I246,"")</f>
        <v>Code</v>
      </c>
      <c r="M343" s="61">
        <f>IF(Reusable!L246&lt;&gt;"",Reusable!L246,"")</f>
      </c>
      <c r="N343" s="61">
        <f>IF(Reusable!M246&lt;&gt;"",Reusable!M246,"")</f>
      </c>
      <c r="O343" s="60">
        <f>IF(Reusable!N246&lt;&gt;"",Reusable!N246,"")</f>
      </c>
      <c r="P343" s="60" t="str">
        <f>IF(LEN(Reusable!O246)=1,TEXT(Reusable!O246,"#"),IF(MID(Reusable!O246,2,2)="..",LEFT(Reusable!O246,1),""))</f>
        <v>0</v>
      </c>
      <c r="Q343" s="60" t="str">
        <f>IF(LEN(Reusable!O246)=1,TEXT(Reusable!O246,"#"),IF(MID(Reusable!O246,2,2)="..",IF(RIGHT(Reusable!O246,1)="n","unbounded",RIGHT(Reusable!O246,1)),""))</f>
        <v>1</v>
      </c>
      <c r="R343" s="60"/>
      <c r="S343" s="60"/>
      <c r="T343" s="60"/>
      <c r="U343" s="60"/>
      <c r="V343" s="60"/>
      <c r="W343" s="60"/>
      <c r="X343" s="60"/>
      <c r="Y343" s="60"/>
    </row>
    <row r="344" spans="1:25" ht="25.5">
      <c r="A344" s="58" t="s">
        <v>2578</v>
      </c>
      <c r="B344" s="58">
        <v>340</v>
      </c>
      <c r="C344" s="58" t="str">
        <f>IF(Reusable!B247&lt;&gt;"",Reusable!B247,"")</f>
        <v>Receipt Line. Note. Text</v>
      </c>
      <c r="D344" s="58" t="str">
        <f>IF(Reusable!P247&lt;&gt;"",Reusable!P247,"")</f>
        <v>BBIE</v>
      </c>
      <c r="E344" s="59" t="str">
        <f>IF(Reusable!Q247&lt;&gt;"",Reusable!Q247,"")</f>
        <v>contains any free form text pertinent to the line of the document. This element may contain notes or any other similar information that is not contained explicitly in another structure.</v>
      </c>
      <c r="F344" s="59"/>
      <c r="G344" s="60">
        <f>IF(Reusable!C247&lt;&gt;"",Reusable!C247,"")</f>
      </c>
      <c r="H344" s="60" t="str">
        <f>IF(Reusable!D247&lt;&gt;"",Reusable!D247,"")</f>
        <v>Receipt Line</v>
      </c>
      <c r="I344" s="60">
        <f>IF(Reusable!E247&lt;&gt;"",Reusable!E247,"")</f>
      </c>
      <c r="J344" s="60" t="str">
        <f>IF(Reusable!H247&lt;&gt;"",Reusable!H247,"")</f>
        <v>Note</v>
      </c>
      <c r="K344" s="60" t="str">
        <f>IF(AND(Reusable!K247&lt;&gt;"",Reusable!P247="BBIE"),Reusable!K247,"")</f>
        <v>Text. Type</v>
      </c>
      <c r="L344" s="60" t="str">
        <f>IF(AND(Reusable!I247&lt;&gt;"",Reusable!P247="BBIE"),Reusable!I247,"")</f>
        <v>Text</v>
      </c>
      <c r="M344" s="61">
        <f>IF(Reusable!L247&lt;&gt;"",Reusable!L247,"")</f>
      </c>
      <c r="N344" s="61">
        <f>IF(Reusable!M247&lt;&gt;"",Reusable!M247,"")</f>
      </c>
      <c r="O344" s="60">
        <f>IF(Reusable!N247&lt;&gt;"",Reusable!N247,"")</f>
      </c>
      <c r="P344" s="60" t="str">
        <f>IF(LEN(Reusable!O247)=1,TEXT(Reusable!O247,"#"),IF(MID(Reusable!O247,2,2)="..",LEFT(Reusable!O247,1),""))</f>
        <v>0</v>
      </c>
      <c r="Q344" s="60" t="str">
        <f>IF(LEN(Reusable!O247)=1,TEXT(Reusable!O247,"#"),IF(MID(Reusable!O247,2,2)="..",IF(RIGHT(Reusable!O247,1)="n","unbounded",RIGHT(Reusable!O247,1)),""))</f>
        <v>1</v>
      </c>
      <c r="R344" s="60"/>
      <c r="S344" s="60"/>
      <c r="T344" s="60"/>
      <c r="U344" s="60"/>
      <c r="V344" s="60"/>
      <c r="W344" s="60"/>
      <c r="X344" s="60"/>
      <c r="Y344" s="60"/>
    </row>
    <row r="345" spans="1:25" ht="12.75">
      <c r="A345" s="62" t="s">
        <v>2579</v>
      </c>
      <c r="B345" s="62">
        <v>341</v>
      </c>
      <c r="C345" s="62" t="str">
        <f>IF(Reusable!B248&lt;&gt;"",Reusable!B248,"")</f>
        <v>Receipt Line. Order Line Reference</v>
      </c>
      <c r="D345" s="62" t="str">
        <f>IF(Reusable!P248&lt;&gt;"",Reusable!P248,"")</f>
        <v>ASBIE</v>
      </c>
      <c r="E345" s="63" t="str">
        <f>IF(Reusable!Q248&lt;&gt;"",Reusable!Q248,"")</f>
        <v>associates the receipt line with one or more order lines</v>
      </c>
      <c r="F345" s="63"/>
      <c r="G345" s="64">
        <f>IF(Reusable!C248&lt;&gt;"",Reusable!C248,"")</f>
      </c>
      <c r="H345" s="64" t="str">
        <f>IF(Reusable!D248&lt;&gt;"",Reusable!D248,"")</f>
        <v>Receipt Line</v>
      </c>
      <c r="I345" s="64">
        <f>IF(Reusable!E248&lt;&gt;"",Reusable!E248,"")</f>
      </c>
      <c r="J345" s="64" t="str">
        <f>IF(Reusable!H248&lt;&gt;"",Reusable!H248,"")</f>
        <v>Order Line Reference</v>
      </c>
      <c r="K345" s="65">
        <f>IF(AND(Reusable!K248&lt;&gt;"",Reusable!P248="BBIE"),Reusable!K248,"")</f>
      </c>
      <c r="L345" s="65">
        <f>IF(AND(Reusable!I248&lt;&gt;"",Reusable!P248="BBIE"),Reusable!I248,"")</f>
      </c>
      <c r="M345" s="64">
        <f>IF(Reusable!L248&lt;&gt;"",Reusable!L248,"")</f>
      </c>
      <c r="N345" s="64" t="str">
        <f>IF(Reusable!M248&lt;&gt;"",Reusable!M248,"")</f>
        <v>Order Line Reference</v>
      </c>
      <c r="O345" s="64">
        <f>IF(Reusable!N248&lt;&gt;"",Reusable!N248,"")</f>
      </c>
      <c r="P345" s="64" t="str">
        <f>IF(LEN(Reusable!O248)=1,TEXT(Reusable!O248,"#"),IF(MID(Reusable!O248,2,2)="..",LEFT(Reusable!O248,1),""))</f>
        <v>0</v>
      </c>
      <c r="Q345" s="64" t="str">
        <f>IF(LEN(Reusable!O248)=1,TEXT(Reusable!O248,"#"),IF(MID(Reusable!O248,2,2)="..",IF(RIGHT(Reusable!O248,1)="n","unbounded",RIGHT(Reusable!O248,1)),""))</f>
        <v>unbounded</v>
      </c>
      <c r="R345" s="64"/>
      <c r="S345" s="64"/>
      <c r="T345" s="64"/>
      <c r="U345" s="64"/>
      <c r="V345" s="64"/>
      <c r="W345" s="64"/>
      <c r="X345" s="64"/>
      <c r="Y345" s="64"/>
    </row>
    <row r="346" spans="1:25" ht="12.75">
      <c r="A346" s="62" t="s">
        <v>2580</v>
      </c>
      <c r="B346" s="62">
        <v>342</v>
      </c>
      <c r="C346" s="62" t="str">
        <f>IF(Reusable!B249&lt;&gt;"",Reusable!B249,"")</f>
        <v>Receipt Line. Despatch_ Line Reference</v>
      </c>
      <c r="D346" s="62" t="str">
        <f>IF(Reusable!P249&lt;&gt;"",Reusable!P249,"")</f>
        <v>ASBIE</v>
      </c>
      <c r="E346" s="63" t="str">
        <f>IF(Reusable!Q249&lt;&gt;"",Reusable!Q249,"")</f>
        <v>associates the receipt line with one or more despatch advice lines</v>
      </c>
      <c r="F346" s="63"/>
      <c r="G346" s="64">
        <f>IF(Reusable!C249&lt;&gt;"",Reusable!C249,"")</f>
      </c>
      <c r="H346" s="64" t="str">
        <f>IF(Reusable!D249&lt;&gt;"",Reusable!D249,"")</f>
        <v>Receipt Line</v>
      </c>
      <c r="I346" s="64" t="str">
        <f>IF(Reusable!E249&lt;&gt;"",Reusable!E249,"")</f>
        <v>Despatch</v>
      </c>
      <c r="J346" s="64" t="str">
        <f>IF(Reusable!H249&lt;&gt;"",Reusable!H249,"")</f>
        <v>Line Reference</v>
      </c>
      <c r="K346" s="65">
        <f>IF(AND(Reusable!K249&lt;&gt;"",Reusable!P249="BBIE"),Reusable!K249,"")</f>
      </c>
      <c r="L346" s="65">
        <f>IF(AND(Reusable!I249&lt;&gt;"",Reusable!P249="BBIE"),Reusable!I249,"")</f>
      </c>
      <c r="M346" s="64">
        <f>IF(Reusable!L249&lt;&gt;"",Reusable!L249,"")</f>
      </c>
      <c r="N346" s="64" t="str">
        <f>IF(Reusable!M249&lt;&gt;"",Reusable!M249,"")</f>
        <v>Line Reference</v>
      </c>
      <c r="O346" s="64">
        <f>IF(Reusable!N249&lt;&gt;"",Reusable!N249,"")</f>
      </c>
      <c r="P346" s="64" t="str">
        <f>IF(LEN(Reusable!O249)=1,TEXT(Reusable!O249,"#"),IF(MID(Reusable!O249,2,2)="..",LEFT(Reusable!O249,1),""))</f>
        <v>0</v>
      </c>
      <c r="Q346" s="64" t="str">
        <f>IF(LEN(Reusable!O249)=1,TEXT(Reusable!O249,"#"),IF(MID(Reusable!O249,2,2)="..",IF(RIGHT(Reusable!O249,1)="n","unbounded",RIGHT(Reusable!O249,1)),""))</f>
        <v>unbounded</v>
      </c>
      <c r="R346" s="64"/>
      <c r="S346" s="64"/>
      <c r="T346" s="64"/>
      <c r="U346" s="64"/>
      <c r="V346" s="64"/>
      <c r="W346" s="64"/>
      <c r="X346" s="64"/>
      <c r="Y346" s="64"/>
    </row>
    <row r="347" spans="1:25" ht="12.75">
      <c r="A347" s="62" t="s">
        <v>2581</v>
      </c>
      <c r="B347" s="62">
        <v>343</v>
      </c>
      <c r="C347" s="62" t="str">
        <f>IF(Reusable!B250&lt;&gt;"",Reusable!B250,"")</f>
        <v>Receipt Line. Delivery</v>
      </c>
      <c r="D347" s="62" t="str">
        <f>IF(Reusable!P250&lt;&gt;"",Reusable!P250,"")</f>
        <v>ASBIE</v>
      </c>
      <c r="E347" s="63" t="str">
        <f>IF(Reusable!Q250&lt;&gt;"",Reusable!Q250,"")</f>
        <v>associates the line with details of a delivery (or deliveries)</v>
      </c>
      <c r="F347" s="63"/>
      <c r="G347" s="64">
        <f>IF(Reusable!C250&lt;&gt;"",Reusable!C250,"")</f>
      </c>
      <c r="H347" s="64" t="str">
        <f>IF(Reusable!D250&lt;&gt;"",Reusable!D250,"")</f>
        <v>Receipt Line</v>
      </c>
      <c r="I347" s="64">
        <f>IF(Reusable!E250&lt;&gt;"",Reusable!E250,"")</f>
      </c>
      <c r="J347" s="64" t="str">
        <f>IF(Reusable!H250&lt;&gt;"",Reusable!H250,"")</f>
        <v>Delivery</v>
      </c>
      <c r="K347" s="65">
        <f>IF(AND(Reusable!K250&lt;&gt;"",Reusable!P250="BBIE"),Reusable!K250,"")</f>
      </c>
      <c r="L347" s="65">
        <f>IF(AND(Reusable!I250&lt;&gt;"",Reusable!P250="BBIE"),Reusable!I250,"")</f>
      </c>
      <c r="M347" s="64">
        <f>IF(Reusable!L250&lt;&gt;"",Reusable!L250,"")</f>
      </c>
      <c r="N347" s="64" t="str">
        <f>IF(Reusable!M250&lt;&gt;"",Reusable!M250,"")</f>
        <v>Delivery</v>
      </c>
      <c r="O347" s="64">
        <f>IF(Reusable!N250&lt;&gt;"",Reusable!N250,"")</f>
      </c>
      <c r="P347" s="64" t="str">
        <f>IF(LEN(Reusable!O250)=1,TEXT(Reusable!O250,"#"),IF(MID(Reusable!O250,2,2)="..",LEFT(Reusable!O250,1),""))</f>
        <v>0</v>
      </c>
      <c r="Q347" s="64" t="str">
        <f>IF(LEN(Reusable!O250)=1,TEXT(Reusable!O250,"#"),IF(MID(Reusable!O250,2,2)="..",IF(RIGHT(Reusable!O250,1)="n","unbounded",RIGHT(Reusable!O250,1)),""))</f>
        <v>unbounded</v>
      </c>
      <c r="R347" s="64"/>
      <c r="S347" s="64"/>
      <c r="T347" s="64"/>
      <c r="U347" s="64"/>
      <c r="V347" s="64"/>
      <c r="W347" s="64"/>
      <c r="X347" s="64"/>
      <c r="Y347" s="64"/>
    </row>
    <row r="348" spans="1:25" ht="12.75">
      <c r="A348" s="62" t="s">
        <v>2582</v>
      </c>
      <c r="B348" s="62">
        <v>344</v>
      </c>
      <c r="C348" s="62" t="str">
        <f>IF(Reusable!B251&lt;&gt;"",Reusable!B251,"")</f>
        <v>Receipt Line. Transport Handling Unit</v>
      </c>
      <c r="D348" s="62" t="str">
        <f>IF(Reusable!P251&lt;&gt;"",Reusable!P251,"")</f>
        <v>ASBIE</v>
      </c>
      <c r="E348" s="63" t="str">
        <f>IF(Reusable!Q251&lt;&gt;"",Reusable!Q251,"")</f>
        <v>associates the receipt line with the transport handling unit.</v>
      </c>
      <c r="F348" s="63"/>
      <c r="G348" s="64">
        <f>IF(Reusable!C251&lt;&gt;"",Reusable!C251,"")</f>
      </c>
      <c r="H348" s="64" t="str">
        <f>IF(Reusable!D251&lt;&gt;"",Reusable!D251,"")</f>
        <v>Receipt Line</v>
      </c>
      <c r="I348" s="64">
        <f>IF(Reusable!E251&lt;&gt;"",Reusable!E251,"")</f>
      </c>
      <c r="J348" s="64" t="str">
        <f>IF(Reusable!H251&lt;&gt;"",Reusable!H251,"")</f>
        <v>Transport Handling Unit</v>
      </c>
      <c r="K348" s="65">
        <f>IF(AND(Reusable!K251&lt;&gt;"",Reusable!P251="BBIE"),Reusable!K251,"")</f>
      </c>
      <c r="L348" s="65">
        <f>IF(AND(Reusable!I251&lt;&gt;"",Reusable!P251="BBIE"),Reusable!I251,"")</f>
      </c>
      <c r="M348" s="64">
        <f>IF(Reusable!L251&lt;&gt;"",Reusable!L251,"")</f>
      </c>
      <c r="N348" s="64" t="str">
        <f>IF(Reusable!M251&lt;&gt;"",Reusable!M251,"")</f>
        <v>Transport Handling Unit</v>
      </c>
      <c r="O348" s="64">
        <f>IF(Reusable!N251&lt;&gt;"",Reusable!N251,"")</f>
      </c>
      <c r="P348" s="64" t="str">
        <f>IF(LEN(Reusable!O251)=1,TEXT(Reusable!O251,"#"),IF(MID(Reusable!O251,2,2)="..",LEFT(Reusable!O251,1),""))</f>
        <v>0</v>
      </c>
      <c r="Q348" s="64" t="str">
        <f>IF(LEN(Reusable!O251)=1,TEXT(Reusable!O251,"#"),IF(MID(Reusable!O251,2,2)="..",IF(RIGHT(Reusable!O251,1)="n","unbounded",RIGHT(Reusable!O251,1)),""))</f>
        <v>unbounded</v>
      </c>
      <c r="R348" s="64"/>
      <c r="S348" s="64"/>
      <c r="T348" s="64"/>
      <c r="U348" s="64"/>
      <c r="V348" s="64"/>
      <c r="W348" s="64"/>
      <c r="X348" s="64"/>
      <c r="Y348" s="64"/>
    </row>
    <row r="349" spans="1:25" ht="25.5">
      <c r="A349" s="62" t="s">
        <v>2583</v>
      </c>
      <c r="B349" s="62">
        <v>345</v>
      </c>
      <c r="C349" s="62" t="str">
        <f>IF(Reusable!B252&lt;&gt;"",Reusable!B252,"")</f>
        <v>Receipt Line. Ordered_ Item Identification</v>
      </c>
      <c r="D349" s="62" t="str">
        <f>IF(Reusable!P252&lt;&gt;"",Reusable!P252,"")</f>
        <v>ASBIE</v>
      </c>
      <c r="E349" s="63" t="str">
        <f>IF(Reusable!Q252&lt;&gt;"",Reusable!Q252,"")</f>
        <v>a receipt line may be associated with one or more line items off an order. For example, goods consolidated when shipped.</v>
      </c>
      <c r="F349" s="63"/>
      <c r="G349" s="64">
        <f>IF(Reusable!C252&lt;&gt;"",Reusable!C252,"")</f>
      </c>
      <c r="H349" s="64" t="str">
        <f>IF(Reusable!D252&lt;&gt;"",Reusable!D252,"")</f>
        <v>Receipt Line</v>
      </c>
      <c r="I349" s="64" t="str">
        <f>IF(Reusable!E252&lt;&gt;"",Reusable!E252,"")</f>
        <v>Ordered</v>
      </c>
      <c r="J349" s="64" t="str">
        <f>IF(Reusable!H252&lt;&gt;"",Reusable!H252,"")</f>
        <v>Item Identification</v>
      </c>
      <c r="K349" s="65">
        <f>IF(AND(Reusable!K252&lt;&gt;"",Reusable!P252="BBIE"),Reusable!K252,"")</f>
      </c>
      <c r="L349" s="65">
        <f>IF(AND(Reusable!I252&lt;&gt;"",Reusable!P252="BBIE"),Reusable!I252,"")</f>
      </c>
      <c r="M349" s="64">
        <f>IF(Reusable!L252&lt;&gt;"",Reusable!L252,"")</f>
      </c>
      <c r="N349" s="64" t="str">
        <f>IF(Reusable!M252&lt;&gt;"",Reusable!M252,"")</f>
        <v>Item Identification</v>
      </c>
      <c r="O349" s="64">
        <f>IF(Reusable!N252&lt;&gt;"",Reusable!N252,"")</f>
      </c>
      <c r="P349" s="64" t="str">
        <f>IF(LEN(Reusable!O252)=1,TEXT(Reusable!O252,"#"),IF(MID(Reusable!O252,2,2)="..",LEFT(Reusable!O252,1),""))</f>
        <v>0</v>
      </c>
      <c r="Q349" s="64" t="str">
        <f>IF(LEN(Reusable!O252)=1,TEXT(Reusable!O252,"#"),IF(MID(Reusable!O252,2,2)="..",IF(RIGHT(Reusable!O252,1)="n","unbounded",RIGHT(Reusable!O252,1)),""))</f>
        <v>unbounded</v>
      </c>
      <c r="R349" s="64"/>
      <c r="S349" s="64"/>
      <c r="T349" s="64"/>
      <c r="U349" s="64"/>
      <c r="V349" s="64"/>
      <c r="W349" s="64"/>
      <c r="X349" s="64"/>
      <c r="Y349" s="64"/>
    </row>
    <row r="350" spans="1:25" ht="12.75">
      <c r="A350" s="54" t="s">
        <v>2584</v>
      </c>
      <c r="B350" s="54">
        <v>346</v>
      </c>
      <c r="C350" s="54" t="str">
        <f>IF(Reusable!B253&lt;&gt;"",Reusable!B253,"")</f>
        <v>Sales Conditions. Details</v>
      </c>
      <c r="D350" s="54" t="str">
        <f>IF(Reusable!P253&lt;&gt;"",Reusable!P253,"")</f>
        <v>ABIE</v>
      </c>
      <c r="E350" s="55" t="str">
        <f>IF(Reusable!Q253&lt;&gt;"",Reusable!Q253,"")</f>
        <v>information about the sales conditions that are applicable.</v>
      </c>
      <c r="F350" s="55"/>
      <c r="G350" s="56">
        <f>IF(Reusable!C253&lt;&gt;"",Reusable!C253,"")</f>
      </c>
      <c r="H350" s="56" t="str">
        <f>IF(Reusable!D253&lt;&gt;"",Reusable!D253,"")</f>
        <v>Sales Conditions</v>
      </c>
      <c r="I350" s="57">
        <f>IF(Reusable!E253&lt;&gt;"",Reusable!E253,"")</f>
      </c>
      <c r="J350" s="57">
        <f>IF(Reusable!H253&lt;&gt;"",Reusable!H253,"")</f>
      </c>
      <c r="K350" s="57">
        <f>IF(AND(Reusable!K253&lt;&gt;"",Reusable!P253="BBIE"),Reusable!K253,"")</f>
      </c>
      <c r="L350" s="57">
        <f>IF(AND(Reusable!I253&lt;&gt;"",Reusable!P253="BBIE"),Reusable!I253,"")</f>
      </c>
      <c r="M350" s="57">
        <f>IF(Reusable!L253&lt;&gt;"",Reusable!L253,"")</f>
      </c>
      <c r="N350" s="57">
        <f>IF(Reusable!M253&lt;&gt;"",Reusable!M253,"")</f>
      </c>
      <c r="O350" s="56">
        <f>IF(Reusable!N253&lt;&gt;"",Reusable!N253,"")</f>
      </c>
      <c r="P350" s="57">
        <f>IF(LEN(Reusable!O253)=1,TEXT(Reusable!O253,"#"),IF(MID(Reusable!O253,2,2)="..",LEFT(Reusable!O253,1),""))</f>
      </c>
      <c r="Q350" s="57">
        <f>IF(LEN(Reusable!O253)=1,TEXT(Reusable!O253,"#"),IF(MID(Reusable!O253,2,2)="..",IF(RIGHT(Reusable!O253,1)="n","unbounded",RIGHT(Reusable!O253,1)),""))</f>
      </c>
      <c r="R350" s="56"/>
      <c r="S350" s="56"/>
      <c r="T350" s="56"/>
      <c r="U350" s="56"/>
      <c r="V350" s="56"/>
      <c r="W350" s="56"/>
      <c r="X350" s="56"/>
      <c r="Y350" s="56"/>
    </row>
    <row r="351" spans="1:25" ht="12.75">
      <c r="A351" s="58" t="s">
        <v>2585</v>
      </c>
      <c r="B351" s="58">
        <v>347</v>
      </c>
      <c r="C351" s="58" t="str">
        <f>IF(Reusable!B254&lt;&gt;"",Reusable!B254,"")</f>
        <v>Sales Conditions. Identifier</v>
      </c>
      <c r="D351" s="58" t="str">
        <f>IF(Reusable!P254&lt;&gt;"",Reusable!P254,"")</f>
        <v>BBIE</v>
      </c>
      <c r="E351" s="59" t="str">
        <f>IF(Reusable!Q254&lt;&gt;"",Reusable!Q254,"")</f>
        <v>identifies a condition within the set of sales conditions that apply.</v>
      </c>
      <c r="F351" s="59"/>
      <c r="G351" s="60">
        <f>IF(Reusable!C254&lt;&gt;"",Reusable!C254,"")</f>
      </c>
      <c r="H351" s="60" t="str">
        <f>IF(Reusable!D254&lt;&gt;"",Reusable!D254,"")</f>
        <v>Sales Conditions</v>
      </c>
      <c r="I351" s="60">
        <f>IF(Reusable!E254&lt;&gt;"",Reusable!E254,"")</f>
      </c>
      <c r="J351" s="60" t="str">
        <f>IF(Reusable!H254&lt;&gt;"",Reusable!H254,"")</f>
        <v>Identifier</v>
      </c>
      <c r="K351" s="60" t="str">
        <f>IF(AND(Reusable!K254&lt;&gt;"",Reusable!P254="BBIE"),Reusable!K254,"")</f>
        <v>Identifier. Type</v>
      </c>
      <c r="L351" s="60" t="str">
        <f>IF(AND(Reusable!I254&lt;&gt;"",Reusable!P254="BBIE"),Reusable!I254,"")</f>
        <v>Identifier</v>
      </c>
      <c r="M351" s="61">
        <f>IF(Reusable!L254&lt;&gt;"",Reusable!L254,"")</f>
      </c>
      <c r="N351" s="61">
        <f>IF(Reusable!M254&lt;&gt;"",Reusable!M254,"")</f>
      </c>
      <c r="O351" s="60">
        <f>IF(Reusable!N254&lt;&gt;"",Reusable!N254,"")</f>
      </c>
      <c r="P351" s="60" t="str">
        <f>IF(LEN(Reusable!O254)=1,TEXT(Reusable!O254,"#"),IF(MID(Reusable!O254,2,2)="..",LEFT(Reusable!O254,1),""))</f>
        <v>0</v>
      </c>
      <c r="Q351" s="60" t="str">
        <f>IF(LEN(Reusable!O254)=1,TEXT(Reusable!O254,"#"),IF(MID(Reusable!O254,2,2)="..",IF(RIGHT(Reusable!O254,1)="n","unbounded",RIGHT(Reusable!O254,1)),""))</f>
        <v>1</v>
      </c>
      <c r="R351" s="60"/>
      <c r="S351" s="60"/>
      <c r="T351" s="60"/>
      <c r="U351" s="60"/>
      <c r="V351" s="60"/>
      <c r="W351" s="60"/>
      <c r="X351" s="60"/>
      <c r="Y351" s="60"/>
    </row>
    <row r="352" spans="1:25" ht="25.5">
      <c r="A352" s="58" t="s">
        <v>2586</v>
      </c>
      <c r="B352" s="58">
        <v>348</v>
      </c>
      <c r="C352" s="58" t="str">
        <f>IF(Reusable!B255&lt;&gt;"",Reusable!B255,"")</f>
        <v>Sales Conditions. Action. Code</v>
      </c>
      <c r="D352" s="58" t="str">
        <f>IF(Reusable!P255&lt;&gt;"",Reusable!P255,"")</f>
        <v>BBIE</v>
      </c>
      <c r="E352" s="59" t="str">
        <f>IF(Reusable!Q255&lt;&gt;"",Reusable!Q255,"")</f>
        <v>identifies the action that should be undertaken in specific conditions related to the sale of goods or services applied in the process.</v>
      </c>
      <c r="F352" s="59"/>
      <c r="G352" s="60">
        <f>IF(Reusable!C255&lt;&gt;"",Reusable!C255,"")</f>
      </c>
      <c r="H352" s="60" t="str">
        <f>IF(Reusable!D255&lt;&gt;"",Reusable!D255,"")</f>
        <v>Sales Conditions</v>
      </c>
      <c r="I352" s="60">
        <f>IF(Reusable!E255&lt;&gt;"",Reusable!E255,"")</f>
      </c>
      <c r="J352" s="60" t="str">
        <f>IF(Reusable!H255&lt;&gt;"",Reusable!H255,"")</f>
        <v>Action</v>
      </c>
      <c r="K352" s="60" t="str">
        <f>IF(AND(Reusable!K255&lt;&gt;"",Reusable!P255="BBIE"),Reusable!K255,"")</f>
        <v>Code. Type</v>
      </c>
      <c r="L352" s="60" t="str">
        <f>IF(AND(Reusable!I255&lt;&gt;"",Reusable!P255="BBIE"),Reusable!I255,"")</f>
        <v>Code</v>
      </c>
      <c r="M352" s="61">
        <f>IF(Reusable!L255&lt;&gt;"",Reusable!L255,"")</f>
      </c>
      <c r="N352" s="61">
        <f>IF(Reusable!M255&lt;&gt;"",Reusable!M255,"")</f>
      </c>
      <c r="O352" s="60">
        <f>IF(Reusable!N255&lt;&gt;"",Reusable!N255,"")</f>
      </c>
      <c r="P352" s="60" t="str">
        <f>IF(LEN(Reusable!O255)=1,TEXT(Reusable!O255,"#"),IF(MID(Reusable!O255,2,2)="..",LEFT(Reusable!O255,1),""))</f>
        <v>0</v>
      </c>
      <c r="Q352" s="60" t="str">
        <f>IF(LEN(Reusable!O255)=1,TEXT(Reusable!O255,"#"),IF(MID(Reusable!O255,2,2)="..",IF(RIGHT(Reusable!O255,1)="n","unbounded",RIGHT(Reusable!O255,1)),""))</f>
        <v>1</v>
      </c>
      <c r="R352" s="60"/>
      <c r="S352" s="60"/>
      <c r="T352" s="60"/>
      <c r="U352" s="60"/>
      <c r="V352" s="60"/>
      <c r="W352" s="60"/>
      <c r="X352" s="60"/>
      <c r="Y352" s="60"/>
    </row>
    <row r="353" spans="1:25" ht="25.5">
      <c r="A353" s="58" t="s">
        <v>2587</v>
      </c>
      <c r="B353" s="58">
        <v>349</v>
      </c>
      <c r="C353" s="58" t="str">
        <f>IF(Reusable!B256&lt;&gt;"",Reusable!B256,"")</f>
        <v>Sales Conditions. Description. Text</v>
      </c>
      <c r="D353" s="58" t="str">
        <f>IF(Reusable!P256&lt;&gt;"",Reusable!P256,"")</f>
        <v>BBIE</v>
      </c>
      <c r="E353" s="59" t="str">
        <f>IF(Reusable!Q256&lt;&gt;"",Reusable!Q256,"")</f>
        <v>describes in free text what action should be undertaken in specific circumstances in relation to sales conditions.</v>
      </c>
      <c r="F353" s="59"/>
      <c r="G353" s="60">
        <f>IF(Reusable!C256&lt;&gt;"",Reusable!C256,"")</f>
      </c>
      <c r="H353" s="60" t="str">
        <f>IF(Reusable!D256&lt;&gt;"",Reusable!D256,"")</f>
        <v>Sales Conditions</v>
      </c>
      <c r="I353" s="60">
        <f>IF(Reusable!E256&lt;&gt;"",Reusable!E256,"")</f>
      </c>
      <c r="J353" s="60" t="str">
        <f>IF(Reusable!H256&lt;&gt;"",Reusable!H256,"")</f>
        <v>Description</v>
      </c>
      <c r="K353" s="60" t="str">
        <f>IF(AND(Reusable!K256&lt;&gt;"",Reusable!P256="BBIE"),Reusable!K256,"")</f>
        <v>Text. Type</v>
      </c>
      <c r="L353" s="60" t="str">
        <f>IF(AND(Reusable!I256&lt;&gt;"",Reusable!P256="BBIE"),Reusable!I256,"")</f>
        <v>Text</v>
      </c>
      <c r="M353" s="61">
        <f>IF(Reusable!L256&lt;&gt;"",Reusable!L256,"")</f>
      </c>
      <c r="N353" s="61">
        <f>IF(Reusable!M256&lt;&gt;"",Reusable!M256,"")</f>
      </c>
      <c r="O353" s="60">
        <f>IF(Reusable!N256&lt;&gt;"",Reusable!N256,"")</f>
      </c>
      <c r="P353" s="60" t="str">
        <f>IF(LEN(Reusable!O256)=1,TEXT(Reusable!O256,"#"),IF(MID(Reusable!O256,2,2)="..",LEFT(Reusable!O256,1),""))</f>
        <v>0</v>
      </c>
      <c r="Q353" s="60" t="str">
        <f>IF(LEN(Reusable!O256)=1,TEXT(Reusable!O256,"#"),IF(MID(Reusable!O256,2,2)="..",IF(RIGHT(Reusable!O256,1)="n","unbounded",RIGHT(Reusable!O256,1)),""))</f>
        <v>1</v>
      </c>
      <c r="R353" s="60"/>
      <c r="S353" s="60"/>
      <c r="T353" s="60"/>
      <c r="U353" s="60"/>
      <c r="V353" s="60"/>
      <c r="W353" s="60"/>
      <c r="X353" s="60"/>
      <c r="Y353" s="60"/>
    </row>
    <row r="354" spans="1:25" ht="12.75">
      <c r="A354" s="54" t="s">
        <v>2588</v>
      </c>
      <c r="B354" s="54">
        <v>350</v>
      </c>
      <c r="C354" s="54" t="str">
        <f>IF(Reusable!B257&lt;&gt;"",Reusable!B257,"")</f>
        <v>Secondary Hazard. Details</v>
      </c>
      <c r="D354" s="54" t="str">
        <f>IF(Reusable!P257&lt;&gt;"",Reusable!P257,"")</f>
        <v>ABIE</v>
      </c>
      <c r="E354" s="55" t="str">
        <f>IF(Reusable!Q257&lt;&gt;"",Reusable!Q257,"")</f>
        <v>identification of any secondary  hazards with the related hazardous item.</v>
      </c>
      <c r="F354" s="55"/>
      <c r="G354" s="56">
        <f>IF(Reusable!C257&lt;&gt;"",Reusable!C257,"")</f>
      </c>
      <c r="H354" s="56" t="str">
        <f>IF(Reusable!D257&lt;&gt;"",Reusable!D257,"")</f>
        <v>Secondary Hazard</v>
      </c>
      <c r="I354" s="57">
        <f>IF(Reusable!E257&lt;&gt;"",Reusable!E257,"")</f>
      </c>
      <c r="J354" s="57">
        <f>IF(Reusable!H257&lt;&gt;"",Reusable!H257,"")</f>
      </c>
      <c r="K354" s="57">
        <f>IF(AND(Reusable!K257&lt;&gt;"",Reusable!P257="BBIE"),Reusable!K257,"")</f>
      </c>
      <c r="L354" s="57">
        <f>IF(AND(Reusable!I257&lt;&gt;"",Reusable!P257="BBIE"),Reusable!I257,"")</f>
      </c>
      <c r="M354" s="57">
        <f>IF(Reusable!L257&lt;&gt;"",Reusable!L257,"")</f>
      </c>
      <c r="N354" s="57">
        <f>IF(Reusable!M257&lt;&gt;"",Reusable!M257,"")</f>
      </c>
      <c r="O354" s="56">
        <f>IF(Reusable!N257&lt;&gt;"",Reusable!N257,"")</f>
      </c>
      <c r="P354" s="57">
        <f>IF(LEN(Reusable!O257)=1,TEXT(Reusable!O257,"#"),IF(MID(Reusable!O257,2,2)="..",LEFT(Reusable!O257,1),""))</f>
      </c>
      <c r="Q354" s="57">
        <f>IF(LEN(Reusable!O257)=1,TEXT(Reusable!O257,"#"),IF(MID(Reusable!O257,2,2)="..",IF(RIGHT(Reusable!O257,1)="n","unbounded",RIGHT(Reusable!O257,1)),""))</f>
      </c>
      <c r="R354" s="56"/>
      <c r="S354" s="56"/>
      <c r="T354" s="56"/>
      <c r="U354" s="56"/>
      <c r="V354" s="56"/>
      <c r="W354" s="56"/>
      <c r="X354" s="56"/>
      <c r="Y354" s="56"/>
    </row>
    <row r="355" spans="1:25" ht="12.75">
      <c r="A355" s="58" t="s">
        <v>2589</v>
      </c>
      <c r="B355" s="58">
        <v>351</v>
      </c>
      <c r="C355" s="58" t="str">
        <f>IF(Reusable!B258&lt;&gt;"",Reusable!B258,"")</f>
        <v>Secondary Hazard. Identifier</v>
      </c>
      <c r="D355" s="58" t="str">
        <f>IF(Reusable!P258&lt;&gt;"",Reusable!P258,"")</f>
        <v>BBIE</v>
      </c>
      <c r="E355" s="59" t="str">
        <f>IF(Reusable!Q258&lt;&gt;"",Reusable!Q258,"")</f>
        <v>the identifier of the secondary hazard.</v>
      </c>
      <c r="F355" s="59"/>
      <c r="G355" s="60">
        <f>IF(Reusable!C258&lt;&gt;"",Reusable!C258,"")</f>
      </c>
      <c r="H355" s="60" t="str">
        <f>IF(Reusable!D258&lt;&gt;"",Reusable!D258,"")</f>
        <v>Secondary Hazard</v>
      </c>
      <c r="I355" s="60">
        <f>IF(Reusable!E258&lt;&gt;"",Reusable!E258,"")</f>
      </c>
      <c r="J355" s="60" t="str">
        <f>IF(Reusable!H258&lt;&gt;"",Reusable!H258,"")</f>
        <v>Identifier</v>
      </c>
      <c r="K355" s="60" t="str">
        <f>IF(AND(Reusable!K258&lt;&gt;"",Reusable!P258="BBIE"),Reusable!K258,"")</f>
        <v>Identifier. Type</v>
      </c>
      <c r="L355" s="60" t="str">
        <f>IF(AND(Reusable!I258&lt;&gt;"",Reusable!P258="BBIE"),Reusable!I258,"")</f>
        <v>Identifier</v>
      </c>
      <c r="M355" s="61">
        <f>IF(Reusable!L258&lt;&gt;"",Reusable!L258,"")</f>
      </c>
      <c r="N355" s="61">
        <f>IF(Reusable!M258&lt;&gt;"",Reusable!M258,"")</f>
      </c>
      <c r="O355" s="60">
        <f>IF(Reusable!N258&lt;&gt;"",Reusable!N258,"")</f>
      </c>
      <c r="P355" s="60" t="str">
        <f>IF(LEN(Reusable!O258)=1,TEXT(Reusable!O258,"#"),IF(MID(Reusable!O258,2,2)="..",LEFT(Reusable!O258,1),""))</f>
        <v>0</v>
      </c>
      <c r="Q355" s="60" t="str">
        <f>IF(LEN(Reusable!O258)=1,TEXT(Reusable!O258,"#"),IF(MID(Reusable!O258,2,2)="..",IF(RIGHT(Reusable!O258,1)="n","unbounded",RIGHT(Reusable!O258,1)),""))</f>
        <v>1</v>
      </c>
      <c r="R355" s="60"/>
      <c r="S355" s="60"/>
      <c r="T355" s="60"/>
      <c r="U355" s="60"/>
      <c r="V355" s="60"/>
      <c r="W355" s="60"/>
      <c r="X355" s="60"/>
      <c r="Y355" s="60"/>
    </row>
    <row r="356" spans="1:25" ht="38.25">
      <c r="A356" s="58" t="s">
        <v>2590</v>
      </c>
      <c r="B356" s="58">
        <v>352</v>
      </c>
      <c r="C356" s="58" t="str">
        <f>IF(Reusable!B259&lt;&gt;"",Reusable!B259,"")</f>
        <v>Secondary Hazard. Placard Notation. Text</v>
      </c>
      <c r="D356" s="58" t="str">
        <f>IF(Reusable!P259&lt;&gt;"",Reusable!P259,"")</f>
        <v>BBIE</v>
      </c>
      <c r="E356" s="59" t="str">
        <f>IF(Reusable!Q259&lt;&gt;"",Reusable!Q259,"")</f>
        <v>the placard notation corresponding to the hazard class of the hazardous commodity. Can also be the hazard identification number of the orange placard (upper part) required on the means of transport.</v>
      </c>
      <c r="F356" s="59"/>
      <c r="G356" s="60">
        <f>IF(Reusable!C259&lt;&gt;"",Reusable!C259,"")</f>
      </c>
      <c r="H356" s="60" t="str">
        <f>IF(Reusable!D259&lt;&gt;"",Reusable!D259,"")</f>
        <v>Secondary Hazard</v>
      </c>
      <c r="I356" s="60">
        <f>IF(Reusable!E259&lt;&gt;"",Reusable!E259,"")</f>
      </c>
      <c r="J356" s="60" t="str">
        <f>IF(Reusable!H259&lt;&gt;"",Reusable!H259,"")</f>
        <v>Placard Notation</v>
      </c>
      <c r="K356" s="60" t="str">
        <f>IF(AND(Reusable!K259&lt;&gt;"",Reusable!P259="BBIE"),Reusable!K259,"")</f>
        <v>Text. Type</v>
      </c>
      <c r="L356" s="60" t="str">
        <f>IF(AND(Reusable!I259&lt;&gt;"",Reusable!P259="BBIE"),Reusable!I259,"")</f>
        <v>Text</v>
      </c>
      <c r="M356" s="61">
        <f>IF(Reusable!L259&lt;&gt;"",Reusable!L259,"")</f>
      </c>
      <c r="N356" s="61">
        <f>IF(Reusable!M259&lt;&gt;"",Reusable!M259,"")</f>
      </c>
      <c r="O356" s="60">
        <f>IF(Reusable!N259&lt;&gt;"",Reusable!N259,"")</f>
      </c>
      <c r="P356" s="60" t="str">
        <f>IF(LEN(Reusable!O259)=1,TEXT(Reusable!O259,"#"),IF(MID(Reusable!O259,2,2)="..",LEFT(Reusable!O259,1),""))</f>
        <v>0</v>
      </c>
      <c r="Q356" s="60" t="str">
        <f>IF(LEN(Reusable!O259)=1,TEXT(Reusable!O259,"#"),IF(MID(Reusable!O259,2,2)="..",IF(RIGHT(Reusable!O259,1)="n","unbounded",RIGHT(Reusable!O259,1)),""))</f>
        <v>1</v>
      </c>
      <c r="R356" s="60"/>
      <c r="S356" s="60"/>
      <c r="T356" s="60"/>
      <c r="U356" s="60"/>
      <c r="V356" s="60"/>
      <c r="W356" s="60"/>
      <c r="X356" s="60"/>
      <c r="Y356" s="60"/>
    </row>
    <row r="357" spans="1:25" ht="38.25">
      <c r="A357" s="58" t="s">
        <v>2591</v>
      </c>
      <c r="B357" s="58">
        <v>353</v>
      </c>
      <c r="C357" s="58" t="str">
        <f>IF(Reusable!B260&lt;&gt;"",Reusable!B260,"")</f>
        <v>Secondary Hazard. Placard Endorsement. Text</v>
      </c>
      <c r="D357" s="58" t="str">
        <f>IF(Reusable!P260&lt;&gt;"",Reusable!P260,"")</f>
        <v>BBIE</v>
      </c>
      <c r="E357" s="59" t="str">
        <f>IF(Reusable!Q260&lt;&gt;"",Reusable!Q260,"")</f>
        <v>the placard endorsement that is to be shown on the shipping papers for the hazardous commodity. Can also be used for the number of the orange placard (lower part) required on the means of transport.</v>
      </c>
      <c r="F357" s="59"/>
      <c r="G357" s="60">
        <f>IF(Reusable!C260&lt;&gt;"",Reusable!C260,"")</f>
      </c>
      <c r="H357" s="60" t="str">
        <f>IF(Reusable!D260&lt;&gt;"",Reusable!D260,"")</f>
        <v>Secondary Hazard</v>
      </c>
      <c r="I357" s="60">
        <f>IF(Reusable!E260&lt;&gt;"",Reusable!E260,"")</f>
      </c>
      <c r="J357" s="60" t="str">
        <f>IF(Reusable!H260&lt;&gt;"",Reusable!H260,"")</f>
        <v>Placard Endorsement</v>
      </c>
      <c r="K357" s="60" t="str">
        <f>IF(AND(Reusable!K260&lt;&gt;"",Reusable!P260="BBIE"),Reusable!K260,"")</f>
        <v>Text. Type</v>
      </c>
      <c r="L357" s="60" t="str">
        <f>IF(AND(Reusable!I260&lt;&gt;"",Reusable!P260="BBIE"),Reusable!I260,"")</f>
        <v>Text</v>
      </c>
      <c r="M357" s="61">
        <f>IF(Reusable!L260&lt;&gt;"",Reusable!L260,"")</f>
      </c>
      <c r="N357" s="61">
        <f>IF(Reusable!M260&lt;&gt;"",Reusable!M260,"")</f>
      </c>
      <c r="O357" s="60">
        <f>IF(Reusable!N260&lt;&gt;"",Reusable!N260,"")</f>
      </c>
      <c r="P357" s="60" t="str">
        <f>IF(LEN(Reusable!O260)=1,TEXT(Reusable!O260,"#"),IF(MID(Reusable!O260,2,2)="..",LEFT(Reusable!O260,1),""))</f>
        <v>0</v>
      </c>
      <c r="Q357" s="60" t="str">
        <f>IF(LEN(Reusable!O260)=1,TEXT(Reusable!O260,"#"),IF(MID(Reusable!O260,2,2)="..",IF(RIGHT(Reusable!O260,1)="n","unbounded",RIGHT(Reusable!O260,1)),""))</f>
        <v>1</v>
      </c>
      <c r="R357" s="60"/>
      <c r="S357" s="60"/>
      <c r="T357" s="60"/>
      <c r="U357" s="60"/>
      <c r="V357" s="60"/>
      <c r="W357" s="60"/>
      <c r="X357" s="60"/>
      <c r="Y357" s="60"/>
    </row>
    <row r="358" spans="1:25" ht="12.75">
      <c r="A358" s="58" t="s">
        <v>2592</v>
      </c>
      <c r="B358" s="58">
        <v>354</v>
      </c>
      <c r="C358" s="58" t="str">
        <f>IF(Reusable!B261&lt;&gt;"",Reusable!B261,"")</f>
        <v>Secondary Hazard. Emergency_ Procedures. Code</v>
      </c>
      <c r="D358" s="58" t="str">
        <f>IF(Reusable!P261&lt;&gt;"",Reusable!P261,"")</f>
        <v>BBIE</v>
      </c>
      <c r="E358" s="59" t="str">
        <f>IF(Reusable!Q261&lt;&gt;"",Reusable!Q261,"")</f>
        <v>identifier of emergency procedures for hazardous goods.</v>
      </c>
      <c r="F358" s="59"/>
      <c r="G358" s="60">
        <f>IF(Reusable!C261&lt;&gt;"",Reusable!C261,"")</f>
      </c>
      <c r="H358" s="60" t="str">
        <f>IF(Reusable!D261&lt;&gt;"",Reusable!D261,"")</f>
        <v>Secondary Hazard</v>
      </c>
      <c r="I358" s="60" t="str">
        <f>IF(Reusable!E261&lt;&gt;"",Reusable!E261,"")</f>
        <v>Emergency</v>
      </c>
      <c r="J358" s="60" t="str">
        <f>IF(Reusable!H261&lt;&gt;"",Reusable!H261,"")</f>
        <v>Procedures</v>
      </c>
      <c r="K358" s="60" t="str">
        <f>IF(AND(Reusable!K261&lt;&gt;"",Reusable!P261="BBIE"),Reusable!K261,"")</f>
        <v>Code. Type</v>
      </c>
      <c r="L358" s="60" t="str">
        <f>IF(AND(Reusable!I261&lt;&gt;"",Reusable!P261="BBIE"),Reusable!I261,"")</f>
        <v>Code</v>
      </c>
      <c r="M358" s="61">
        <f>IF(Reusable!L261&lt;&gt;"",Reusable!L261,"")</f>
      </c>
      <c r="N358" s="61">
        <f>IF(Reusable!M261&lt;&gt;"",Reusable!M261,"")</f>
      </c>
      <c r="O358" s="60" t="str">
        <f>IF(Reusable!N261&lt;&gt;"",Reusable!N261,"")</f>
        <v>EMG code, EMS Page Number</v>
      </c>
      <c r="P358" s="60" t="str">
        <f>IF(LEN(Reusable!O261)=1,TEXT(Reusable!O261,"#"),IF(MID(Reusable!O261,2,2)="..",LEFT(Reusable!O261,1),""))</f>
        <v>0</v>
      </c>
      <c r="Q358" s="60" t="str">
        <f>IF(LEN(Reusable!O261)=1,TEXT(Reusable!O261,"#"),IF(MID(Reusable!O261,2,2)="..",IF(RIGHT(Reusable!O261,1)="n","unbounded",RIGHT(Reusable!O261,1)),""))</f>
        <v>1</v>
      </c>
      <c r="R358" s="60"/>
      <c r="S358" s="60"/>
      <c r="T358" s="60"/>
      <c r="U358" s="60"/>
      <c r="V358" s="60"/>
      <c r="W358" s="60"/>
      <c r="X358" s="60"/>
      <c r="Y358" s="60"/>
    </row>
    <row r="359" spans="1:25" ht="25.5">
      <c r="A359" s="58" t="s">
        <v>2593</v>
      </c>
      <c r="B359" s="58">
        <v>355</v>
      </c>
      <c r="C359" s="58" t="str">
        <f>IF(Reusable!B262&lt;&gt;"",Reusable!B262,"")</f>
        <v>Secondary Hazard. Extension. Text</v>
      </c>
      <c r="D359" s="58" t="str">
        <f>IF(Reusable!P262&lt;&gt;"",Reusable!P262,"")</f>
        <v>BBIE</v>
      </c>
      <c r="E359" s="59" t="str">
        <f>IF(Reusable!Q262&lt;&gt;"",Reusable!Q262,"")</f>
        <v>additional information regarding the hazardous substance. Can be used to specify information such as the type of regulatory requirements that apply to a description.</v>
      </c>
      <c r="F359" s="59"/>
      <c r="G359" s="60">
        <f>IF(Reusable!C262&lt;&gt;"",Reusable!C262,"")</f>
      </c>
      <c r="H359" s="60" t="str">
        <f>IF(Reusable!D262&lt;&gt;"",Reusable!D262,"")</f>
        <v>Secondary Hazard</v>
      </c>
      <c r="I359" s="60">
        <f>IF(Reusable!E262&lt;&gt;"",Reusable!E262,"")</f>
      </c>
      <c r="J359" s="60" t="str">
        <f>IF(Reusable!H262&lt;&gt;"",Reusable!H262,"")</f>
        <v>Extension</v>
      </c>
      <c r="K359" s="60" t="str">
        <f>IF(AND(Reusable!K262&lt;&gt;"",Reusable!P262="BBIE"),Reusable!K262,"")</f>
        <v>Text. Type</v>
      </c>
      <c r="L359" s="60" t="str">
        <f>IF(AND(Reusable!I262&lt;&gt;"",Reusable!P262="BBIE"),Reusable!I262,"")</f>
        <v>Text</v>
      </c>
      <c r="M359" s="61">
        <f>IF(Reusable!L262&lt;&gt;"",Reusable!L262,"")</f>
      </c>
      <c r="N359" s="61">
        <f>IF(Reusable!M262&lt;&gt;"",Reusable!M262,"")</f>
      </c>
      <c r="O359" s="60">
        <f>IF(Reusable!N262&lt;&gt;"",Reusable!N262,"")</f>
      </c>
      <c r="P359" s="60" t="str">
        <f>IF(LEN(Reusable!O262)=1,TEXT(Reusable!O262,"#"),IF(MID(Reusable!O262,2,2)="..",LEFT(Reusable!O262,1),""))</f>
        <v>0</v>
      </c>
      <c r="Q359" s="60" t="str">
        <f>IF(LEN(Reusable!O262)=1,TEXT(Reusable!O262,"#"),IF(MID(Reusable!O262,2,2)="..",IF(RIGHT(Reusable!O262,1)="n","unbounded",RIGHT(Reusable!O262,1)),""))</f>
        <v>1</v>
      </c>
      <c r="R359" s="60"/>
      <c r="S359" s="60"/>
      <c r="T359" s="60"/>
      <c r="U359" s="60"/>
      <c r="V359" s="60"/>
      <c r="W359" s="60"/>
      <c r="X359" s="60"/>
      <c r="Y359" s="60"/>
    </row>
    <row r="360" spans="1:25" ht="12.75">
      <c r="A360" s="54" t="s">
        <v>2594</v>
      </c>
      <c r="B360" s="54">
        <v>356</v>
      </c>
      <c r="C360" s="54" t="str">
        <f>IF(Reusable!B263&lt;&gt;"",Reusable!B263,"")</f>
        <v>Seller Party. Details</v>
      </c>
      <c r="D360" s="54" t="str">
        <f>IF(Reusable!P263&lt;&gt;"",Reusable!P263,"")</f>
        <v>ABIE</v>
      </c>
      <c r="E360" s="55" t="str">
        <f>IF(Reusable!Q263&lt;&gt;"",Reusable!Q263,"")</f>
        <v>details of an individual, a group or a body having a role in a business function.</v>
      </c>
      <c r="F360" s="55"/>
      <c r="G360" s="56">
        <f>IF(Reusable!C263&lt;&gt;"",Reusable!C263,"")</f>
      </c>
      <c r="H360" s="56" t="str">
        <f>IF(Reusable!D263&lt;&gt;"",Reusable!D263,"")</f>
        <v>Seller Party</v>
      </c>
      <c r="I360" s="57">
        <f>IF(Reusable!E263&lt;&gt;"",Reusable!E263,"")</f>
      </c>
      <c r="J360" s="57">
        <f>IF(Reusable!H263&lt;&gt;"",Reusable!H263,"")</f>
      </c>
      <c r="K360" s="57">
        <f>IF(AND(Reusable!K263&lt;&gt;"",Reusable!P263="BBIE"),Reusable!K263,"")</f>
      </c>
      <c r="L360" s="57">
        <f>IF(AND(Reusable!I263&lt;&gt;"",Reusable!P263="BBIE"),Reusable!I263,"")</f>
      </c>
      <c r="M360" s="57">
        <f>IF(Reusable!L263&lt;&gt;"",Reusable!L263,"")</f>
      </c>
      <c r="N360" s="57">
        <f>IF(Reusable!M263&lt;&gt;"",Reusable!M263,"")</f>
      </c>
      <c r="O360" s="56">
        <f>IF(Reusable!N263&lt;&gt;"",Reusable!N263,"")</f>
      </c>
      <c r="P360" s="57">
        <f>IF(LEN(Reusable!O263)=1,TEXT(Reusable!O263,"#"),IF(MID(Reusable!O263,2,2)="..",LEFT(Reusable!O263,1),""))</f>
      </c>
      <c r="Q360" s="57">
        <f>IF(LEN(Reusable!O263)=1,TEXT(Reusable!O263,"#"),IF(MID(Reusable!O263,2,2)="..",IF(RIGHT(Reusable!O263,1)="n","unbounded",RIGHT(Reusable!O263,1)),""))</f>
      </c>
      <c r="R360" s="56"/>
      <c r="S360" s="56"/>
      <c r="T360" s="56"/>
      <c r="U360" s="56"/>
      <c r="V360" s="56"/>
      <c r="W360" s="56"/>
      <c r="X360" s="56"/>
      <c r="Y360" s="56"/>
    </row>
    <row r="361" spans="1:25" ht="25.5">
      <c r="A361" s="58" t="s">
        <v>2595</v>
      </c>
      <c r="B361" s="58">
        <v>357</v>
      </c>
      <c r="C361" s="58" t="str">
        <f>IF(Reusable!B264&lt;&gt;"",Reusable!B264,"")</f>
        <v>Seller Party. Buyer Assigned_ Account. Identifier</v>
      </c>
      <c r="D361" s="58" t="str">
        <f>IF(Reusable!P264&lt;&gt;"",Reusable!P264,"")</f>
        <v>BBIE</v>
      </c>
      <c r="E361" s="59" t="str">
        <f>IF(Reusable!Q264&lt;&gt;"",Reusable!Q264,"")</f>
        <v>an account identification assigned to the party by the buyer e.g to allow integration with a back office system</v>
      </c>
      <c r="F361" s="59"/>
      <c r="G361" s="60">
        <f>IF(Reusable!C264&lt;&gt;"",Reusable!C264,"")</f>
      </c>
      <c r="H361" s="60" t="str">
        <f>IF(Reusable!D264&lt;&gt;"",Reusable!D264,"")</f>
        <v>Seller Party</v>
      </c>
      <c r="I361" s="60" t="str">
        <f>IF(Reusable!E264&lt;&gt;"",Reusable!E264,"")</f>
        <v>Buyer Assigned</v>
      </c>
      <c r="J361" s="60" t="str">
        <f>IF(Reusable!H264&lt;&gt;"",Reusable!H264,"")</f>
        <v>Account</v>
      </c>
      <c r="K361" s="60" t="str">
        <f>IF(AND(Reusable!K264&lt;&gt;"",Reusable!P264="BBIE"),Reusable!K264,"")</f>
        <v>Identifier. Type</v>
      </c>
      <c r="L361" s="60" t="str">
        <f>IF(AND(Reusable!I264&lt;&gt;"",Reusable!P264="BBIE"),Reusable!I264,"")</f>
        <v>Identifier</v>
      </c>
      <c r="M361" s="61">
        <f>IF(Reusable!L264&lt;&gt;"",Reusable!L264,"")</f>
      </c>
      <c r="N361" s="61">
        <f>IF(Reusable!M264&lt;&gt;"",Reusable!M264,"")</f>
      </c>
      <c r="O361" s="60">
        <f>IF(Reusable!N264&lt;&gt;"",Reusable!N264,"")</f>
      </c>
      <c r="P361" s="60" t="str">
        <f>IF(LEN(Reusable!O264)=1,TEXT(Reusable!O264,"#"),IF(MID(Reusable!O264,2,2)="..",LEFT(Reusable!O264,1),""))</f>
        <v>0</v>
      </c>
      <c r="Q361" s="60" t="str">
        <f>IF(LEN(Reusable!O264)=1,TEXT(Reusable!O264,"#"),IF(MID(Reusable!O264,2,2)="..",IF(RIGHT(Reusable!O264,1)="n","unbounded",RIGHT(Reusable!O264,1)),""))</f>
        <v>1</v>
      </c>
      <c r="R361" s="60"/>
      <c r="S361" s="60"/>
      <c r="T361" s="60"/>
      <c r="U361" s="60"/>
      <c r="V361" s="60"/>
      <c r="W361" s="60"/>
      <c r="X361" s="60"/>
      <c r="Y361" s="60"/>
    </row>
    <row r="362" spans="1:25" ht="25.5">
      <c r="A362" s="58" t="s">
        <v>2596</v>
      </c>
      <c r="B362" s="58">
        <v>358</v>
      </c>
      <c r="C362" s="58" t="str">
        <f>IF(Reusable!B265&lt;&gt;"",Reusable!B265,"")</f>
        <v>Seller Party. Seller Assigned_ Account. Identifier</v>
      </c>
      <c r="D362" s="58" t="str">
        <f>IF(Reusable!P265&lt;&gt;"",Reusable!P265,"")</f>
        <v>BBIE</v>
      </c>
      <c r="E362" s="59" t="str">
        <f>IF(Reusable!Q265&lt;&gt;"",Reusable!Q265,"")</f>
        <v>an account identification assigned to the party by the seller e.g. for sales on account purposes.</v>
      </c>
      <c r="F362" s="59"/>
      <c r="G362" s="60">
        <f>IF(Reusable!C265&lt;&gt;"",Reusable!C265,"")</f>
      </c>
      <c r="H362" s="60" t="str">
        <f>IF(Reusable!D265&lt;&gt;"",Reusable!D265,"")</f>
        <v>Seller Party</v>
      </c>
      <c r="I362" s="60" t="str">
        <f>IF(Reusable!E265&lt;&gt;"",Reusable!E265,"")</f>
        <v>Seller Assigned</v>
      </c>
      <c r="J362" s="60" t="str">
        <f>IF(Reusable!H265&lt;&gt;"",Reusable!H265,"")</f>
        <v>Account</v>
      </c>
      <c r="K362" s="60" t="str">
        <f>IF(AND(Reusable!K265&lt;&gt;"",Reusable!P265="BBIE"),Reusable!K265,"")</f>
        <v>Identifier. Type</v>
      </c>
      <c r="L362" s="60" t="str">
        <f>IF(AND(Reusable!I265&lt;&gt;"",Reusable!P265="BBIE"),Reusable!I265,"")</f>
        <v>Identifier</v>
      </c>
      <c r="M362" s="61">
        <f>IF(Reusable!L265&lt;&gt;"",Reusable!L265,"")</f>
      </c>
      <c r="N362" s="61">
        <f>IF(Reusable!M265&lt;&gt;"",Reusable!M265,"")</f>
      </c>
      <c r="O362" s="60">
        <f>IF(Reusable!N265&lt;&gt;"",Reusable!N265,"")</f>
      </c>
      <c r="P362" s="60" t="str">
        <f>IF(LEN(Reusable!O265)=1,TEXT(Reusable!O265,"#"),IF(MID(Reusable!O265,2,2)="..",LEFT(Reusable!O265,1),""))</f>
        <v>0</v>
      </c>
      <c r="Q362" s="60" t="str">
        <f>IF(LEN(Reusable!O265)=1,TEXT(Reusable!O265,"#"),IF(MID(Reusable!O265,2,2)="..",IF(RIGHT(Reusable!O265,1)="n","unbounded",RIGHT(Reusable!O265,1)),""))</f>
        <v>1</v>
      </c>
      <c r="R362" s="60"/>
      <c r="S362" s="60"/>
      <c r="T362" s="60"/>
      <c r="U362" s="60"/>
      <c r="V362" s="60"/>
      <c r="W362" s="60"/>
      <c r="X362" s="60"/>
      <c r="Y362" s="60"/>
    </row>
    <row r="363" spans="1:25" ht="12.75">
      <c r="A363" s="58" t="s">
        <v>2597</v>
      </c>
      <c r="B363" s="58">
        <v>359</v>
      </c>
      <c r="C363" s="58" t="str">
        <f>IF(Reusable!B266&lt;&gt;"",Reusable!B266,"")</f>
        <v>Seller Party. Additional_ Account. Identifier</v>
      </c>
      <c r="D363" s="58" t="str">
        <f>IF(Reusable!P266&lt;&gt;"",Reusable!P266,"")</f>
        <v>BBIE</v>
      </c>
      <c r="E363" s="59" t="str">
        <f>IF(Reusable!Q266&lt;&gt;"",Reusable!Q266,"")</f>
        <v>one or more additional account identifications assigned to the party</v>
      </c>
      <c r="F363" s="59"/>
      <c r="G363" s="60">
        <f>IF(Reusable!C266&lt;&gt;"",Reusable!C266,"")</f>
      </c>
      <c r="H363" s="60" t="str">
        <f>IF(Reusable!D266&lt;&gt;"",Reusable!D266,"")</f>
        <v>Seller Party</v>
      </c>
      <c r="I363" s="60" t="str">
        <f>IF(Reusable!E266&lt;&gt;"",Reusable!E266,"")</f>
        <v>Additional</v>
      </c>
      <c r="J363" s="60" t="str">
        <f>IF(Reusable!H266&lt;&gt;"",Reusable!H266,"")</f>
        <v>Account</v>
      </c>
      <c r="K363" s="60" t="str">
        <f>IF(AND(Reusable!K266&lt;&gt;"",Reusable!P266="BBIE"),Reusable!K266,"")</f>
        <v>Identifier. Type</v>
      </c>
      <c r="L363" s="60" t="str">
        <f>IF(AND(Reusable!I266&lt;&gt;"",Reusable!P266="BBIE"),Reusable!I266,"")</f>
        <v>Identifier</v>
      </c>
      <c r="M363" s="61">
        <f>IF(Reusable!L266&lt;&gt;"",Reusable!L266,"")</f>
      </c>
      <c r="N363" s="61">
        <f>IF(Reusable!M266&lt;&gt;"",Reusable!M266,"")</f>
      </c>
      <c r="O363" s="60">
        <f>IF(Reusable!N266&lt;&gt;"",Reusable!N266,"")</f>
      </c>
      <c r="P363" s="60" t="str">
        <f>IF(LEN(Reusable!O266)=1,TEXT(Reusable!O266,"#"),IF(MID(Reusable!O266,2,2)="..",LEFT(Reusable!O266,1),""))</f>
        <v>0</v>
      </c>
      <c r="Q363" s="60" t="str">
        <f>IF(LEN(Reusable!O266)=1,TEXT(Reusable!O266,"#"),IF(MID(Reusable!O266,2,2)="..",IF(RIGHT(Reusable!O266,1)="n","unbounded",RIGHT(Reusable!O266,1)),""))</f>
        <v>unbounded</v>
      </c>
      <c r="R363" s="60"/>
      <c r="S363" s="60"/>
      <c r="T363" s="60"/>
      <c r="U363" s="60"/>
      <c r="V363" s="60"/>
      <c r="W363" s="60"/>
      <c r="X363" s="60"/>
      <c r="Y363" s="60"/>
    </row>
    <row r="364" spans="1:25" ht="12.75">
      <c r="A364" s="62" t="s">
        <v>2598</v>
      </c>
      <c r="B364" s="62">
        <v>360</v>
      </c>
      <c r="C364" s="62" t="str">
        <f>IF(Reusable!B267&lt;&gt;"",Reusable!B267,"")</f>
        <v>Seller Party. Party</v>
      </c>
      <c r="D364" s="62" t="str">
        <f>IF(Reusable!P267&lt;&gt;"",Reusable!P267,"")</f>
        <v>ASBIE</v>
      </c>
      <c r="E364" s="63" t="str">
        <f>IF(Reusable!Q267&lt;&gt;"",Reusable!Q267,"")</f>
        <v>associates (optionally) the seller party with general details about the party</v>
      </c>
      <c r="F364" s="63"/>
      <c r="G364" s="64">
        <f>IF(Reusable!C267&lt;&gt;"",Reusable!C267,"")</f>
      </c>
      <c r="H364" s="64" t="str">
        <f>IF(Reusable!D267&lt;&gt;"",Reusable!D267,"")</f>
        <v>Seller Party</v>
      </c>
      <c r="I364" s="64">
        <f>IF(Reusable!E267&lt;&gt;"",Reusable!E267,"")</f>
      </c>
      <c r="J364" s="64" t="str">
        <f>IF(Reusable!H267&lt;&gt;"",Reusable!H267,"")</f>
        <v>Party</v>
      </c>
      <c r="K364" s="65">
        <f>IF(AND(Reusable!K267&lt;&gt;"",Reusable!P267="BBIE"),Reusable!K267,"")</f>
      </c>
      <c r="L364" s="65">
        <f>IF(AND(Reusable!I267&lt;&gt;"",Reusable!P267="BBIE"),Reusable!I267,"")</f>
      </c>
      <c r="M364" s="64">
        <f>IF(Reusable!L267&lt;&gt;"",Reusable!L267,"")</f>
      </c>
      <c r="N364" s="64" t="str">
        <f>IF(Reusable!M267&lt;&gt;"",Reusable!M267,"")</f>
        <v>Party</v>
      </c>
      <c r="O364" s="64">
        <f>IF(Reusable!N267&lt;&gt;"",Reusable!N267,"")</f>
      </c>
      <c r="P364" s="64" t="str">
        <f>IF(LEN(Reusable!O267)=1,TEXT(Reusable!O267,"#"),IF(MID(Reusable!O267,2,2)="..",LEFT(Reusable!O267,1),""))</f>
        <v>0</v>
      </c>
      <c r="Q364" s="64" t="str">
        <f>IF(LEN(Reusable!O267)=1,TEXT(Reusable!O267,"#"),IF(MID(Reusable!O267,2,2)="..",IF(RIGHT(Reusable!O267,1)="n","unbounded",RIGHT(Reusable!O267,1)),""))</f>
        <v>1</v>
      </c>
      <c r="R364" s="64"/>
      <c r="S364" s="64"/>
      <c r="T364" s="64"/>
      <c r="U364" s="64"/>
      <c r="V364" s="64"/>
      <c r="W364" s="64"/>
      <c r="X364" s="64"/>
      <c r="Y364" s="64"/>
    </row>
    <row r="365" spans="1:25" ht="12.75">
      <c r="A365" s="62" t="s">
        <v>2599</v>
      </c>
      <c r="B365" s="62">
        <v>361</v>
      </c>
      <c r="C365" s="62" t="str">
        <f>IF(Reusable!B268&lt;&gt;"",Reusable!B268,"")</f>
        <v>Seller Party. Shipping_ Contact</v>
      </c>
      <c r="D365" s="62" t="str">
        <f>IF(Reusable!P268&lt;&gt;"",Reusable!P268,"")</f>
        <v>ASBIE</v>
      </c>
      <c r="E365" s="63" t="str">
        <f>IF(Reusable!Q268&lt;&gt;"",Reusable!Q268,"")</f>
        <v>associates (optionally) the party with information on the shipping contact</v>
      </c>
      <c r="F365" s="63"/>
      <c r="G365" s="64">
        <f>IF(Reusable!C268&lt;&gt;"",Reusable!C268,"")</f>
      </c>
      <c r="H365" s="64" t="str">
        <f>IF(Reusable!D268&lt;&gt;"",Reusable!D268,"")</f>
        <v>Seller Party</v>
      </c>
      <c r="I365" s="64" t="str">
        <f>IF(Reusable!E268&lt;&gt;"",Reusable!E268,"")</f>
        <v>Shipping</v>
      </c>
      <c r="J365" s="64" t="str">
        <f>IF(Reusable!H268&lt;&gt;"",Reusable!H268,"")</f>
        <v>Contact</v>
      </c>
      <c r="K365" s="65">
        <f>IF(AND(Reusable!K268&lt;&gt;"",Reusable!P268="BBIE"),Reusable!K268,"")</f>
      </c>
      <c r="L365" s="65">
        <f>IF(AND(Reusable!I268&lt;&gt;"",Reusable!P268="BBIE"),Reusable!I268,"")</f>
      </c>
      <c r="M365" s="64">
        <f>IF(Reusable!L268&lt;&gt;"",Reusable!L268,"")</f>
      </c>
      <c r="N365" s="64" t="str">
        <f>IF(Reusable!M268&lt;&gt;"",Reusable!M268,"")</f>
        <v>Contact</v>
      </c>
      <c r="O365" s="64">
        <f>IF(Reusable!N268&lt;&gt;"",Reusable!N268,"")</f>
      </c>
      <c r="P365" s="64" t="str">
        <f>IF(LEN(Reusable!O268)=1,TEXT(Reusable!O268,"#"),IF(MID(Reusable!O268,2,2)="..",LEFT(Reusable!O268,1),""))</f>
        <v>0</v>
      </c>
      <c r="Q365" s="64" t="str">
        <f>IF(LEN(Reusable!O268)=1,TEXT(Reusable!O268,"#"),IF(MID(Reusable!O268,2,2)="..",IF(RIGHT(Reusable!O268,1)="n","unbounded",RIGHT(Reusable!O268,1)),""))</f>
        <v>1</v>
      </c>
      <c r="R365" s="64"/>
      <c r="S365" s="64"/>
      <c r="T365" s="64"/>
      <c r="U365" s="64"/>
      <c r="V365" s="64"/>
      <c r="W365" s="64"/>
      <c r="X365" s="64"/>
      <c r="Y365" s="64"/>
    </row>
    <row r="366" spans="1:25" ht="38.25">
      <c r="A366" s="62" t="s">
        <v>2600</v>
      </c>
      <c r="B366" s="62">
        <v>362</v>
      </c>
      <c r="C366" s="62" t="str">
        <f>IF(Reusable!B269&lt;&gt;"",Reusable!B269,"")</f>
        <v>Seller Party. Accounts_ Contact</v>
      </c>
      <c r="D366" s="62" t="str">
        <f>IF(Reusable!P269&lt;&gt;"",Reusable!P269,"")</f>
        <v>ASBIE</v>
      </c>
      <c r="E366" s="63" t="str">
        <f>IF(Reusable!Q269&lt;&gt;"",Reusable!Q269,"")</f>
        <v>associates (optionally) the party with information that identifies the Seller's contact person or department on Accounts matters, together with information about how they can be contacted.</v>
      </c>
      <c r="F366" s="63"/>
      <c r="G366" s="64">
        <f>IF(Reusable!C269&lt;&gt;"",Reusable!C269,"")</f>
      </c>
      <c r="H366" s="64" t="str">
        <f>IF(Reusable!D269&lt;&gt;"",Reusable!D269,"")</f>
        <v>Seller Party</v>
      </c>
      <c r="I366" s="64" t="str">
        <f>IF(Reusable!E269&lt;&gt;"",Reusable!E269,"")</f>
        <v>Accounts</v>
      </c>
      <c r="J366" s="64" t="str">
        <f>IF(Reusable!H269&lt;&gt;"",Reusable!H269,"")</f>
        <v>Contact</v>
      </c>
      <c r="K366" s="65">
        <f>IF(AND(Reusable!K269&lt;&gt;"",Reusable!P269="BBIE"),Reusable!K269,"")</f>
      </c>
      <c r="L366" s="65">
        <f>IF(AND(Reusable!I269&lt;&gt;"",Reusable!P269="BBIE"),Reusable!I269,"")</f>
      </c>
      <c r="M366" s="64">
        <f>IF(Reusable!L269&lt;&gt;"",Reusable!L269,"")</f>
      </c>
      <c r="N366" s="64" t="str">
        <f>IF(Reusable!M269&lt;&gt;"",Reusable!M269,"")</f>
        <v>Contact</v>
      </c>
      <c r="O366" s="64">
        <f>IF(Reusable!N269&lt;&gt;"",Reusable!N269,"")</f>
      </c>
      <c r="P366" s="64" t="str">
        <f>IF(LEN(Reusable!O269)=1,TEXT(Reusable!O269,"#"),IF(MID(Reusable!O269,2,2)="..",LEFT(Reusable!O269,1),""))</f>
        <v>0</v>
      </c>
      <c r="Q366" s="64" t="str">
        <f>IF(LEN(Reusable!O269)=1,TEXT(Reusable!O269,"#"),IF(MID(Reusable!O269,2,2)="..",IF(RIGHT(Reusable!O269,1)="n","unbounded",RIGHT(Reusable!O269,1)),""))</f>
        <v>1</v>
      </c>
      <c r="R366" s="64"/>
      <c r="S366" s="64"/>
      <c r="T366" s="64"/>
      <c r="U366" s="64"/>
      <c r="V366" s="64"/>
      <c r="W366" s="64"/>
      <c r="X366" s="64"/>
      <c r="Y366" s="64"/>
    </row>
    <row r="367" spans="1:25" ht="12.75">
      <c r="A367" s="62" t="s">
        <v>2601</v>
      </c>
      <c r="B367" s="62">
        <v>363</v>
      </c>
      <c r="C367" s="62" t="str">
        <f>IF(Reusable!B270&lt;&gt;"",Reusable!B270,"")</f>
        <v>Seller Party. Order_ Contact</v>
      </c>
      <c r="D367" s="62" t="str">
        <f>IF(Reusable!P270&lt;&gt;"",Reusable!P270,"")</f>
        <v>ASBIE</v>
      </c>
      <c r="E367" s="63" t="str">
        <f>IF(Reusable!Q270&lt;&gt;"",Reusable!Q270,"")</f>
        <v>associates (optionally) the party with information on the order contact (of the seller)</v>
      </c>
      <c r="F367" s="63"/>
      <c r="G367" s="64">
        <f>IF(Reusable!C270&lt;&gt;"",Reusable!C270,"")</f>
      </c>
      <c r="H367" s="64" t="str">
        <f>IF(Reusable!D270&lt;&gt;"",Reusable!D270,"")</f>
        <v>Seller Party</v>
      </c>
      <c r="I367" s="64" t="str">
        <f>IF(Reusable!E270&lt;&gt;"",Reusable!E270,"")</f>
        <v>Order</v>
      </c>
      <c r="J367" s="64" t="str">
        <f>IF(Reusable!H270&lt;&gt;"",Reusable!H270,"")</f>
        <v>Contact</v>
      </c>
      <c r="K367" s="65">
        <f>IF(AND(Reusable!K270&lt;&gt;"",Reusable!P270="BBIE"),Reusable!K270,"")</f>
      </c>
      <c r="L367" s="65">
        <f>IF(AND(Reusable!I270&lt;&gt;"",Reusable!P270="BBIE"),Reusable!I270,"")</f>
      </c>
      <c r="M367" s="64">
        <f>IF(Reusable!L270&lt;&gt;"",Reusable!L270,"")</f>
      </c>
      <c r="N367" s="64" t="str">
        <f>IF(Reusable!M270&lt;&gt;"",Reusable!M270,"")</f>
        <v>Contact</v>
      </c>
      <c r="O367" s="64">
        <f>IF(Reusable!N270&lt;&gt;"",Reusable!N270,"")</f>
      </c>
      <c r="P367" s="64" t="str">
        <f>IF(LEN(Reusable!O270)=1,TEXT(Reusable!O270,"#"),IF(MID(Reusable!O270,2,2)="..",LEFT(Reusable!O270,1),""))</f>
        <v>0</v>
      </c>
      <c r="Q367" s="64" t="str">
        <f>IF(LEN(Reusable!O270)=1,TEXT(Reusable!O270,"#"),IF(MID(Reusable!O270,2,2)="..",IF(RIGHT(Reusable!O270,1)="n","unbounded",RIGHT(Reusable!O270,1)),""))</f>
        <v>1</v>
      </c>
      <c r="R367" s="64"/>
      <c r="S367" s="64"/>
      <c r="T367" s="64"/>
      <c r="U367" s="64"/>
      <c r="V367" s="64"/>
      <c r="W367" s="64"/>
      <c r="X367" s="64"/>
      <c r="Y367" s="64"/>
    </row>
    <row r="368" spans="1:25" ht="12.75">
      <c r="A368" s="54" t="s">
        <v>2602</v>
      </c>
      <c r="B368" s="54">
        <v>364</v>
      </c>
      <c r="C368" s="54" t="str">
        <f>IF(Reusable!B271&lt;&gt;"",Reusable!B271,"")</f>
        <v>Shipment. Details</v>
      </c>
      <c r="D368" s="54" t="str">
        <f>IF(Reusable!P271&lt;&gt;"",Reusable!P271,"")</f>
        <v>ABIE</v>
      </c>
      <c r="E368" s="55" t="str">
        <f>IF(Reusable!Q271&lt;&gt;"",Reusable!Q271,"")</f>
        <v>information directly relating to a shipment.</v>
      </c>
      <c r="F368" s="55"/>
      <c r="G368" s="56">
        <f>IF(Reusable!C271&lt;&gt;"",Reusable!C271,"")</f>
      </c>
      <c r="H368" s="56" t="str">
        <f>IF(Reusable!D271&lt;&gt;"",Reusable!D271,"")</f>
        <v>Shipment</v>
      </c>
      <c r="I368" s="57">
        <f>IF(Reusable!E271&lt;&gt;"",Reusable!E271,"")</f>
      </c>
      <c r="J368" s="57">
        <f>IF(Reusable!H271&lt;&gt;"",Reusable!H271,"")</f>
      </c>
      <c r="K368" s="57">
        <f>IF(AND(Reusable!K271&lt;&gt;"",Reusable!P271="BBIE"),Reusable!K271,"")</f>
      </c>
      <c r="L368" s="57">
        <f>IF(AND(Reusable!I271&lt;&gt;"",Reusable!P271="BBIE"),Reusable!I271,"")</f>
      </c>
      <c r="M368" s="57">
        <f>IF(Reusable!L271&lt;&gt;"",Reusable!L271,"")</f>
      </c>
      <c r="N368" s="57">
        <f>IF(Reusable!M271&lt;&gt;"",Reusable!M271,"")</f>
      </c>
      <c r="O368" s="56" t="str">
        <f>IF(Reusable!N271&lt;&gt;"",Reusable!N271,"")</f>
        <v>Consignment</v>
      </c>
      <c r="P368" s="57">
        <f>IF(LEN(Reusable!O271)=1,TEXT(Reusable!O271,"#"),IF(MID(Reusable!O271,2,2)="..",LEFT(Reusable!O271,1),""))</f>
      </c>
      <c r="Q368" s="57">
        <f>IF(LEN(Reusable!O271)=1,TEXT(Reusable!O271,"#"),IF(MID(Reusable!O271,2,2)="..",IF(RIGHT(Reusable!O271,1)="n","unbounded",RIGHT(Reusable!O271,1)),""))</f>
      </c>
      <c r="R368" s="56"/>
      <c r="S368" s="56"/>
      <c r="T368" s="56"/>
      <c r="U368" s="56"/>
      <c r="V368" s="56"/>
      <c r="W368" s="56"/>
      <c r="X368" s="56"/>
      <c r="Y368" s="56"/>
    </row>
    <row r="369" spans="1:25" ht="12.75">
      <c r="A369" s="58" t="s">
        <v>2603</v>
      </c>
      <c r="B369" s="58">
        <v>365</v>
      </c>
      <c r="C369" s="58" t="str">
        <f>IF(Reusable!B272&lt;&gt;"",Reusable!B272,"")</f>
        <v>Shipment. Identifier</v>
      </c>
      <c r="D369" s="58" t="str">
        <f>IF(Reusable!P272&lt;&gt;"",Reusable!P272,"")</f>
        <v>BBIE</v>
      </c>
      <c r="E369" s="59" t="str">
        <f>IF(Reusable!Q272&lt;&gt;"",Reusable!Q272,"")</f>
        <v>Identifier of a shipment.</v>
      </c>
      <c r="F369" s="59"/>
      <c r="G369" s="60">
        <f>IF(Reusable!C272&lt;&gt;"",Reusable!C272,"")</f>
      </c>
      <c r="H369" s="60" t="str">
        <f>IF(Reusable!D272&lt;&gt;"",Reusable!D272,"")</f>
        <v>Shipment</v>
      </c>
      <c r="I369" s="60">
        <f>IF(Reusable!E272&lt;&gt;"",Reusable!E272,"")</f>
      </c>
      <c r="J369" s="60" t="str">
        <f>IF(Reusable!H272&lt;&gt;"",Reusable!H272,"")</f>
        <v>Identifier</v>
      </c>
      <c r="K369" s="60" t="str">
        <f>IF(AND(Reusable!K272&lt;&gt;"",Reusable!P272="BBIE"),Reusable!K272,"")</f>
        <v>Identifier. Type</v>
      </c>
      <c r="L369" s="60" t="str">
        <f>IF(AND(Reusable!I272&lt;&gt;"",Reusable!P272="BBIE"),Reusable!I272,"")</f>
        <v>Identifier</v>
      </c>
      <c r="M369" s="61">
        <f>IF(Reusable!L272&lt;&gt;"",Reusable!L272,"")</f>
      </c>
      <c r="N369" s="61">
        <f>IF(Reusable!M272&lt;&gt;"",Reusable!M272,"")</f>
      </c>
      <c r="O369" s="60" t="str">
        <f>IF(Reusable!N272&lt;&gt;"",Reusable!N272,"")</f>
        <v>Waybill Number</v>
      </c>
      <c r="P369" s="60" t="str">
        <f>IF(LEN(Reusable!O272)=1,TEXT(Reusable!O272,"#"),IF(MID(Reusable!O272,2,2)="..",LEFT(Reusable!O272,1),""))</f>
        <v>1</v>
      </c>
      <c r="Q369" s="60" t="str">
        <f>IF(LEN(Reusable!O272)=1,TEXT(Reusable!O272,"#"),IF(MID(Reusable!O272,2,2)="..",IF(RIGHT(Reusable!O272,1)="n","unbounded",RIGHT(Reusable!O272,1)),""))</f>
        <v>1</v>
      </c>
      <c r="R369" s="60"/>
      <c r="S369" s="60"/>
      <c r="T369" s="60"/>
      <c r="U369" s="60"/>
      <c r="V369" s="60"/>
      <c r="W369" s="60"/>
      <c r="X369" s="60"/>
      <c r="Y369" s="60"/>
    </row>
    <row r="370" spans="1:25" ht="12.75">
      <c r="A370" s="58" t="s">
        <v>2604</v>
      </c>
      <c r="B370" s="58">
        <v>366</v>
      </c>
      <c r="C370" s="58" t="str">
        <f>IF(Reusable!B273&lt;&gt;"",Reusable!B273,"")</f>
        <v>Shipment. Priority Level. Code</v>
      </c>
      <c r="D370" s="58" t="str">
        <f>IF(Reusable!P273&lt;&gt;"",Reusable!P273,"")</f>
        <v>BBIE</v>
      </c>
      <c r="E370" s="59" t="str">
        <f>IF(Reusable!Q273&lt;&gt;"",Reusable!Q273,"")</f>
        <v>identifies the priority or level of service required for a shipment.</v>
      </c>
      <c r="F370" s="59"/>
      <c r="G370" s="60">
        <f>IF(Reusable!C273&lt;&gt;"",Reusable!C273,"")</f>
      </c>
      <c r="H370" s="60" t="str">
        <f>IF(Reusable!D273&lt;&gt;"",Reusable!D273,"")</f>
        <v>Shipment</v>
      </c>
      <c r="I370" s="60">
        <f>IF(Reusable!E273&lt;&gt;"",Reusable!E273,"")</f>
      </c>
      <c r="J370" s="60" t="str">
        <f>IF(Reusable!H273&lt;&gt;"",Reusable!H273,"")</f>
        <v>Priority Level</v>
      </c>
      <c r="K370" s="60" t="str">
        <f>IF(AND(Reusable!K273&lt;&gt;"",Reusable!P273="BBIE"),Reusable!K273,"")</f>
        <v>Code. Type</v>
      </c>
      <c r="L370" s="60" t="str">
        <f>IF(AND(Reusable!I273&lt;&gt;"",Reusable!P273="BBIE"),Reusable!I273,"")</f>
        <v>Code</v>
      </c>
      <c r="M370" s="61">
        <f>IF(Reusable!L273&lt;&gt;"",Reusable!L273,"")</f>
      </c>
      <c r="N370" s="61">
        <f>IF(Reusable!M273&lt;&gt;"",Reusable!M273,"")</f>
      </c>
      <c r="O370" s="60" t="str">
        <f>IF(Reusable!N273&lt;&gt;"",Reusable!N273,"")</f>
        <v>Service Level, Service Priority</v>
      </c>
      <c r="P370" s="60" t="str">
        <f>IF(LEN(Reusable!O273)=1,TEXT(Reusable!O273,"#"),IF(MID(Reusable!O273,2,2)="..",LEFT(Reusable!O273,1),""))</f>
        <v>0</v>
      </c>
      <c r="Q370" s="60" t="str">
        <f>IF(LEN(Reusable!O273)=1,TEXT(Reusable!O273,"#"),IF(MID(Reusable!O273,2,2)="..",IF(RIGHT(Reusable!O273,1)="n","unbounded",RIGHT(Reusable!O273,1)),""))</f>
        <v>1</v>
      </c>
      <c r="R370" s="60"/>
      <c r="S370" s="60"/>
      <c r="T370" s="60"/>
      <c r="U370" s="60"/>
      <c r="V370" s="60"/>
      <c r="W370" s="60"/>
      <c r="X370" s="60"/>
      <c r="Y370" s="60"/>
    </row>
    <row r="371" spans="1:25" ht="12.75">
      <c r="A371" s="58" t="s">
        <v>2605</v>
      </c>
      <c r="B371" s="58">
        <v>367</v>
      </c>
      <c r="C371" s="58" t="str">
        <f>IF(Reusable!B274&lt;&gt;"",Reusable!B274,"")</f>
        <v>Shipment. Handling_ Code. Code</v>
      </c>
      <c r="D371" s="58" t="str">
        <f>IF(Reusable!P274&lt;&gt;"",Reusable!P274,"")</f>
        <v>BBIE</v>
      </c>
      <c r="E371" s="59" t="str">
        <f>IF(Reusable!Q274&lt;&gt;"",Reusable!Q274,"")</f>
        <v>a code indicating the handling necessary for the shipment.</v>
      </c>
      <c r="F371" s="59"/>
      <c r="G371" s="60">
        <f>IF(Reusable!C274&lt;&gt;"",Reusable!C274,"")</f>
      </c>
      <c r="H371" s="60" t="str">
        <f>IF(Reusable!D274&lt;&gt;"",Reusable!D274,"")</f>
        <v>Shipment</v>
      </c>
      <c r="I371" s="60" t="str">
        <f>IF(Reusable!E274&lt;&gt;"",Reusable!E274,"")</f>
        <v>Handling</v>
      </c>
      <c r="J371" s="60" t="str">
        <f>IF(Reusable!H274&lt;&gt;"",Reusable!H274,"")</f>
        <v>Code</v>
      </c>
      <c r="K371" s="60" t="str">
        <f>IF(AND(Reusable!K274&lt;&gt;"",Reusable!P274="BBIE"),Reusable!K274,"")</f>
        <v>Code. Type</v>
      </c>
      <c r="L371" s="60" t="str">
        <f>IF(AND(Reusable!I274&lt;&gt;"",Reusable!P274="BBIE"),Reusable!I274,"")</f>
        <v>Code</v>
      </c>
      <c r="M371" s="61">
        <f>IF(Reusable!L274&lt;&gt;"",Reusable!L274,"")</f>
      </c>
      <c r="N371" s="61">
        <f>IF(Reusable!M274&lt;&gt;"",Reusable!M274,"")</f>
      </c>
      <c r="O371" s="60" t="str">
        <f>IF(Reusable!N274&lt;&gt;"",Reusable!N274,"")</f>
        <v>Special Handling</v>
      </c>
      <c r="P371" s="60" t="str">
        <f>IF(LEN(Reusable!O274)=1,TEXT(Reusable!O274,"#"),IF(MID(Reusable!O274,2,2)="..",LEFT(Reusable!O274,1),""))</f>
        <v>0</v>
      </c>
      <c r="Q371" s="60" t="str">
        <f>IF(LEN(Reusable!O274)=1,TEXT(Reusable!O274,"#"),IF(MID(Reusable!O274,2,2)="..",IF(RIGHT(Reusable!O274,1)="n","unbounded",RIGHT(Reusable!O274,1)),""))</f>
        <v>1</v>
      </c>
      <c r="R371" s="60"/>
      <c r="S371" s="60"/>
      <c r="T371" s="60"/>
      <c r="U371" s="60"/>
      <c r="V371" s="60"/>
      <c r="W371" s="60"/>
      <c r="X371" s="60"/>
      <c r="Y371" s="60"/>
    </row>
    <row r="372" spans="1:25" ht="12.75">
      <c r="A372" s="58" t="s">
        <v>2606</v>
      </c>
      <c r="B372" s="58">
        <v>368</v>
      </c>
      <c r="C372" s="58" t="str">
        <f>IF(Reusable!B275&lt;&gt;"",Reusable!B275,"")</f>
        <v>Shipment. Handling_ Instructions. Text</v>
      </c>
      <c r="D372" s="58" t="str">
        <f>IF(Reusable!P275&lt;&gt;"",Reusable!P275,"")</f>
        <v>BBIE</v>
      </c>
      <c r="E372" s="59" t="str">
        <f>IF(Reusable!Q275&lt;&gt;"",Reusable!Q275,"")</f>
        <v>free form text for special handling instructions related to shipment.</v>
      </c>
      <c r="F372" s="59"/>
      <c r="G372" s="60">
        <f>IF(Reusable!C275&lt;&gt;"",Reusable!C275,"")</f>
      </c>
      <c r="H372" s="60" t="str">
        <f>IF(Reusable!D275&lt;&gt;"",Reusable!D275,"")</f>
        <v>Shipment</v>
      </c>
      <c r="I372" s="60" t="str">
        <f>IF(Reusable!E275&lt;&gt;"",Reusable!E275,"")</f>
        <v>Handling</v>
      </c>
      <c r="J372" s="60" t="str">
        <f>IF(Reusable!H275&lt;&gt;"",Reusable!H275,"")</f>
        <v>Instructions</v>
      </c>
      <c r="K372" s="60" t="str">
        <f>IF(AND(Reusable!K275&lt;&gt;"",Reusable!P275="BBIE"),Reusable!K275,"")</f>
        <v>Text. Type</v>
      </c>
      <c r="L372" s="60" t="str">
        <f>IF(AND(Reusable!I275&lt;&gt;"",Reusable!P275="BBIE"),Reusable!I275,"")</f>
        <v>Text</v>
      </c>
      <c r="M372" s="61">
        <f>IF(Reusable!L275&lt;&gt;"",Reusable!L275,"")</f>
      </c>
      <c r="N372" s="61">
        <f>IF(Reusable!M275&lt;&gt;"",Reusable!M275,"")</f>
      </c>
      <c r="O372" s="60">
        <f>IF(Reusable!N275&lt;&gt;"",Reusable!N275,"")</f>
      </c>
      <c r="P372" s="60" t="str">
        <f>IF(LEN(Reusable!O275)=1,TEXT(Reusable!O275,"#"),IF(MID(Reusable!O275,2,2)="..",LEFT(Reusable!O275,1),""))</f>
        <v>0</v>
      </c>
      <c r="Q372" s="60" t="str">
        <f>IF(LEN(Reusable!O275)=1,TEXT(Reusable!O275,"#"),IF(MID(Reusable!O275,2,2)="..",IF(RIGHT(Reusable!O275,1)="n","unbounded",RIGHT(Reusable!O275,1)),""))</f>
        <v>1</v>
      </c>
      <c r="R372" s="60"/>
      <c r="S372" s="60"/>
      <c r="T372" s="60"/>
      <c r="U372" s="60"/>
      <c r="V372" s="60"/>
      <c r="W372" s="60"/>
      <c r="X372" s="60"/>
      <c r="Y372" s="60"/>
    </row>
    <row r="373" spans="1:25" ht="12.75">
      <c r="A373" s="58" t="s">
        <v>2607</v>
      </c>
      <c r="B373" s="58">
        <v>369</v>
      </c>
      <c r="C373" s="58" t="str">
        <f>IF(Reusable!B276&lt;&gt;"",Reusable!B276,"")</f>
        <v>Shipment. Information. Text</v>
      </c>
      <c r="D373" s="58" t="str">
        <f>IF(Reusable!P276&lt;&gt;"",Reusable!P276,"")</f>
        <v>BBIE</v>
      </c>
      <c r="E373" s="59" t="str">
        <f>IF(Reusable!Q276&lt;&gt;"",Reusable!Q276,"")</f>
        <v>additional information in free form text relating to the shipment.</v>
      </c>
      <c r="F373" s="59"/>
      <c r="G373" s="60">
        <f>IF(Reusable!C276&lt;&gt;"",Reusable!C276,"")</f>
      </c>
      <c r="H373" s="60" t="str">
        <f>IF(Reusable!D276&lt;&gt;"",Reusable!D276,"")</f>
        <v>Shipment</v>
      </c>
      <c r="I373" s="60">
        <f>IF(Reusable!E276&lt;&gt;"",Reusable!E276,"")</f>
      </c>
      <c r="J373" s="60" t="str">
        <f>IF(Reusable!H276&lt;&gt;"",Reusable!H276,"")</f>
        <v>Information</v>
      </c>
      <c r="K373" s="60" t="str">
        <f>IF(AND(Reusable!K276&lt;&gt;"",Reusable!P276="BBIE"),Reusable!K276,"")</f>
        <v>Text. Type</v>
      </c>
      <c r="L373" s="60" t="str">
        <f>IF(AND(Reusable!I276&lt;&gt;"",Reusable!P276="BBIE"),Reusable!I276,"")</f>
        <v>Text</v>
      </c>
      <c r="M373" s="61">
        <f>IF(Reusable!L276&lt;&gt;"",Reusable!L276,"")</f>
      </c>
      <c r="N373" s="61">
        <f>IF(Reusable!M276&lt;&gt;"",Reusable!M276,"")</f>
      </c>
      <c r="O373" s="60">
        <f>IF(Reusable!N276&lt;&gt;"",Reusable!N276,"")</f>
      </c>
      <c r="P373" s="60" t="str">
        <f>IF(LEN(Reusable!O276)=1,TEXT(Reusable!O276,"#"),IF(MID(Reusable!O276,2,2)="..",LEFT(Reusable!O276,1),""))</f>
        <v>0</v>
      </c>
      <c r="Q373" s="60" t="str">
        <f>IF(LEN(Reusable!O276)=1,TEXT(Reusable!O276,"#"),IF(MID(Reusable!O276,2,2)="..",IF(RIGHT(Reusable!O276,1)="n","unbounded",RIGHT(Reusable!O276,1)),""))</f>
        <v>1</v>
      </c>
      <c r="R373" s="60"/>
      <c r="S373" s="60"/>
      <c r="T373" s="60"/>
      <c r="U373" s="60"/>
      <c r="V373" s="60"/>
      <c r="W373" s="60"/>
      <c r="X373" s="60"/>
      <c r="Y373" s="60"/>
    </row>
    <row r="374" spans="1:25" ht="12.75">
      <c r="A374" s="58" t="s">
        <v>2608</v>
      </c>
      <c r="B374" s="58">
        <v>370</v>
      </c>
      <c r="C374" s="58" t="str">
        <f>IF(Reusable!B277&lt;&gt;"",Reusable!B277,"")</f>
        <v>Shipment. Gross_ Weight. Measure</v>
      </c>
      <c r="D374" s="58" t="str">
        <f>IF(Reusable!P277&lt;&gt;"",Reusable!P277,"")</f>
        <v>BBIE</v>
      </c>
      <c r="E374" s="59" t="str">
        <f>IF(Reusable!Q277&lt;&gt;"",Reusable!Q277,"")</f>
        <v>the total gross weight of the shipment. (goods plus packaging plus transport equipment)</v>
      </c>
      <c r="F374" s="59"/>
      <c r="G374" s="60">
        <f>IF(Reusable!C277&lt;&gt;"",Reusable!C277,"")</f>
      </c>
      <c r="H374" s="60" t="str">
        <f>IF(Reusable!D277&lt;&gt;"",Reusable!D277,"")</f>
        <v>Shipment</v>
      </c>
      <c r="I374" s="60" t="str">
        <f>IF(Reusable!E277&lt;&gt;"",Reusable!E277,"")</f>
        <v>Gross</v>
      </c>
      <c r="J374" s="60" t="str">
        <f>IF(Reusable!H277&lt;&gt;"",Reusable!H277,"")</f>
        <v>Weight</v>
      </c>
      <c r="K374" s="60" t="str">
        <f>IF(AND(Reusable!K277&lt;&gt;"",Reusable!P277="BBIE"),Reusable!K277,"")</f>
        <v>Measure. Type</v>
      </c>
      <c r="L374" s="60" t="str">
        <f>IF(AND(Reusable!I277&lt;&gt;"",Reusable!P277="BBIE"),Reusable!I277,"")</f>
        <v>Measure</v>
      </c>
      <c r="M374" s="61">
        <f>IF(Reusable!L277&lt;&gt;"",Reusable!L277,"")</f>
      </c>
      <c r="N374" s="61">
        <f>IF(Reusable!M277&lt;&gt;"",Reusable!M277,"")</f>
      </c>
      <c r="O374" s="60">
        <f>IF(Reusable!N277&lt;&gt;"",Reusable!N277,"")</f>
      </c>
      <c r="P374" s="60" t="str">
        <f>IF(LEN(Reusable!O277)=1,TEXT(Reusable!O277,"#"),IF(MID(Reusable!O277,2,2)="..",LEFT(Reusable!O277,1),""))</f>
        <v>0</v>
      </c>
      <c r="Q374" s="60" t="str">
        <f>IF(LEN(Reusable!O277)=1,TEXT(Reusable!O277,"#"),IF(MID(Reusable!O277,2,2)="..",IF(RIGHT(Reusable!O277,1)="n","unbounded",RIGHT(Reusable!O277,1)),""))</f>
        <v>1</v>
      </c>
      <c r="R374" s="60"/>
      <c r="S374" s="60"/>
      <c r="T374" s="60"/>
      <c r="U374" s="60"/>
      <c r="V374" s="60"/>
      <c r="W374" s="60"/>
      <c r="X374" s="60"/>
      <c r="Y374" s="60"/>
    </row>
    <row r="375" spans="1:25" ht="12.75">
      <c r="A375" s="58" t="s">
        <v>2609</v>
      </c>
      <c r="B375" s="58">
        <v>371</v>
      </c>
      <c r="C375" s="58" t="str">
        <f>IF(Reusable!B278&lt;&gt;"",Reusable!B278,"")</f>
        <v>Shipment. Net_ Weight. Measure</v>
      </c>
      <c r="D375" s="58" t="str">
        <f>IF(Reusable!P278&lt;&gt;"",Reusable!P278,"")</f>
        <v>BBIE</v>
      </c>
      <c r="E375" s="59" t="str">
        <f>IF(Reusable!Q278&lt;&gt;"",Reusable!Q278,"")</f>
        <v>the total net weight of the shipment. (goods plus packaging)</v>
      </c>
      <c r="F375" s="59"/>
      <c r="G375" s="60">
        <f>IF(Reusable!C278&lt;&gt;"",Reusable!C278,"")</f>
      </c>
      <c r="H375" s="60" t="str">
        <f>IF(Reusable!D278&lt;&gt;"",Reusable!D278,"")</f>
        <v>Shipment</v>
      </c>
      <c r="I375" s="60" t="str">
        <f>IF(Reusable!E278&lt;&gt;"",Reusable!E278,"")</f>
        <v>Net</v>
      </c>
      <c r="J375" s="60" t="str">
        <f>IF(Reusable!H278&lt;&gt;"",Reusable!H278,"")</f>
        <v>Weight</v>
      </c>
      <c r="K375" s="60" t="str">
        <f>IF(AND(Reusable!K278&lt;&gt;"",Reusable!P278="BBIE"),Reusable!K278,"")</f>
        <v>Measure. Type</v>
      </c>
      <c r="L375" s="60" t="str">
        <f>IF(AND(Reusable!I278&lt;&gt;"",Reusable!P278="BBIE"),Reusable!I278,"")</f>
        <v>Measure</v>
      </c>
      <c r="M375" s="61">
        <f>IF(Reusable!L278&lt;&gt;"",Reusable!L278,"")</f>
      </c>
      <c r="N375" s="61">
        <f>IF(Reusable!M278&lt;&gt;"",Reusable!M278,"")</f>
      </c>
      <c r="O375" s="60">
        <f>IF(Reusable!N278&lt;&gt;"",Reusable!N278,"")</f>
      </c>
      <c r="P375" s="60" t="str">
        <f>IF(LEN(Reusable!O278)=1,TEXT(Reusable!O278,"#"),IF(MID(Reusable!O278,2,2)="..",LEFT(Reusable!O278,1),""))</f>
        <v>0</v>
      </c>
      <c r="Q375" s="60" t="str">
        <f>IF(LEN(Reusable!O278)=1,TEXT(Reusable!O278,"#"),IF(MID(Reusable!O278,2,2)="..",IF(RIGHT(Reusable!O278,1)="n","unbounded",RIGHT(Reusable!O278,1)),""))</f>
        <v>1</v>
      </c>
      <c r="R375" s="60"/>
      <c r="S375" s="60"/>
      <c r="T375" s="60"/>
      <c r="U375" s="60"/>
      <c r="V375" s="60"/>
      <c r="W375" s="60"/>
      <c r="X375" s="60"/>
      <c r="Y375" s="60"/>
    </row>
    <row r="376" spans="1:25" ht="12.75">
      <c r="A376" s="58" t="s">
        <v>2610</v>
      </c>
      <c r="B376" s="58">
        <v>372</v>
      </c>
      <c r="C376" s="58" t="str">
        <f>IF(Reusable!B279&lt;&gt;"",Reusable!B279,"")</f>
        <v>Shipment. Net Net_ Weight. Measure</v>
      </c>
      <c r="D376" s="58" t="str">
        <f>IF(Reusable!P279&lt;&gt;"",Reusable!P279,"")</f>
        <v>BBIE</v>
      </c>
      <c r="E376" s="59" t="str">
        <f>IF(Reusable!Q279&lt;&gt;"",Reusable!Q279,"")</f>
        <v>the weight (mass) of the goods themselves without any packing.</v>
      </c>
      <c r="F376" s="59"/>
      <c r="G376" s="60">
        <f>IF(Reusable!C279&lt;&gt;"",Reusable!C279,"")</f>
      </c>
      <c r="H376" s="60" t="str">
        <f>IF(Reusable!D279&lt;&gt;"",Reusable!D279,"")</f>
        <v>Shipment</v>
      </c>
      <c r="I376" s="60" t="str">
        <f>IF(Reusable!E279&lt;&gt;"",Reusable!E279,"")</f>
        <v>Net Net</v>
      </c>
      <c r="J376" s="60" t="str">
        <f>IF(Reusable!H279&lt;&gt;"",Reusable!H279,"")</f>
        <v>Weight</v>
      </c>
      <c r="K376" s="60" t="str">
        <f>IF(AND(Reusable!K279&lt;&gt;"",Reusable!P279="BBIE"),Reusable!K279,"")</f>
        <v>Measure. Type</v>
      </c>
      <c r="L376" s="60" t="str">
        <f>IF(AND(Reusable!I279&lt;&gt;"",Reusable!P279="BBIE"),Reusable!I279,"")</f>
        <v>Measure</v>
      </c>
      <c r="M376" s="61">
        <f>IF(Reusable!L279&lt;&gt;"",Reusable!L279,"")</f>
      </c>
      <c r="N376" s="61">
        <f>IF(Reusable!M279&lt;&gt;"",Reusable!M279,"")</f>
      </c>
      <c r="O376" s="60">
        <f>IF(Reusable!N279&lt;&gt;"",Reusable!N279,"")</f>
      </c>
      <c r="P376" s="60" t="str">
        <f>IF(LEN(Reusable!O279)=1,TEXT(Reusable!O279,"#"),IF(MID(Reusable!O279,2,2)="..",LEFT(Reusable!O279,1),""))</f>
        <v>0</v>
      </c>
      <c r="Q376" s="60" t="str">
        <f>IF(LEN(Reusable!O279)=1,TEXT(Reusable!O279,"#"),IF(MID(Reusable!O279,2,2)="..",IF(RIGHT(Reusable!O279,1)="n","unbounded",RIGHT(Reusable!O279,1)),""))</f>
        <v>1</v>
      </c>
      <c r="R376" s="60"/>
      <c r="S376" s="60"/>
      <c r="T376" s="60"/>
      <c r="U376" s="60"/>
      <c r="V376" s="60"/>
      <c r="W376" s="60"/>
      <c r="X376" s="60"/>
      <c r="Y376" s="60"/>
    </row>
    <row r="377" spans="1:25" ht="12.75">
      <c r="A377" s="58" t="s">
        <v>2611</v>
      </c>
      <c r="B377" s="58">
        <v>373</v>
      </c>
      <c r="C377" s="58" t="str">
        <f>IF(Reusable!B280&lt;&gt;"",Reusable!B280,"")</f>
        <v>Shipment. Gross_ Volume. Measure</v>
      </c>
      <c r="D377" s="58" t="str">
        <f>IF(Reusable!P280&lt;&gt;"",Reusable!P280,"")</f>
        <v>BBIE</v>
      </c>
      <c r="E377" s="59" t="str">
        <f>IF(Reusable!Q280&lt;&gt;"",Reusable!Q280,"")</f>
        <v>the total volume of the goods in the shipment plus packaging</v>
      </c>
      <c r="F377" s="59"/>
      <c r="G377" s="60">
        <f>IF(Reusable!C280&lt;&gt;"",Reusable!C280,"")</f>
      </c>
      <c r="H377" s="60" t="str">
        <f>IF(Reusable!D280&lt;&gt;"",Reusable!D280,"")</f>
        <v>Shipment</v>
      </c>
      <c r="I377" s="60" t="str">
        <f>IF(Reusable!E280&lt;&gt;"",Reusable!E280,"")</f>
        <v>Gross</v>
      </c>
      <c r="J377" s="60" t="str">
        <f>IF(Reusable!H280&lt;&gt;"",Reusable!H280,"")</f>
        <v>Volume</v>
      </c>
      <c r="K377" s="60" t="str">
        <f>IF(AND(Reusable!K280&lt;&gt;"",Reusable!P280="BBIE"),Reusable!K280,"")</f>
        <v>Measure. Type</v>
      </c>
      <c r="L377" s="60" t="str">
        <f>IF(AND(Reusable!I280&lt;&gt;"",Reusable!P280="BBIE"),Reusable!I280,"")</f>
        <v>Measure</v>
      </c>
      <c r="M377" s="61">
        <f>IF(Reusable!L280&lt;&gt;"",Reusable!L280,"")</f>
      </c>
      <c r="N377" s="61">
        <f>IF(Reusable!M280&lt;&gt;"",Reusable!M280,"")</f>
      </c>
      <c r="O377" s="60">
        <f>IF(Reusable!N280&lt;&gt;"",Reusable!N280,"")</f>
      </c>
      <c r="P377" s="60" t="str">
        <f>IF(LEN(Reusable!O280)=1,TEXT(Reusable!O280,"#"),IF(MID(Reusable!O280,2,2)="..",LEFT(Reusable!O280,1),""))</f>
        <v>0</v>
      </c>
      <c r="Q377" s="60" t="str">
        <f>IF(LEN(Reusable!O280)=1,TEXT(Reusable!O280,"#"),IF(MID(Reusable!O280,2,2)="..",IF(RIGHT(Reusable!O280,1)="n","unbounded",RIGHT(Reusable!O280,1)),""))</f>
        <v>1</v>
      </c>
      <c r="R377" s="60"/>
      <c r="S377" s="60"/>
      <c r="T377" s="60"/>
      <c r="U377" s="60"/>
      <c r="V377" s="60"/>
      <c r="W377" s="60"/>
      <c r="X377" s="60"/>
      <c r="Y377" s="60"/>
    </row>
    <row r="378" spans="1:25" ht="12.75">
      <c r="A378" s="58" t="s">
        <v>2612</v>
      </c>
      <c r="B378" s="58">
        <v>374</v>
      </c>
      <c r="C378" s="58" t="str">
        <f>IF(Reusable!B281&lt;&gt;"",Reusable!B281,"")</f>
        <v>Shipment. Net_ Volume. Measure</v>
      </c>
      <c r="D378" s="58" t="str">
        <f>IF(Reusable!P281&lt;&gt;"",Reusable!P281,"")</f>
        <v>BBIE</v>
      </c>
      <c r="E378" s="59" t="str">
        <f>IF(Reusable!Q281&lt;&gt;"",Reusable!Q281,"")</f>
        <v>the total volume of the shipment.  (goods less packaging)</v>
      </c>
      <c r="F378" s="59"/>
      <c r="G378" s="60">
        <f>IF(Reusable!C281&lt;&gt;"",Reusable!C281,"")</f>
      </c>
      <c r="H378" s="60" t="str">
        <f>IF(Reusable!D281&lt;&gt;"",Reusable!D281,"")</f>
        <v>Shipment</v>
      </c>
      <c r="I378" s="60" t="str">
        <f>IF(Reusable!E281&lt;&gt;"",Reusable!E281,"")</f>
        <v>Net</v>
      </c>
      <c r="J378" s="60" t="str">
        <f>IF(Reusable!H281&lt;&gt;"",Reusable!H281,"")</f>
        <v>Volume</v>
      </c>
      <c r="K378" s="60" t="str">
        <f>IF(AND(Reusable!K281&lt;&gt;"",Reusable!P281="BBIE"),Reusable!K281,"")</f>
        <v>Measure. Type</v>
      </c>
      <c r="L378" s="60" t="str">
        <f>IF(AND(Reusable!I281&lt;&gt;"",Reusable!P281="BBIE"),Reusable!I281,"")</f>
        <v>Measure</v>
      </c>
      <c r="M378" s="61">
        <f>IF(Reusable!L281&lt;&gt;"",Reusable!L281,"")</f>
      </c>
      <c r="N378" s="61">
        <f>IF(Reusable!M281&lt;&gt;"",Reusable!M281,"")</f>
      </c>
      <c r="O378" s="60">
        <f>IF(Reusable!N281&lt;&gt;"",Reusable!N281,"")</f>
      </c>
      <c r="P378" s="60" t="str">
        <f>IF(LEN(Reusable!O281)=1,TEXT(Reusable!O281,"#"),IF(MID(Reusable!O281,2,2)="..",LEFT(Reusable!O281,1),""))</f>
        <v>0</v>
      </c>
      <c r="Q378" s="60" t="str">
        <f>IF(LEN(Reusable!O281)=1,TEXT(Reusable!O281,"#"),IF(MID(Reusable!O281,2,2)="..",IF(RIGHT(Reusable!O281,1)="n","unbounded",RIGHT(Reusable!O281,1)),""))</f>
        <v>1</v>
      </c>
      <c r="R378" s="60"/>
      <c r="S378" s="60"/>
      <c r="T378" s="60"/>
      <c r="U378" s="60"/>
      <c r="V378" s="60"/>
      <c r="W378" s="60"/>
      <c r="X378" s="60"/>
      <c r="Y378" s="60"/>
    </row>
    <row r="379" spans="1:25" ht="12.75">
      <c r="A379" s="62" t="s">
        <v>2613</v>
      </c>
      <c r="B379" s="62">
        <v>375</v>
      </c>
      <c r="C379" s="62" t="str">
        <f>IF(Reusable!B282&lt;&gt;"",Reusable!B282,"")</f>
        <v>Shipment. Delivery</v>
      </c>
      <c r="D379" s="62" t="str">
        <f>IF(Reusable!P282&lt;&gt;"",Reusable!P282,"")</f>
        <v>ASBIE</v>
      </c>
      <c r="E379" s="63" t="str">
        <f>IF(Reusable!Q282&lt;&gt;"",Reusable!Q282,"")</f>
        <v>associates the shipment with details of a delivery</v>
      </c>
      <c r="F379" s="63"/>
      <c r="G379" s="64">
        <f>IF(Reusable!C282&lt;&gt;"",Reusable!C282,"")</f>
      </c>
      <c r="H379" s="64" t="str">
        <f>IF(Reusable!D282&lt;&gt;"",Reusable!D282,"")</f>
        <v>Shipment</v>
      </c>
      <c r="I379" s="64">
        <f>IF(Reusable!E282&lt;&gt;"",Reusable!E282,"")</f>
      </c>
      <c r="J379" s="64" t="str">
        <f>IF(Reusable!H282&lt;&gt;"",Reusable!H282,"")</f>
        <v>Delivery</v>
      </c>
      <c r="K379" s="65">
        <f>IF(AND(Reusable!K282&lt;&gt;"",Reusable!P282="BBIE"),Reusable!K282,"")</f>
      </c>
      <c r="L379" s="65">
        <f>IF(AND(Reusable!I282&lt;&gt;"",Reusable!P282="BBIE"),Reusable!I282,"")</f>
      </c>
      <c r="M379" s="64">
        <f>IF(Reusable!L282&lt;&gt;"",Reusable!L282,"")</f>
      </c>
      <c r="N379" s="64" t="str">
        <f>IF(Reusable!M282&lt;&gt;"",Reusable!M282,"")</f>
        <v>Delivery</v>
      </c>
      <c r="O379" s="64">
        <f>IF(Reusable!N282&lt;&gt;"",Reusable!N282,"")</f>
      </c>
      <c r="P379" s="64" t="str">
        <f>IF(LEN(Reusable!O282)=1,TEXT(Reusable!O282,"#"),IF(MID(Reusable!O282,2,2)="..",LEFT(Reusable!O282,1),""))</f>
        <v>0</v>
      </c>
      <c r="Q379" s="64" t="str">
        <f>IF(LEN(Reusable!O282)=1,TEXT(Reusable!O282,"#"),IF(MID(Reusable!O282,2,2)="..",IF(RIGHT(Reusable!O282,1)="n","unbounded",RIGHT(Reusable!O282,1)),""))</f>
        <v>1</v>
      </c>
      <c r="R379" s="64"/>
      <c r="S379" s="64"/>
      <c r="T379" s="64"/>
      <c r="U379" s="64"/>
      <c r="V379" s="64"/>
      <c r="W379" s="64"/>
      <c r="X379" s="64"/>
      <c r="Y379" s="64"/>
    </row>
    <row r="380" spans="1:25" ht="12.75">
      <c r="A380" s="62" t="s">
        <v>2614</v>
      </c>
      <c r="B380" s="62">
        <v>376</v>
      </c>
      <c r="C380" s="62" t="str">
        <f>IF(Reusable!B283&lt;&gt;"",Reusable!B283,"")</f>
        <v>Shipment. Transport_ Contract</v>
      </c>
      <c r="D380" s="62" t="str">
        <f>IF(Reusable!P283&lt;&gt;"",Reusable!P283,"")</f>
        <v>ASBIE</v>
      </c>
      <c r="E380" s="63" t="str">
        <f>IF(Reusable!Q283&lt;&gt;"",Reusable!Q283,"")</f>
        <v>associates the shipment with the contract for transportation.</v>
      </c>
      <c r="F380" s="63"/>
      <c r="G380" s="64">
        <f>IF(Reusable!C283&lt;&gt;"",Reusable!C283,"")</f>
      </c>
      <c r="H380" s="64" t="str">
        <f>IF(Reusable!D283&lt;&gt;"",Reusable!D283,"")</f>
        <v>Shipment</v>
      </c>
      <c r="I380" s="64" t="str">
        <f>IF(Reusable!E283&lt;&gt;"",Reusable!E283,"")</f>
        <v>Transport</v>
      </c>
      <c r="J380" s="64" t="str">
        <f>IF(Reusable!H283&lt;&gt;"",Reusable!H283,"")</f>
        <v>Contract</v>
      </c>
      <c r="K380" s="65">
        <f>IF(AND(Reusable!K283&lt;&gt;"",Reusable!P283="BBIE"),Reusable!K283,"")</f>
      </c>
      <c r="L380" s="65">
        <f>IF(AND(Reusable!I283&lt;&gt;"",Reusable!P283="BBIE"),Reusable!I283,"")</f>
      </c>
      <c r="M380" s="64">
        <f>IF(Reusable!L283&lt;&gt;"",Reusable!L283,"")</f>
      </c>
      <c r="N380" s="64" t="str">
        <f>IF(Reusable!M283&lt;&gt;"",Reusable!M283,"")</f>
        <v>Contract</v>
      </c>
      <c r="O380" s="64">
        <f>IF(Reusable!N283&lt;&gt;"",Reusable!N283,"")</f>
      </c>
      <c r="P380" s="64" t="str">
        <f>IF(LEN(Reusable!O283)=1,TEXT(Reusable!O283,"#"),IF(MID(Reusable!O283,2,2)="..",LEFT(Reusable!O283,1),""))</f>
        <v>0</v>
      </c>
      <c r="Q380" s="64" t="str">
        <f>IF(LEN(Reusable!O283)=1,TEXT(Reusable!O283,"#"),IF(MID(Reusable!O283,2,2)="..",IF(RIGHT(Reusable!O283,1)="n","unbounded",RIGHT(Reusable!O283,1)),""))</f>
        <v>1</v>
      </c>
      <c r="R380" s="64"/>
      <c r="S380" s="64"/>
      <c r="T380" s="64"/>
      <c r="U380" s="64"/>
      <c r="V380" s="64"/>
      <c r="W380" s="64"/>
      <c r="X380" s="64"/>
      <c r="Y380" s="64"/>
    </row>
    <row r="381" spans="1:25" ht="12.75">
      <c r="A381" s="62" t="s">
        <v>2615</v>
      </c>
      <c r="B381" s="62">
        <v>377</v>
      </c>
      <c r="C381" s="62" t="str">
        <f>IF(Reusable!B284&lt;&gt;"",Reusable!B284,"")</f>
        <v>Shipment. Shipment Stage</v>
      </c>
      <c r="D381" s="62" t="str">
        <f>IF(Reusable!P284&lt;&gt;"",Reusable!P284,"")</f>
        <v>ASBIE</v>
      </c>
      <c r="E381" s="63" t="str">
        <f>IF(Reusable!Q284&lt;&gt;"",Reusable!Q284,"")</f>
        <v>associates the shipment with shipment stages.</v>
      </c>
      <c r="F381" s="63"/>
      <c r="G381" s="64">
        <f>IF(Reusable!C284&lt;&gt;"",Reusable!C284,"")</f>
      </c>
      <c r="H381" s="64" t="str">
        <f>IF(Reusable!D284&lt;&gt;"",Reusable!D284,"")</f>
        <v>Shipment</v>
      </c>
      <c r="I381" s="64">
        <f>IF(Reusable!E284&lt;&gt;"",Reusable!E284,"")</f>
      </c>
      <c r="J381" s="64" t="str">
        <f>IF(Reusable!H284&lt;&gt;"",Reusable!H284,"")</f>
        <v>Shipment Stage</v>
      </c>
      <c r="K381" s="65">
        <f>IF(AND(Reusable!K284&lt;&gt;"",Reusable!P284="BBIE"),Reusable!K284,"")</f>
      </c>
      <c r="L381" s="65">
        <f>IF(AND(Reusable!I284&lt;&gt;"",Reusable!P284="BBIE"),Reusable!I284,"")</f>
      </c>
      <c r="M381" s="64">
        <f>IF(Reusable!L284&lt;&gt;"",Reusable!L284,"")</f>
      </c>
      <c r="N381" s="64" t="str">
        <f>IF(Reusable!M284&lt;&gt;"",Reusable!M284,"")</f>
        <v>Shipment Stage</v>
      </c>
      <c r="O381" s="64">
        <f>IF(Reusable!N284&lt;&gt;"",Reusable!N284,"")</f>
      </c>
      <c r="P381" s="64" t="str">
        <f>IF(LEN(Reusable!O284)=1,TEXT(Reusable!O284,"#"),IF(MID(Reusable!O284,2,2)="..",LEFT(Reusable!O284,1),""))</f>
        <v>0</v>
      </c>
      <c r="Q381" s="64" t="str">
        <f>IF(LEN(Reusable!O284)=1,TEXT(Reusable!O284,"#"),IF(MID(Reusable!O284,2,2)="..",IF(RIGHT(Reusable!O284,1)="n","unbounded",RIGHT(Reusable!O284,1)),""))</f>
        <v>unbounded</v>
      </c>
      <c r="R381" s="64"/>
      <c r="S381" s="64"/>
      <c r="T381" s="64"/>
      <c r="U381" s="64"/>
      <c r="V381" s="64"/>
      <c r="W381" s="64"/>
      <c r="X381" s="64"/>
      <c r="Y381" s="64"/>
    </row>
    <row r="382" spans="1:25" ht="12.75">
      <c r="A382" s="62" t="s">
        <v>2616</v>
      </c>
      <c r="B382" s="62">
        <v>378</v>
      </c>
      <c r="C382" s="62" t="str">
        <f>IF(Reusable!B285&lt;&gt;"",Reusable!B285,"")</f>
        <v>Shipment. Transport Equipment</v>
      </c>
      <c r="D382" s="62" t="str">
        <f>IF(Reusable!P285&lt;&gt;"",Reusable!P285,"")</f>
        <v>ASBIE</v>
      </c>
      <c r="E382" s="63" t="str">
        <f>IF(Reusable!Q285&lt;&gt;"",Reusable!Q285,"")</f>
        <v>associates the shipment with transport equipment</v>
      </c>
      <c r="F382" s="63"/>
      <c r="G382" s="64">
        <f>IF(Reusable!C285&lt;&gt;"",Reusable!C285,"")</f>
      </c>
      <c r="H382" s="64" t="str">
        <f>IF(Reusable!D285&lt;&gt;"",Reusable!D285,"")</f>
        <v>Shipment</v>
      </c>
      <c r="I382" s="64">
        <f>IF(Reusable!E285&lt;&gt;"",Reusable!E285,"")</f>
      </c>
      <c r="J382" s="64" t="str">
        <f>IF(Reusable!H285&lt;&gt;"",Reusable!H285,"")</f>
        <v>Transport Equipment</v>
      </c>
      <c r="K382" s="65">
        <f>IF(AND(Reusable!K285&lt;&gt;"",Reusable!P285="BBIE"),Reusable!K285,"")</f>
      </c>
      <c r="L382" s="65">
        <f>IF(AND(Reusable!I285&lt;&gt;"",Reusable!P285="BBIE"),Reusable!I285,"")</f>
      </c>
      <c r="M382" s="64">
        <f>IF(Reusable!L285&lt;&gt;"",Reusable!L285,"")</f>
      </c>
      <c r="N382" s="64" t="str">
        <f>IF(Reusable!M285&lt;&gt;"",Reusable!M285,"")</f>
        <v>Transport Equipment</v>
      </c>
      <c r="O382" s="64">
        <f>IF(Reusable!N285&lt;&gt;"",Reusable!N285,"")</f>
      </c>
      <c r="P382" s="64" t="str">
        <f>IF(LEN(Reusable!O285)=1,TEXT(Reusable!O285,"#"),IF(MID(Reusable!O285,2,2)="..",LEFT(Reusable!O285,1),""))</f>
        <v>0</v>
      </c>
      <c r="Q382" s="64" t="str">
        <f>IF(LEN(Reusable!O285)=1,TEXT(Reusable!O285,"#"),IF(MID(Reusable!O285,2,2)="..",IF(RIGHT(Reusable!O285,1)="n","unbounded",RIGHT(Reusable!O285,1)),""))</f>
        <v>unbounded</v>
      </c>
      <c r="R382" s="64"/>
      <c r="S382" s="64"/>
      <c r="T382" s="64"/>
      <c r="U382" s="64"/>
      <c r="V382" s="64"/>
      <c r="W382" s="64"/>
      <c r="X382" s="64"/>
      <c r="Y382" s="64"/>
    </row>
    <row r="383" spans="1:25" ht="25.5">
      <c r="A383" s="54" t="s">
        <v>2617</v>
      </c>
      <c r="B383" s="54">
        <v>379</v>
      </c>
      <c r="C383" s="54" t="str">
        <f>IF(Reusable!B286&lt;&gt;"",Reusable!B286,"")</f>
        <v>Shipment Stage. Details</v>
      </c>
      <c r="D383" s="54" t="str">
        <f>IF(Reusable!P286&lt;&gt;"",Reusable!P286,"")</f>
        <v>ABIE</v>
      </c>
      <c r="E383" s="55" t="str">
        <f>IF(Reusable!Q286&lt;&gt;"",Reusable!Q286,"")</f>
        <v>information directly relating to a shipment stage. Goods may be shipped in stages, factory to wharf, port to port, wharf to customers, etc.</v>
      </c>
      <c r="F383" s="55"/>
      <c r="G383" s="56">
        <f>IF(Reusable!C286&lt;&gt;"",Reusable!C286,"")</f>
      </c>
      <c r="H383" s="56" t="str">
        <f>IF(Reusable!D286&lt;&gt;"",Reusable!D286,"")</f>
        <v>Shipment Stage</v>
      </c>
      <c r="I383" s="57">
        <f>IF(Reusable!E286&lt;&gt;"",Reusable!E286,"")</f>
      </c>
      <c r="J383" s="57">
        <f>IF(Reusable!H286&lt;&gt;"",Reusable!H286,"")</f>
      </c>
      <c r="K383" s="57">
        <f>IF(AND(Reusable!K286&lt;&gt;"",Reusable!P286="BBIE"),Reusable!K286,"")</f>
      </c>
      <c r="L383" s="57">
        <f>IF(AND(Reusable!I286&lt;&gt;"",Reusable!P286="BBIE"),Reusable!I286,"")</f>
      </c>
      <c r="M383" s="57">
        <f>IF(Reusable!L286&lt;&gt;"",Reusable!L286,"")</f>
      </c>
      <c r="N383" s="57">
        <f>IF(Reusable!M286&lt;&gt;"",Reusable!M286,"")</f>
      </c>
      <c r="O383" s="56">
        <f>IF(Reusable!N286&lt;&gt;"",Reusable!N286,"")</f>
      </c>
      <c r="P383" s="57">
        <f>IF(LEN(Reusable!O286)=1,TEXT(Reusable!O286,"#"),IF(MID(Reusable!O286,2,2)="..",LEFT(Reusable!O286,1),""))</f>
      </c>
      <c r="Q383" s="57">
        <f>IF(LEN(Reusable!O286)=1,TEXT(Reusable!O286,"#"),IF(MID(Reusable!O286,2,2)="..",IF(RIGHT(Reusable!O286,1)="n","unbounded",RIGHT(Reusable!O286,1)),""))</f>
      </c>
      <c r="R383" s="56"/>
      <c r="S383" s="56"/>
      <c r="T383" s="56"/>
      <c r="U383" s="56"/>
      <c r="V383" s="56"/>
      <c r="W383" s="56"/>
      <c r="X383" s="56"/>
      <c r="Y383" s="56"/>
    </row>
    <row r="384" spans="1:25" ht="12.75">
      <c r="A384" s="58" t="s">
        <v>2618</v>
      </c>
      <c r="B384" s="58">
        <v>380</v>
      </c>
      <c r="C384" s="58" t="str">
        <f>IF(Reusable!B287&lt;&gt;"",Reusable!B287,"")</f>
        <v>Shipment Stage. Identifier</v>
      </c>
      <c r="D384" s="58" t="str">
        <f>IF(Reusable!P287&lt;&gt;"",Reusable!P287,"")</f>
        <v>BBIE</v>
      </c>
      <c r="E384" s="59" t="str">
        <f>IF(Reusable!Q287&lt;&gt;"",Reusable!Q287,"")</f>
        <v>identifier of a shipment stage within an overall shipment movement of items.</v>
      </c>
      <c r="F384" s="59"/>
      <c r="G384" s="60">
        <f>IF(Reusable!C287&lt;&gt;"",Reusable!C287,"")</f>
      </c>
      <c r="H384" s="60" t="str">
        <f>IF(Reusable!D287&lt;&gt;"",Reusable!D287,"")</f>
        <v>Shipment Stage</v>
      </c>
      <c r="I384" s="60">
        <f>IF(Reusable!E287&lt;&gt;"",Reusable!E287,"")</f>
      </c>
      <c r="J384" s="60" t="str">
        <f>IF(Reusable!H287&lt;&gt;"",Reusable!H287,"")</f>
        <v>Identifier</v>
      </c>
      <c r="K384" s="60" t="str">
        <f>IF(AND(Reusable!K287&lt;&gt;"",Reusable!P287="BBIE"),Reusable!K287,"")</f>
        <v>Identifier. Type</v>
      </c>
      <c r="L384" s="60" t="str">
        <f>IF(AND(Reusable!I287&lt;&gt;"",Reusable!P287="BBIE"),Reusable!I287,"")</f>
        <v>Identifier</v>
      </c>
      <c r="M384" s="61">
        <f>IF(Reusable!L287&lt;&gt;"",Reusable!L287,"")</f>
      </c>
      <c r="N384" s="61">
        <f>IF(Reusable!M287&lt;&gt;"",Reusable!M287,"")</f>
      </c>
      <c r="O384" s="60">
        <f>IF(Reusable!N287&lt;&gt;"",Reusable!N287,"")</f>
      </c>
      <c r="P384" s="60" t="str">
        <f>IF(LEN(Reusable!O287)=1,TEXT(Reusable!O287,"#"),IF(MID(Reusable!O287,2,2)="..",LEFT(Reusable!O287,1),""))</f>
        <v>0</v>
      </c>
      <c r="Q384" s="60" t="str">
        <f>IF(LEN(Reusable!O287)=1,TEXT(Reusable!O287,"#"),IF(MID(Reusable!O287,2,2)="..",IF(RIGHT(Reusable!O287,1)="n","unbounded",RIGHT(Reusable!O287,1)),""))</f>
        <v>1</v>
      </c>
      <c r="R384" s="60"/>
      <c r="S384" s="60"/>
      <c r="T384" s="60"/>
      <c r="U384" s="60"/>
      <c r="V384" s="60"/>
      <c r="W384" s="60"/>
      <c r="X384" s="60"/>
      <c r="Y384" s="60"/>
    </row>
    <row r="385" spans="1:25" ht="12.75">
      <c r="A385" s="58" t="s">
        <v>2619</v>
      </c>
      <c r="B385" s="58">
        <v>381</v>
      </c>
      <c r="C385" s="58" t="str">
        <f>IF(Reusable!B288&lt;&gt;"",Reusable!B288,"")</f>
        <v>Shipment Stage. Transport Mode. Code</v>
      </c>
      <c r="D385" s="58" t="str">
        <f>IF(Reusable!P288&lt;&gt;"",Reusable!P288,"")</f>
        <v>BBIE</v>
      </c>
      <c r="E385" s="59" t="str">
        <f>IF(Reusable!Q288&lt;&gt;"",Reusable!Q288,"")</f>
        <v>the method of transport used for the shipment stage</v>
      </c>
      <c r="F385" s="59"/>
      <c r="G385" s="60">
        <f>IF(Reusable!C288&lt;&gt;"",Reusable!C288,"")</f>
      </c>
      <c r="H385" s="60" t="str">
        <f>IF(Reusable!D288&lt;&gt;"",Reusable!D288,"")</f>
        <v>Shipment Stage</v>
      </c>
      <c r="I385" s="60">
        <f>IF(Reusable!E288&lt;&gt;"",Reusable!E288,"")</f>
      </c>
      <c r="J385" s="60" t="str">
        <f>IF(Reusable!H288&lt;&gt;"",Reusable!H288,"")</f>
        <v>Transport Mode</v>
      </c>
      <c r="K385" s="60" t="str">
        <f>IF(AND(Reusable!K288&lt;&gt;"",Reusable!P288="BBIE"),Reusable!K288,"")</f>
        <v>Code. Type</v>
      </c>
      <c r="L385" s="60" t="str">
        <f>IF(AND(Reusable!I288&lt;&gt;"",Reusable!P288="BBIE"),Reusable!I288,"")</f>
        <v>Code</v>
      </c>
      <c r="M385" s="61">
        <f>IF(Reusable!L288&lt;&gt;"",Reusable!L288,"")</f>
      </c>
      <c r="N385" s="61">
        <f>IF(Reusable!M288&lt;&gt;"",Reusable!M288,"")</f>
      </c>
      <c r="O385" s="60">
        <f>IF(Reusable!N288&lt;&gt;"",Reusable!N288,"")</f>
      </c>
      <c r="P385" s="60" t="str">
        <f>IF(LEN(Reusable!O288)=1,TEXT(Reusable!O288,"#"),IF(MID(Reusable!O288,2,2)="..",LEFT(Reusable!O288,1),""))</f>
        <v>0</v>
      </c>
      <c r="Q385" s="60" t="str">
        <f>IF(LEN(Reusable!O288)=1,TEXT(Reusable!O288,"#"),IF(MID(Reusable!O288,2,2)="..",IF(RIGHT(Reusable!O288,1)="n","unbounded",RIGHT(Reusable!O288,1)),""))</f>
        <v>1</v>
      </c>
      <c r="R385" s="60"/>
      <c r="S385" s="60"/>
      <c r="T385" s="60"/>
      <c r="U385" s="60"/>
      <c r="V385" s="60"/>
      <c r="W385" s="60"/>
      <c r="X385" s="60"/>
      <c r="Y385" s="60"/>
    </row>
    <row r="386" spans="1:25" ht="12.75">
      <c r="A386" s="58" t="s">
        <v>2620</v>
      </c>
      <c r="B386" s="58">
        <v>382</v>
      </c>
      <c r="C386" s="58" t="str">
        <f>IF(Reusable!B289&lt;&gt;"",Reusable!B289,"")</f>
        <v>Shipment Stage. Transport_ Means Type. Code</v>
      </c>
      <c r="D386" s="58" t="str">
        <f>IF(Reusable!P289&lt;&gt;"",Reusable!P289,"")</f>
        <v>BBIE</v>
      </c>
      <c r="E386" s="59" t="str">
        <f>IF(Reusable!Q289&lt;&gt;"",Reusable!Q289,"")</f>
        <v>the type of vehicle used for the shipment stage</v>
      </c>
      <c r="F386" s="59"/>
      <c r="G386" s="60">
        <f>IF(Reusable!C289&lt;&gt;"",Reusable!C289,"")</f>
      </c>
      <c r="H386" s="60" t="str">
        <f>IF(Reusable!D289&lt;&gt;"",Reusable!D289,"")</f>
        <v>Shipment Stage</v>
      </c>
      <c r="I386" s="60" t="str">
        <f>IF(Reusable!E289&lt;&gt;"",Reusable!E289,"")</f>
        <v>Transport</v>
      </c>
      <c r="J386" s="60" t="str">
        <f>IF(Reusable!H289&lt;&gt;"",Reusable!H289,"")</f>
        <v>Means Type</v>
      </c>
      <c r="K386" s="60" t="str">
        <f>IF(AND(Reusable!K289&lt;&gt;"",Reusable!P289="BBIE"),Reusable!K289,"")</f>
        <v>Code. Type</v>
      </c>
      <c r="L386" s="60" t="str">
        <f>IF(AND(Reusable!I289&lt;&gt;"",Reusable!P289="BBIE"),Reusable!I289,"")</f>
        <v>Code</v>
      </c>
      <c r="M386" s="61">
        <f>IF(Reusable!L289&lt;&gt;"",Reusable!L289,"")</f>
      </c>
      <c r="N386" s="61">
        <f>IF(Reusable!M289&lt;&gt;"",Reusable!M289,"")</f>
      </c>
      <c r="O386" s="60">
        <f>IF(Reusable!N289&lt;&gt;"",Reusable!N289,"")</f>
      </c>
      <c r="P386" s="60" t="str">
        <f>IF(LEN(Reusable!O289)=1,TEXT(Reusable!O289,"#"),IF(MID(Reusable!O289,2,2)="..",LEFT(Reusable!O289,1),""))</f>
        <v>0</v>
      </c>
      <c r="Q386" s="60" t="str">
        <f>IF(LEN(Reusable!O289)=1,TEXT(Reusable!O289,"#"),IF(MID(Reusable!O289,2,2)="..",IF(RIGHT(Reusable!O289,1)="n","unbounded",RIGHT(Reusable!O289,1)),""))</f>
        <v>1</v>
      </c>
      <c r="R386" s="60"/>
      <c r="S386" s="60"/>
      <c r="T386" s="60"/>
      <c r="U386" s="60"/>
      <c r="V386" s="60"/>
      <c r="W386" s="60"/>
      <c r="X386" s="60"/>
      <c r="Y386" s="60"/>
    </row>
    <row r="387" spans="1:25" ht="12.75">
      <c r="A387" s="58" t="s">
        <v>2621</v>
      </c>
      <c r="B387" s="58">
        <v>383</v>
      </c>
      <c r="C387" s="58" t="str">
        <f>IF(Reusable!B290&lt;&gt;"",Reusable!B290,"")</f>
        <v>Shipment Stage. Transit Direction. Code</v>
      </c>
      <c r="D387" s="58" t="str">
        <f>IF(Reusable!P290&lt;&gt;"",Reusable!P290,"")</f>
        <v>BBIE</v>
      </c>
      <c r="E387" s="59" t="str">
        <f>IF(Reusable!Q290&lt;&gt;"",Reusable!Q290,"")</f>
        <v>the direction of transit for the shipment stage.</v>
      </c>
      <c r="F387" s="59"/>
      <c r="G387" s="60">
        <f>IF(Reusable!C290&lt;&gt;"",Reusable!C290,"")</f>
      </c>
      <c r="H387" s="60" t="str">
        <f>IF(Reusable!D290&lt;&gt;"",Reusable!D290,"")</f>
        <v>Shipment Stage</v>
      </c>
      <c r="I387" s="60">
        <f>IF(Reusable!E290&lt;&gt;"",Reusable!E290,"")</f>
      </c>
      <c r="J387" s="60" t="str">
        <f>IF(Reusable!H290&lt;&gt;"",Reusable!H290,"")</f>
        <v>Transit Direction</v>
      </c>
      <c r="K387" s="60" t="str">
        <f>IF(AND(Reusable!K290&lt;&gt;"",Reusable!P290="BBIE"),Reusable!K290,"")</f>
        <v>Code. Type</v>
      </c>
      <c r="L387" s="60" t="str">
        <f>IF(AND(Reusable!I290&lt;&gt;"",Reusable!P290="BBIE"),Reusable!I290,"")</f>
        <v>Code</v>
      </c>
      <c r="M387" s="61">
        <f>IF(Reusable!L290&lt;&gt;"",Reusable!L290,"")</f>
      </c>
      <c r="N387" s="61">
        <f>IF(Reusable!M290&lt;&gt;"",Reusable!M290,"")</f>
      </c>
      <c r="O387" s="60">
        <f>IF(Reusable!N290&lt;&gt;"",Reusable!N290,"")</f>
      </c>
      <c r="P387" s="60" t="str">
        <f>IF(LEN(Reusable!O290)=1,TEXT(Reusable!O290,"#"),IF(MID(Reusable!O290,2,2)="..",LEFT(Reusable!O290,1),""))</f>
        <v>0</v>
      </c>
      <c r="Q387" s="60" t="str">
        <f>IF(LEN(Reusable!O290)=1,TEXT(Reusable!O290,"#"),IF(MID(Reusable!O290,2,2)="..",IF(RIGHT(Reusable!O290,1)="n","unbounded",RIGHT(Reusable!O290,1)),""))</f>
        <v>1</v>
      </c>
      <c r="R387" s="60"/>
      <c r="S387" s="60"/>
      <c r="T387" s="60"/>
      <c r="U387" s="60"/>
      <c r="V387" s="60"/>
      <c r="W387" s="60"/>
      <c r="X387" s="60"/>
      <c r="Y387" s="60"/>
    </row>
    <row r="388" spans="1:25" ht="12.75">
      <c r="A388" s="62" t="s">
        <v>2622</v>
      </c>
      <c r="B388" s="62">
        <v>384</v>
      </c>
      <c r="C388" s="62" t="str">
        <f>IF(Reusable!B291&lt;&gt;"",Reusable!B291,"")</f>
        <v>Shipment Stage. Transit_ Period</v>
      </c>
      <c r="D388" s="62" t="str">
        <f>IF(Reusable!P291&lt;&gt;"",Reusable!P291,"")</f>
        <v>ASBIE</v>
      </c>
      <c r="E388" s="63" t="str">
        <f>IF(Reusable!Q291&lt;&gt;"",Reusable!Q291,"")</f>
        <v>associates the shipment stage with information about the period of transit.</v>
      </c>
      <c r="F388" s="63"/>
      <c r="G388" s="64">
        <f>IF(Reusable!C291&lt;&gt;"",Reusable!C291,"")</f>
      </c>
      <c r="H388" s="64" t="str">
        <f>IF(Reusable!D291&lt;&gt;"",Reusable!D291,"")</f>
        <v>Shipment Stage</v>
      </c>
      <c r="I388" s="64" t="str">
        <f>IF(Reusable!E291&lt;&gt;"",Reusable!E291,"")</f>
        <v>Transit</v>
      </c>
      <c r="J388" s="64" t="str">
        <f>IF(Reusable!H291&lt;&gt;"",Reusable!H291,"")</f>
        <v>Period</v>
      </c>
      <c r="K388" s="65">
        <f>IF(AND(Reusable!K291&lt;&gt;"",Reusable!P291="BBIE"),Reusable!K291,"")</f>
      </c>
      <c r="L388" s="65">
        <f>IF(AND(Reusable!I291&lt;&gt;"",Reusable!P291="BBIE"),Reusable!I291,"")</f>
      </c>
      <c r="M388" s="64">
        <f>IF(Reusable!L291&lt;&gt;"",Reusable!L291,"")</f>
      </c>
      <c r="N388" s="64" t="str">
        <f>IF(Reusable!M291&lt;&gt;"",Reusable!M291,"")</f>
        <v>Period</v>
      </c>
      <c r="O388" s="64">
        <f>IF(Reusable!N291&lt;&gt;"",Reusable!N291,"")</f>
      </c>
      <c r="P388" s="64" t="str">
        <f>IF(LEN(Reusable!O291)=1,TEXT(Reusable!O291,"#"),IF(MID(Reusable!O291,2,2)="..",LEFT(Reusable!O291,1),""))</f>
        <v>0</v>
      </c>
      <c r="Q388" s="64" t="str">
        <f>IF(LEN(Reusable!O291)=1,TEXT(Reusable!O291,"#"),IF(MID(Reusable!O291,2,2)="..",IF(RIGHT(Reusable!O291,1)="n","unbounded",RIGHT(Reusable!O291,1)),""))</f>
        <v>1</v>
      </c>
      <c r="R388" s="64"/>
      <c r="S388" s="64"/>
      <c r="T388" s="64"/>
      <c r="U388" s="64"/>
      <c r="V388" s="64"/>
      <c r="W388" s="64"/>
      <c r="X388" s="64"/>
      <c r="Y388" s="64"/>
    </row>
    <row r="389" spans="1:25" ht="25.5">
      <c r="A389" s="62" t="s">
        <v>2623</v>
      </c>
      <c r="B389" s="62">
        <v>385</v>
      </c>
      <c r="C389" s="62" t="str">
        <f>IF(Reusable!B292&lt;&gt;"",Reusable!B292,"")</f>
        <v>Shipment Stage. Carrier_ Party</v>
      </c>
      <c r="D389" s="62" t="str">
        <f>IF(Reusable!P292&lt;&gt;"",Reusable!P292,"")</f>
        <v>ASBIE</v>
      </c>
      <c r="E389" s="63" t="str">
        <f>IF(Reusable!Q292&lt;&gt;"",Reusable!Q292,"")</f>
        <v>associates the shipment stage with information about an individual, a group or a body in the role as carrier party for the shipment stage</v>
      </c>
      <c r="F389" s="63"/>
      <c r="G389" s="64">
        <f>IF(Reusable!C292&lt;&gt;"",Reusable!C292,"")</f>
      </c>
      <c r="H389" s="64" t="str">
        <f>IF(Reusable!D292&lt;&gt;"",Reusable!D292,"")</f>
        <v>Shipment Stage</v>
      </c>
      <c r="I389" s="64" t="str">
        <f>IF(Reusable!E292&lt;&gt;"",Reusable!E292,"")</f>
        <v>Carrier</v>
      </c>
      <c r="J389" s="64" t="str">
        <f>IF(Reusable!H292&lt;&gt;"",Reusable!H292,"")</f>
        <v>Party</v>
      </c>
      <c r="K389" s="65">
        <f>IF(AND(Reusable!K292&lt;&gt;"",Reusable!P292="BBIE"),Reusable!K292,"")</f>
      </c>
      <c r="L389" s="65">
        <f>IF(AND(Reusable!I292&lt;&gt;"",Reusable!P292="BBIE"),Reusable!I292,"")</f>
      </c>
      <c r="M389" s="64">
        <f>IF(Reusable!L292&lt;&gt;"",Reusable!L292,"")</f>
      </c>
      <c r="N389" s="64" t="str">
        <f>IF(Reusable!M292&lt;&gt;"",Reusable!M292,"")</f>
        <v>Party</v>
      </c>
      <c r="O389" s="64">
        <f>IF(Reusable!N292&lt;&gt;"",Reusable!N292,"")</f>
      </c>
      <c r="P389" s="64" t="str">
        <f>IF(LEN(Reusable!O292)=1,TEXT(Reusable!O292,"#"),IF(MID(Reusable!O292,2,2)="..",LEFT(Reusable!O292,1),""))</f>
        <v>0</v>
      </c>
      <c r="Q389" s="64" t="str">
        <f>IF(LEN(Reusable!O292)=1,TEXT(Reusable!O292,"#"),IF(MID(Reusable!O292,2,2)="..",IF(RIGHT(Reusable!O292,1)="n","unbounded",RIGHT(Reusable!O292,1)),""))</f>
        <v>unbounded</v>
      </c>
      <c r="R389" s="64"/>
      <c r="S389" s="64"/>
      <c r="T389" s="64"/>
      <c r="U389" s="64"/>
      <c r="V389" s="64"/>
      <c r="W389" s="64"/>
      <c r="X389" s="64"/>
      <c r="Y389" s="64"/>
    </row>
    <row r="390" spans="1:25" ht="12.75">
      <c r="A390" s="54" t="s">
        <v>2624</v>
      </c>
      <c r="B390" s="54">
        <v>386</v>
      </c>
      <c r="C390" s="54" t="str">
        <f>IF(Reusable!B293&lt;&gt;"",Reusable!B293,"")</f>
        <v>Tax Category. Details</v>
      </c>
      <c r="D390" s="54" t="str">
        <f>IF(Reusable!P293&lt;&gt;"",Reusable!P293,"")</f>
        <v>ABIE</v>
      </c>
      <c r="E390" s="55" t="str">
        <f>IF(Reusable!Q293&lt;&gt;"",Reusable!Q293,"")</f>
        <v>information directly relating to a specific tax category</v>
      </c>
      <c r="F390" s="55"/>
      <c r="G390" s="56">
        <f>IF(Reusable!C293&lt;&gt;"",Reusable!C293,"")</f>
      </c>
      <c r="H390" s="56" t="str">
        <f>IF(Reusable!D293&lt;&gt;"",Reusable!D293,"")</f>
        <v>Tax Category</v>
      </c>
      <c r="I390" s="57">
        <f>IF(Reusable!E293&lt;&gt;"",Reusable!E293,"")</f>
      </c>
      <c r="J390" s="57">
        <f>IF(Reusable!H293&lt;&gt;"",Reusable!H293,"")</f>
      </c>
      <c r="K390" s="57">
        <f>IF(AND(Reusable!K293&lt;&gt;"",Reusable!P293="BBIE"),Reusable!K293,"")</f>
      </c>
      <c r="L390" s="57">
        <f>IF(AND(Reusable!I293&lt;&gt;"",Reusable!P293="BBIE"),Reusable!I293,"")</f>
      </c>
      <c r="M390" s="57">
        <f>IF(Reusable!L293&lt;&gt;"",Reusable!L293,"")</f>
      </c>
      <c r="N390" s="57">
        <f>IF(Reusable!M293&lt;&gt;"",Reusable!M293,"")</f>
      </c>
      <c r="O390" s="56">
        <f>IF(Reusable!N293&lt;&gt;"",Reusable!N293,"")</f>
      </c>
      <c r="P390" s="57">
        <f>IF(LEN(Reusable!O293)=1,TEXT(Reusable!O293,"#"),IF(MID(Reusable!O293,2,2)="..",LEFT(Reusable!O293,1),""))</f>
      </c>
      <c r="Q390" s="57">
        <f>IF(LEN(Reusable!O293)=1,TEXT(Reusable!O293,"#"),IF(MID(Reusable!O293,2,2)="..",IF(RIGHT(Reusable!O293,1)="n","unbounded",RIGHT(Reusable!O293,1)),""))</f>
      </c>
      <c r="R390" s="56"/>
      <c r="S390" s="56"/>
      <c r="T390" s="56"/>
      <c r="U390" s="56"/>
      <c r="V390" s="56"/>
      <c r="W390" s="56"/>
      <c r="X390" s="56"/>
      <c r="Y390" s="56"/>
    </row>
    <row r="391" spans="1:25" ht="25.5">
      <c r="A391" s="58" t="s">
        <v>2625</v>
      </c>
      <c r="B391" s="58">
        <v>387</v>
      </c>
      <c r="C391" s="58" t="str">
        <f>IF(Reusable!B294&lt;&gt;"",Reusable!B294,"")</f>
        <v>Tax Category. Identifier</v>
      </c>
      <c r="D391" s="58" t="str">
        <f>IF(Reusable!P294&lt;&gt;"",Reusable!P294,"")</f>
        <v>BBIE</v>
      </c>
      <c r="E391" s="59" t="str">
        <f>IF(Reusable!Q294&lt;&gt;"",Reusable!Q294,"")</f>
        <v>the category of the tax and, by implication, the tax rate that applies. This may be only indicative, the actual percentage attributed to an item is dependent on the tax jurisdiction.</v>
      </c>
      <c r="F391" s="59"/>
      <c r="G391" s="60">
        <f>IF(Reusable!C294&lt;&gt;"",Reusable!C294,"")</f>
      </c>
      <c r="H391" s="60" t="str">
        <f>IF(Reusable!D294&lt;&gt;"",Reusable!D294,"")</f>
        <v>Tax Category</v>
      </c>
      <c r="I391" s="60">
        <f>IF(Reusable!E294&lt;&gt;"",Reusable!E294,"")</f>
      </c>
      <c r="J391" s="60" t="str">
        <f>IF(Reusable!H294&lt;&gt;"",Reusable!H294,"")</f>
        <v>Identifier</v>
      </c>
      <c r="K391" s="60" t="str">
        <f>IF(AND(Reusable!K294&lt;&gt;"",Reusable!P294="BBIE"),Reusable!K294,"")</f>
        <v>Identifier. Type</v>
      </c>
      <c r="L391" s="60" t="str">
        <f>IF(AND(Reusable!I294&lt;&gt;"",Reusable!P294="BBIE"),Reusable!I294,"")</f>
        <v>Identifier</v>
      </c>
      <c r="M391" s="61">
        <f>IF(Reusable!L294&lt;&gt;"",Reusable!L294,"")</f>
      </c>
      <c r="N391" s="61">
        <f>IF(Reusable!M294&lt;&gt;"",Reusable!M294,"")</f>
      </c>
      <c r="O391" s="60">
        <f>IF(Reusable!N294&lt;&gt;"",Reusable!N294,"")</f>
      </c>
      <c r="P391" s="60" t="str">
        <f>IF(LEN(Reusable!O294)=1,TEXT(Reusable!O294,"#"),IF(MID(Reusable!O294,2,2)="..",LEFT(Reusable!O294,1),""))</f>
        <v>1</v>
      </c>
      <c r="Q391" s="60" t="str">
        <f>IF(LEN(Reusable!O294)=1,TEXT(Reusable!O294,"#"),IF(MID(Reusable!O294,2,2)="..",IF(RIGHT(Reusable!O294,1)="n","unbounded",RIGHT(Reusable!O294,1)),""))</f>
        <v>1</v>
      </c>
      <c r="R391" s="60"/>
      <c r="S391" s="60"/>
      <c r="T391" s="60"/>
      <c r="U391" s="60"/>
      <c r="V391" s="60"/>
      <c r="W391" s="60"/>
      <c r="X391" s="60"/>
      <c r="Y391" s="60"/>
    </row>
    <row r="392" spans="1:25" ht="12.75">
      <c r="A392" s="58" t="s">
        <v>2626</v>
      </c>
      <c r="B392" s="58">
        <v>388</v>
      </c>
      <c r="C392" s="58" t="str">
        <f>IF(Reusable!B295&lt;&gt;"",Reusable!B295,"")</f>
        <v>Tax Category. Percent</v>
      </c>
      <c r="D392" s="58" t="str">
        <f>IF(Reusable!P295&lt;&gt;"",Reusable!P295,"")</f>
        <v>BBIE</v>
      </c>
      <c r="E392" s="59" t="str">
        <f>IF(Reusable!Q295&lt;&gt;"",Reusable!Q295,"")</f>
        <v>the tax rate as a percentage.</v>
      </c>
      <c r="F392" s="59"/>
      <c r="G392" s="60">
        <f>IF(Reusable!C295&lt;&gt;"",Reusable!C295,"")</f>
      </c>
      <c r="H392" s="60" t="str">
        <f>IF(Reusable!D295&lt;&gt;"",Reusable!D295,"")</f>
        <v>Tax Category</v>
      </c>
      <c r="I392" s="60">
        <f>IF(Reusable!E295&lt;&gt;"",Reusable!E295,"")</f>
      </c>
      <c r="J392" s="60" t="str">
        <f>IF(Reusable!H295&lt;&gt;"",Reusable!H295,"")</f>
        <v>Percent</v>
      </c>
      <c r="K392" s="60" t="str">
        <f>IF(AND(Reusable!K295&lt;&gt;"",Reusable!P295="BBIE"),Reusable!K295,"")</f>
        <v>Percent. Type</v>
      </c>
      <c r="L392" s="60" t="str">
        <f>IF(AND(Reusable!I295&lt;&gt;"",Reusable!P295="BBIE"),Reusable!I295,"")</f>
        <v>Percent</v>
      </c>
      <c r="M392" s="61">
        <f>IF(Reusable!L295&lt;&gt;"",Reusable!L295,"")</f>
      </c>
      <c r="N392" s="61">
        <f>IF(Reusable!M295&lt;&gt;"",Reusable!M295,"")</f>
      </c>
      <c r="O392" s="60">
        <f>IF(Reusable!N295&lt;&gt;"",Reusable!N295,"")</f>
      </c>
      <c r="P392" s="60" t="str">
        <f>IF(LEN(Reusable!O295)=1,TEXT(Reusable!O295,"#"),IF(MID(Reusable!O295,2,2)="..",LEFT(Reusable!O295,1),""))</f>
        <v>0</v>
      </c>
      <c r="Q392" s="60" t="str">
        <f>IF(LEN(Reusable!O295)=1,TEXT(Reusable!O295,"#"),IF(MID(Reusable!O295,2,2)="..",IF(RIGHT(Reusable!O295,1)="n","unbounded",RIGHT(Reusable!O295,1)),""))</f>
        <v>1</v>
      </c>
      <c r="R392" s="60"/>
      <c r="S392" s="60"/>
      <c r="T392" s="60"/>
      <c r="U392" s="60"/>
      <c r="V392" s="60"/>
      <c r="W392" s="60"/>
      <c r="X392" s="60"/>
      <c r="Y392" s="60"/>
    </row>
    <row r="393" spans="1:25" ht="12.75">
      <c r="A393" s="58" t="s">
        <v>2627</v>
      </c>
      <c r="B393" s="58">
        <v>389</v>
      </c>
      <c r="C393" s="58" t="str">
        <f>IF(Reusable!B296&lt;&gt;"",Reusable!B296,"")</f>
        <v>Tax Category. Exemption_ Reason. Text</v>
      </c>
      <c r="D393" s="58" t="str">
        <f>IF(Reusable!P296&lt;&gt;"",Reusable!P296,"")</f>
        <v>BBIE</v>
      </c>
      <c r="E393" s="59" t="str">
        <f>IF(Reusable!Q296&lt;&gt;"",Reusable!Q296,"")</f>
        <v>text that explains the reason for an item's exemption from tax.</v>
      </c>
      <c r="F393" s="59"/>
      <c r="G393" s="60">
        <f>IF(Reusable!C296&lt;&gt;"",Reusable!C296,"")</f>
      </c>
      <c r="H393" s="60" t="str">
        <f>IF(Reusable!D296&lt;&gt;"",Reusable!D296,"")</f>
        <v>Tax Category</v>
      </c>
      <c r="I393" s="60" t="str">
        <f>IF(Reusable!E296&lt;&gt;"",Reusable!E296,"")</f>
        <v>Exemption</v>
      </c>
      <c r="J393" s="60" t="str">
        <f>IF(Reusable!H296&lt;&gt;"",Reusable!H296,"")</f>
        <v>Reason</v>
      </c>
      <c r="K393" s="60" t="str">
        <f>IF(AND(Reusable!K296&lt;&gt;"",Reusable!P296="BBIE"),Reusable!K296,"")</f>
        <v>Text. Type</v>
      </c>
      <c r="L393" s="60" t="str">
        <f>IF(AND(Reusable!I296&lt;&gt;"",Reusable!P296="BBIE"),Reusable!I296,"")</f>
        <v>Text</v>
      </c>
      <c r="M393" s="61">
        <f>IF(Reusable!L296&lt;&gt;"",Reusable!L296,"")</f>
      </c>
      <c r="N393" s="61">
        <f>IF(Reusable!M296&lt;&gt;"",Reusable!M296,"")</f>
      </c>
      <c r="O393" s="60">
        <f>IF(Reusable!N296&lt;&gt;"",Reusable!N296,"")</f>
      </c>
      <c r="P393" s="60" t="str">
        <f>IF(LEN(Reusable!O296)=1,TEXT(Reusable!O296,"#"),IF(MID(Reusable!O296,2,2)="..",LEFT(Reusable!O296,1),""))</f>
        <v>0</v>
      </c>
      <c r="Q393" s="60" t="str">
        <f>IF(LEN(Reusable!O296)=1,TEXT(Reusable!O296,"#"),IF(MID(Reusable!O296,2,2)="..",IF(RIGHT(Reusable!O296,1)="n","unbounded",RIGHT(Reusable!O296,1)),""))</f>
        <v>1</v>
      </c>
      <c r="R393" s="60"/>
      <c r="S393" s="60"/>
      <c r="T393" s="60"/>
      <c r="U393" s="60"/>
      <c r="V393" s="60"/>
      <c r="W393" s="60"/>
      <c r="X393" s="60"/>
      <c r="Y393" s="60"/>
    </row>
    <row r="394" spans="1:25" ht="12.75">
      <c r="A394" s="62" t="s">
        <v>2628</v>
      </c>
      <c r="B394" s="62">
        <v>390</v>
      </c>
      <c r="C394" s="62" t="str">
        <f>IF(Reusable!B297&lt;&gt;"",Reusable!B297,"")</f>
        <v>Tax Category. Tax Scheme</v>
      </c>
      <c r="D394" s="62" t="str">
        <f>IF(Reusable!P297&lt;&gt;"",Reusable!P297,"")</f>
        <v>ASBIE</v>
      </c>
      <c r="E394" s="63" t="str">
        <f>IF(Reusable!Q297&lt;&gt;"",Reusable!Q297,"")</f>
        <v>associates the tax with information directly relating to a tax scheme.</v>
      </c>
      <c r="F394" s="63"/>
      <c r="G394" s="64">
        <f>IF(Reusable!C297&lt;&gt;"",Reusable!C297,"")</f>
      </c>
      <c r="H394" s="64" t="str">
        <f>IF(Reusable!D297&lt;&gt;"",Reusable!D297,"")</f>
        <v>Tax Category</v>
      </c>
      <c r="I394" s="64">
        <f>IF(Reusable!E297&lt;&gt;"",Reusable!E297,"")</f>
      </c>
      <c r="J394" s="64" t="str">
        <f>IF(Reusable!H297&lt;&gt;"",Reusable!H297,"")</f>
        <v>Tax Scheme</v>
      </c>
      <c r="K394" s="65">
        <f>IF(AND(Reusable!K297&lt;&gt;"",Reusable!P297="BBIE"),Reusable!K297,"")</f>
      </c>
      <c r="L394" s="65">
        <f>IF(AND(Reusable!I297&lt;&gt;"",Reusable!P297="BBIE"),Reusable!I297,"")</f>
      </c>
      <c r="M394" s="64">
        <f>IF(Reusable!L297&lt;&gt;"",Reusable!L297,"")</f>
      </c>
      <c r="N394" s="64" t="str">
        <f>IF(Reusable!M297&lt;&gt;"",Reusable!M297,"")</f>
        <v>Tax Scheme</v>
      </c>
      <c r="O394" s="64">
        <f>IF(Reusable!N297&lt;&gt;"",Reusable!N297,"")</f>
      </c>
      <c r="P394" s="64" t="str">
        <f>IF(LEN(Reusable!O297)=1,TEXT(Reusable!O297,"#"),IF(MID(Reusable!O297,2,2)="..",LEFT(Reusable!O297,1),""))</f>
        <v>1</v>
      </c>
      <c r="Q394" s="64" t="str">
        <f>IF(LEN(Reusable!O297)=1,TEXT(Reusable!O297,"#"),IF(MID(Reusable!O297,2,2)="..",IF(RIGHT(Reusable!O297,1)="n","unbounded",RIGHT(Reusable!O297,1)),""))</f>
        <v>1</v>
      </c>
      <c r="R394" s="64"/>
      <c r="S394" s="64"/>
      <c r="T394" s="64"/>
      <c r="U394" s="64"/>
      <c r="V394" s="64"/>
      <c r="W394" s="64"/>
      <c r="X394" s="64"/>
      <c r="Y394" s="64"/>
    </row>
    <row r="395" spans="1:25" ht="12.75">
      <c r="A395" s="54" t="s">
        <v>2629</v>
      </c>
      <c r="B395" s="54">
        <v>391</v>
      </c>
      <c r="C395" s="54" t="str">
        <f>IF(Reusable!B298&lt;&gt;"",Reusable!B298,"")</f>
        <v>Tax Scheme. Details</v>
      </c>
      <c r="D395" s="54" t="str">
        <f>IF(Reusable!P298&lt;&gt;"",Reusable!P298,"")</f>
        <v>ABIE</v>
      </c>
      <c r="E395" s="55" t="str">
        <f>IF(Reusable!Q298&lt;&gt;"",Reusable!Q298,"")</f>
        <v>information directly relating to a tax scheme.</v>
      </c>
      <c r="F395" s="55"/>
      <c r="G395" s="56">
        <f>IF(Reusable!C298&lt;&gt;"",Reusable!C298,"")</f>
      </c>
      <c r="H395" s="56" t="str">
        <f>IF(Reusable!D298&lt;&gt;"",Reusable!D298,"")</f>
        <v>Tax Scheme</v>
      </c>
      <c r="I395" s="57">
        <f>IF(Reusable!E298&lt;&gt;"",Reusable!E298,"")</f>
      </c>
      <c r="J395" s="57">
        <f>IF(Reusable!H298&lt;&gt;"",Reusable!H298,"")</f>
      </c>
      <c r="K395" s="57">
        <f>IF(AND(Reusable!K298&lt;&gt;"",Reusable!P298="BBIE"),Reusable!K298,"")</f>
      </c>
      <c r="L395" s="57">
        <f>IF(AND(Reusable!I298&lt;&gt;"",Reusable!P298="BBIE"),Reusable!I298,"")</f>
      </c>
      <c r="M395" s="57">
        <f>IF(Reusable!L298&lt;&gt;"",Reusable!L298,"")</f>
      </c>
      <c r="N395" s="57">
        <f>IF(Reusable!M298&lt;&gt;"",Reusable!M298,"")</f>
      </c>
      <c r="O395" s="56">
        <f>IF(Reusable!N298&lt;&gt;"",Reusable!N298,"")</f>
      </c>
      <c r="P395" s="57">
        <f>IF(LEN(Reusable!O298)=1,TEXT(Reusable!O298,"#"),IF(MID(Reusable!O298,2,2)="..",LEFT(Reusable!O298,1),""))</f>
      </c>
      <c r="Q395" s="57">
        <f>IF(LEN(Reusable!O298)=1,TEXT(Reusable!O298,"#"),IF(MID(Reusable!O298,2,2)="..",IF(RIGHT(Reusable!O298,1)="n","unbounded",RIGHT(Reusable!O298,1)),""))</f>
      </c>
      <c r="R395" s="56"/>
      <c r="S395" s="56"/>
      <c r="T395" s="56"/>
      <c r="U395" s="56"/>
      <c r="V395" s="56"/>
      <c r="W395" s="56"/>
      <c r="X395" s="56"/>
      <c r="Y395" s="56"/>
    </row>
    <row r="396" spans="1:25" ht="12.75">
      <c r="A396" s="58" t="s">
        <v>2630</v>
      </c>
      <c r="B396" s="58">
        <v>392</v>
      </c>
      <c r="C396" s="58" t="str">
        <f>IF(Reusable!B299&lt;&gt;"",Reusable!B299,"")</f>
        <v>Tax Scheme. Identifier</v>
      </c>
      <c r="D396" s="58" t="str">
        <f>IF(Reusable!P299&lt;&gt;"",Reusable!P299,"")</f>
        <v>BBIE</v>
      </c>
      <c r="E396" s="59" t="str">
        <f>IF(Reusable!Q299&lt;&gt;"",Reusable!Q299,"")</f>
        <v>identifies the tax scheme</v>
      </c>
      <c r="F396" s="59"/>
      <c r="G396" s="60">
        <f>IF(Reusable!C299&lt;&gt;"",Reusable!C299,"")</f>
      </c>
      <c r="H396" s="60" t="str">
        <f>IF(Reusable!D299&lt;&gt;"",Reusable!D299,"")</f>
        <v>Tax Scheme</v>
      </c>
      <c r="I396" s="60">
        <f>IF(Reusable!E299&lt;&gt;"",Reusable!E299,"")</f>
      </c>
      <c r="J396" s="60" t="str">
        <f>IF(Reusable!H299&lt;&gt;"",Reusable!H299,"")</f>
        <v>Identifier</v>
      </c>
      <c r="K396" s="60" t="str">
        <f>IF(AND(Reusable!K299&lt;&gt;"",Reusable!P299="BBIE"),Reusable!K299,"")</f>
        <v>Identifier. Type</v>
      </c>
      <c r="L396" s="60" t="str">
        <f>IF(AND(Reusable!I299&lt;&gt;"",Reusable!P299="BBIE"),Reusable!I299,"")</f>
        <v>Identifier</v>
      </c>
      <c r="M396" s="61">
        <f>IF(Reusable!L299&lt;&gt;"",Reusable!L299,"")</f>
      </c>
      <c r="N396" s="61">
        <f>IF(Reusable!M299&lt;&gt;"",Reusable!M299,"")</f>
      </c>
      <c r="O396" s="60">
        <f>IF(Reusable!N299&lt;&gt;"",Reusable!N299,"")</f>
      </c>
      <c r="P396" s="60" t="str">
        <f>IF(LEN(Reusable!O299)=1,TEXT(Reusable!O299,"#"),IF(MID(Reusable!O299,2,2)="..",LEFT(Reusable!O299,1),""))</f>
        <v>0</v>
      </c>
      <c r="Q396" s="60" t="str">
        <f>IF(LEN(Reusable!O299)=1,TEXT(Reusable!O299,"#"),IF(MID(Reusable!O299,2,2)="..",IF(RIGHT(Reusable!O299,1)="n","unbounded",RIGHT(Reusable!O299,1)),""))</f>
        <v>1</v>
      </c>
      <c r="R396" s="60"/>
      <c r="S396" s="60"/>
      <c r="T396" s="60"/>
      <c r="U396" s="60"/>
      <c r="V396" s="60"/>
      <c r="W396" s="60"/>
      <c r="X396" s="60"/>
      <c r="Y396" s="60"/>
    </row>
    <row r="397" spans="1:25" ht="12.75">
      <c r="A397" s="58" t="s">
        <v>2631</v>
      </c>
      <c r="B397" s="58">
        <v>393</v>
      </c>
      <c r="C397" s="58" t="str">
        <f>IF(Reusable!B300&lt;&gt;"",Reusable!B300,"")</f>
        <v>Tax Scheme. Tax Type. Code</v>
      </c>
      <c r="D397" s="58" t="str">
        <f>IF(Reusable!P300&lt;&gt;"",Reusable!P300,"")</f>
        <v>BBIE</v>
      </c>
      <c r="E397" s="59" t="str">
        <f>IF(Reusable!Q300&lt;&gt;"",Reusable!Q300,"")</f>
        <v>identifies the type of tax.</v>
      </c>
      <c r="F397" s="59"/>
      <c r="G397" s="60">
        <f>IF(Reusable!C300&lt;&gt;"",Reusable!C300,"")</f>
      </c>
      <c r="H397" s="60" t="str">
        <f>IF(Reusable!D300&lt;&gt;"",Reusable!D300,"")</f>
        <v>Tax Scheme</v>
      </c>
      <c r="I397" s="60">
        <f>IF(Reusable!E300&lt;&gt;"",Reusable!E300,"")</f>
      </c>
      <c r="J397" s="60" t="str">
        <f>IF(Reusable!H300&lt;&gt;"",Reusable!H300,"")</f>
        <v>Tax Type</v>
      </c>
      <c r="K397" s="60" t="str">
        <f>IF(AND(Reusable!K300&lt;&gt;"",Reusable!P300="BBIE"),Reusable!K300,"")</f>
        <v>Code. Type</v>
      </c>
      <c r="L397" s="60" t="str">
        <f>IF(AND(Reusable!I300&lt;&gt;"",Reusable!P300="BBIE"),Reusable!I300,"")</f>
        <v>Code</v>
      </c>
      <c r="M397" s="61">
        <f>IF(Reusable!L300&lt;&gt;"",Reusable!L300,"")</f>
      </c>
      <c r="N397" s="61">
        <f>IF(Reusable!M300&lt;&gt;"",Reusable!M300,"")</f>
      </c>
      <c r="O397" s="60">
        <f>IF(Reusable!N300&lt;&gt;"",Reusable!N300,"")</f>
      </c>
      <c r="P397" s="60" t="str">
        <f>IF(LEN(Reusable!O300)=1,TEXT(Reusable!O300,"#"),IF(MID(Reusable!O300,2,2)="..",LEFT(Reusable!O300,1),""))</f>
        <v>0</v>
      </c>
      <c r="Q397" s="60" t="str">
        <f>IF(LEN(Reusable!O300)=1,TEXT(Reusable!O300,"#"),IF(MID(Reusable!O300,2,2)="..",IF(RIGHT(Reusable!O300,1)="n","unbounded",RIGHT(Reusable!O300,1)),""))</f>
        <v>1</v>
      </c>
      <c r="R397" s="60"/>
      <c r="S397" s="60"/>
      <c r="T397" s="60"/>
      <c r="U397" s="60"/>
      <c r="V397" s="60"/>
      <c r="W397" s="60"/>
      <c r="X397" s="60"/>
      <c r="Y397" s="60"/>
    </row>
    <row r="398" spans="1:25" ht="25.5">
      <c r="A398" s="58" t="s">
        <v>2632</v>
      </c>
      <c r="B398" s="58">
        <v>394</v>
      </c>
      <c r="C398" s="58" t="str">
        <f>IF(Reusable!B301&lt;&gt;"",Reusable!B301,"")</f>
        <v>Tax Scheme. Currency. Code</v>
      </c>
      <c r="D398" s="58" t="str">
        <f>IF(Reusable!P301&lt;&gt;"",Reusable!P301,"")</f>
        <v>BBIE</v>
      </c>
      <c r="E398" s="59" t="str">
        <f>IF(Reusable!Q301&lt;&gt;"",Reusable!Q301,"")</f>
        <v>specifies the currency in which the tax is collected and reported, if different from the invoicing currency.</v>
      </c>
      <c r="F398" s="59"/>
      <c r="G398" s="60">
        <f>IF(Reusable!C301&lt;&gt;"",Reusable!C301,"")</f>
      </c>
      <c r="H398" s="60" t="str">
        <f>IF(Reusable!D301&lt;&gt;"",Reusable!D301,"")</f>
        <v>Tax Scheme</v>
      </c>
      <c r="I398" s="60">
        <f>IF(Reusable!E301&lt;&gt;"",Reusable!E301,"")</f>
      </c>
      <c r="J398" s="60" t="str">
        <f>IF(Reusable!H301&lt;&gt;"",Reusable!H301,"")</f>
        <v>Currency</v>
      </c>
      <c r="K398" s="60" t="str">
        <f>IF(AND(Reusable!K301&lt;&gt;"",Reusable!P301="BBIE"),Reusable!K301,"")</f>
        <v>Currency_ Code. Type</v>
      </c>
      <c r="L398" s="60" t="str">
        <f>IF(AND(Reusable!I301&lt;&gt;"",Reusable!P301="BBIE"),Reusable!I301,"")</f>
        <v>Code</v>
      </c>
      <c r="M398" s="61">
        <f>IF(Reusable!L301&lt;&gt;"",Reusable!L301,"")</f>
      </c>
      <c r="N398" s="61">
        <f>IF(Reusable!M301&lt;&gt;"",Reusable!M301,"")</f>
      </c>
      <c r="O398" s="60">
        <f>IF(Reusable!N301&lt;&gt;"",Reusable!N301,"")</f>
      </c>
      <c r="P398" s="60" t="str">
        <f>IF(LEN(Reusable!O301)=1,TEXT(Reusable!O301,"#"),IF(MID(Reusable!O301,2,2)="..",LEFT(Reusable!O301,1),""))</f>
        <v>0</v>
      </c>
      <c r="Q398" s="60" t="str">
        <f>IF(LEN(Reusable!O301)=1,TEXT(Reusable!O301,"#"),IF(MID(Reusable!O301,2,2)="..",IF(RIGHT(Reusable!O301,1)="n","unbounded",RIGHT(Reusable!O301,1)),""))</f>
        <v>1</v>
      </c>
      <c r="R398" s="60"/>
      <c r="S398" s="60"/>
      <c r="T398" s="60"/>
      <c r="U398" s="60"/>
      <c r="V398" s="60"/>
      <c r="W398" s="60"/>
      <c r="X398" s="60"/>
      <c r="Y398" s="60"/>
    </row>
    <row r="399" spans="1:25" ht="25.5">
      <c r="A399" s="62" t="s">
        <v>2633</v>
      </c>
      <c r="B399" s="62">
        <v>395</v>
      </c>
      <c r="C399" s="62" t="str">
        <f>IF(Reusable!B302&lt;&gt;"",Reusable!B302,"")</f>
        <v>Tax Scheme. Jurisdiction_ Address</v>
      </c>
      <c r="D399" s="62" t="str">
        <f>IF(Reusable!P302&lt;&gt;"",Reusable!P302,"")</f>
        <v>ASBIE</v>
      </c>
      <c r="E399" s="63" t="str">
        <f>IF(Reusable!Q302&lt;&gt;"",Reusable!Q302,"")</f>
        <v>associates the tax scheme with particulars that identify and locate the geographic area in which a tax scheme applies.</v>
      </c>
      <c r="F399" s="63"/>
      <c r="G399" s="64">
        <f>IF(Reusable!C302&lt;&gt;"",Reusable!C302,"")</f>
      </c>
      <c r="H399" s="64" t="str">
        <f>IF(Reusable!D302&lt;&gt;"",Reusable!D302,"")</f>
        <v>Tax Scheme</v>
      </c>
      <c r="I399" s="64" t="str">
        <f>IF(Reusable!E302&lt;&gt;"",Reusable!E302,"")</f>
        <v>Jurisdiction</v>
      </c>
      <c r="J399" s="64" t="str">
        <f>IF(Reusable!H302&lt;&gt;"",Reusable!H302,"")</f>
        <v>Address</v>
      </c>
      <c r="K399" s="65">
        <f>IF(AND(Reusable!K302&lt;&gt;"",Reusable!P302="BBIE"),Reusable!K302,"")</f>
      </c>
      <c r="L399" s="65">
        <f>IF(AND(Reusable!I302&lt;&gt;"",Reusable!P302="BBIE"),Reusable!I302,"")</f>
      </c>
      <c r="M399" s="64">
        <f>IF(Reusable!L302&lt;&gt;"",Reusable!L302,"")</f>
      </c>
      <c r="N399" s="64" t="str">
        <f>IF(Reusable!M302&lt;&gt;"",Reusable!M302,"")</f>
        <v>Address</v>
      </c>
      <c r="O399" s="64">
        <f>IF(Reusable!N302&lt;&gt;"",Reusable!N302,"")</f>
      </c>
      <c r="P399" s="64" t="str">
        <f>IF(LEN(Reusable!O302)=1,TEXT(Reusable!O302,"#"),IF(MID(Reusable!O302,2,2)="..",LEFT(Reusable!O302,1),""))</f>
        <v>0</v>
      </c>
      <c r="Q399" s="64" t="str">
        <f>IF(LEN(Reusable!O302)=1,TEXT(Reusable!O302,"#"),IF(MID(Reusable!O302,2,2)="..",IF(RIGHT(Reusable!O302,1)="n","unbounded",RIGHT(Reusable!O302,1)),""))</f>
        <v>1</v>
      </c>
      <c r="R399" s="64"/>
      <c r="S399" s="64"/>
      <c r="T399" s="64"/>
      <c r="U399" s="64"/>
      <c r="V399" s="64"/>
      <c r="W399" s="64"/>
      <c r="X399" s="64"/>
      <c r="Y399" s="64"/>
    </row>
    <row r="400" spans="1:25" ht="25.5">
      <c r="A400" s="54" t="s">
        <v>2634</v>
      </c>
      <c r="B400" s="54">
        <v>396</v>
      </c>
      <c r="C400" s="54" t="str">
        <f>IF(Reusable!B303&lt;&gt;"",Reusable!B303,"")</f>
        <v>Tax Total. Details</v>
      </c>
      <c r="D400" s="54" t="str">
        <f>IF(Reusable!P303&lt;&gt;"",Reusable!P303,"")</f>
        <v>ABIE</v>
      </c>
      <c r="E400" s="55" t="str">
        <f>IF(Reusable!Q303&lt;&gt;"",Reusable!Q303,"")</f>
        <v>information relating to  the total tax for one type of tax, e.g. VAT (Value Added Tax) and all categories of that tax type.</v>
      </c>
      <c r="F400" s="55"/>
      <c r="G400" s="56">
        <f>IF(Reusable!C303&lt;&gt;"",Reusable!C303,"")</f>
      </c>
      <c r="H400" s="56" t="str">
        <f>IF(Reusable!D303&lt;&gt;"",Reusable!D303,"")</f>
        <v>Tax Total</v>
      </c>
      <c r="I400" s="57">
        <f>IF(Reusable!E303&lt;&gt;"",Reusable!E303,"")</f>
      </c>
      <c r="J400" s="57">
        <f>IF(Reusable!H303&lt;&gt;"",Reusable!H303,"")</f>
      </c>
      <c r="K400" s="57">
        <f>IF(AND(Reusable!K303&lt;&gt;"",Reusable!P303="BBIE"),Reusable!K303,"")</f>
      </c>
      <c r="L400" s="57">
        <f>IF(AND(Reusable!I303&lt;&gt;"",Reusable!P303="BBIE"),Reusable!I303,"")</f>
      </c>
      <c r="M400" s="57">
        <f>IF(Reusable!L303&lt;&gt;"",Reusable!L303,"")</f>
      </c>
      <c r="N400" s="57">
        <f>IF(Reusable!M303&lt;&gt;"",Reusable!M303,"")</f>
      </c>
      <c r="O400" s="56">
        <f>IF(Reusable!N303&lt;&gt;"",Reusable!N303,"")</f>
      </c>
      <c r="P400" s="57">
        <f>IF(LEN(Reusable!O303)=1,TEXT(Reusable!O303,"#"),IF(MID(Reusable!O303,2,2)="..",LEFT(Reusable!O303,1),""))</f>
      </c>
      <c r="Q400" s="57">
        <f>IF(LEN(Reusable!O303)=1,TEXT(Reusable!O303,"#"),IF(MID(Reusable!O303,2,2)="..",IF(RIGHT(Reusable!O303,1)="n","unbounded",RIGHT(Reusable!O303,1)),""))</f>
      </c>
      <c r="R400" s="56"/>
      <c r="S400" s="56"/>
      <c r="T400" s="56"/>
      <c r="U400" s="56"/>
      <c r="V400" s="56"/>
      <c r="W400" s="56"/>
      <c r="X400" s="56"/>
      <c r="Y400" s="56"/>
    </row>
    <row r="401" spans="1:25" ht="25.5">
      <c r="A401" s="58" t="s">
        <v>2635</v>
      </c>
      <c r="B401" s="58">
        <v>397</v>
      </c>
      <c r="C401" s="58" t="str">
        <f>IF(Reusable!B304&lt;&gt;"",Reusable!B304,"")</f>
        <v>Tax Total. Total_ Tax Amount. Amount</v>
      </c>
      <c r="D401" s="58" t="str">
        <f>IF(Reusable!P304&lt;&gt;"",Reusable!P304,"")</f>
        <v>BBIE</v>
      </c>
      <c r="E401" s="59" t="str">
        <f>IF(Reusable!Q304&lt;&gt;"",Reusable!Q304,"")</f>
        <v>the amount of tax due for a single tax type, calculated from the sum of each of the tax sub Total (each subtotal for a separate category within that tax type)</v>
      </c>
      <c r="F401" s="59"/>
      <c r="G401" s="60">
        <f>IF(Reusable!C304&lt;&gt;"",Reusable!C304,"")</f>
      </c>
      <c r="H401" s="60" t="str">
        <f>IF(Reusable!D304&lt;&gt;"",Reusable!D304,"")</f>
        <v>Tax Total</v>
      </c>
      <c r="I401" s="60" t="str">
        <f>IF(Reusable!E304&lt;&gt;"",Reusable!E304,"")</f>
        <v>Total</v>
      </c>
      <c r="J401" s="60" t="str">
        <f>IF(Reusable!H304&lt;&gt;"",Reusable!H304,"")</f>
        <v>Tax Amount</v>
      </c>
      <c r="K401" s="60" t="str">
        <f>IF(AND(Reusable!K304&lt;&gt;"",Reusable!P304="BBIE"),Reusable!K304,"")</f>
        <v>UBL_ Amount. Type</v>
      </c>
      <c r="L401" s="60" t="str">
        <f>IF(AND(Reusable!I304&lt;&gt;"",Reusable!P304="BBIE"),Reusable!I304,"")</f>
        <v>Amount</v>
      </c>
      <c r="M401" s="61">
        <f>IF(Reusable!L304&lt;&gt;"",Reusable!L304,"")</f>
      </c>
      <c r="N401" s="61">
        <f>IF(Reusable!M304&lt;&gt;"",Reusable!M304,"")</f>
      </c>
      <c r="O401" s="60">
        <f>IF(Reusable!N304&lt;&gt;"",Reusable!N304,"")</f>
      </c>
      <c r="P401" s="60" t="str">
        <f>IF(LEN(Reusable!O304)=1,TEXT(Reusable!O304,"#"),IF(MID(Reusable!O304,2,2)="..",LEFT(Reusable!O304,1),""))</f>
        <v>1</v>
      </c>
      <c r="Q401" s="60" t="str">
        <f>IF(LEN(Reusable!O304)=1,TEXT(Reusable!O304,"#"),IF(MID(Reusable!O304,2,2)="..",IF(RIGHT(Reusable!O304,1)="n","unbounded",RIGHT(Reusable!O304,1)),""))</f>
        <v>1</v>
      </c>
      <c r="R401" s="60"/>
      <c r="S401" s="60"/>
      <c r="T401" s="60"/>
      <c r="U401" s="60"/>
      <c r="V401" s="60"/>
      <c r="W401" s="60"/>
      <c r="X401" s="60"/>
      <c r="Y401" s="60"/>
    </row>
    <row r="402" spans="1:25" ht="25.5">
      <c r="A402" s="62" t="s">
        <v>2636</v>
      </c>
      <c r="B402" s="62">
        <v>398</v>
      </c>
      <c r="C402" s="62" t="str">
        <f>IF(Reusable!B305&lt;&gt;"",Reusable!B305,"")</f>
        <v>Tax Total. Tax Sub Total</v>
      </c>
      <c r="D402" s="62" t="str">
        <f>IF(Reusable!P305&lt;&gt;"",Reusable!P305,"")</f>
        <v>ASBIE</v>
      </c>
      <c r="E402" s="63" t="str">
        <f>IF(Reusable!Q305&lt;&gt;"",Reusable!Q305,"")</f>
        <v>information relating to the tax sub total for one type of tax, e.g. VAT (Value Added Tax) and one category.</v>
      </c>
      <c r="F402" s="63"/>
      <c r="G402" s="64">
        <f>IF(Reusable!C305&lt;&gt;"",Reusable!C305,"")</f>
      </c>
      <c r="H402" s="64" t="str">
        <f>IF(Reusable!D305&lt;&gt;"",Reusable!D305,"")</f>
        <v>Tax Total</v>
      </c>
      <c r="I402" s="64">
        <f>IF(Reusable!E305&lt;&gt;"",Reusable!E305,"")</f>
      </c>
      <c r="J402" s="64" t="str">
        <f>IF(Reusable!H305&lt;&gt;"",Reusable!H305,"")</f>
        <v>Tax Sub Total</v>
      </c>
      <c r="K402" s="65">
        <f>IF(AND(Reusable!K305&lt;&gt;"",Reusable!P305="BBIE"),Reusable!K305,"")</f>
      </c>
      <c r="L402" s="65">
        <f>IF(AND(Reusable!I305&lt;&gt;"",Reusable!P305="BBIE"),Reusable!I305,"")</f>
      </c>
      <c r="M402" s="64">
        <f>IF(Reusable!L305&lt;&gt;"",Reusable!L305,"")</f>
      </c>
      <c r="N402" s="64" t="str">
        <f>IF(Reusable!M305&lt;&gt;"",Reusable!M305,"")</f>
        <v>Tax Sub Total</v>
      </c>
      <c r="O402" s="64">
        <f>IF(Reusable!N305&lt;&gt;"",Reusable!N305,"")</f>
      </c>
      <c r="P402" s="64" t="str">
        <f>IF(LEN(Reusable!O305)=1,TEXT(Reusable!O305,"#"),IF(MID(Reusable!O305,2,2)="..",LEFT(Reusable!O305,1),""))</f>
        <v>0</v>
      </c>
      <c r="Q402" s="64" t="str">
        <f>IF(LEN(Reusable!O305)=1,TEXT(Reusable!O305,"#"),IF(MID(Reusable!O305,2,2)="..",IF(RIGHT(Reusable!O305,1)="n","unbounded",RIGHT(Reusable!O305,1)),""))</f>
        <v>unbounded</v>
      </c>
      <c r="R402" s="64"/>
      <c r="S402" s="64"/>
      <c r="T402" s="64"/>
      <c r="U402" s="64"/>
      <c r="V402" s="64"/>
      <c r="W402" s="64"/>
      <c r="X402" s="64"/>
      <c r="Y402" s="64"/>
    </row>
    <row r="403" spans="1:25" ht="25.5">
      <c r="A403" s="54" t="s">
        <v>2637</v>
      </c>
      <c r="B403" s="54">
        <v>399</v>
      </c>
      <c r="C403" s="54" t="str">
        <f>IF(Reusable!B306&lt;&gt;"",Reusable!B306,"")</f>
        <v>Tax Sub Total. Details</v>
      </c>
      <c r="D403" s="54" t="str">
        <f>IF(Reusable!P306&lt;&gt;"",Reusable!P306,"")</f>
        <v>ABIE</v>
      </c>
      <c r="E403" s="55" t="str">
        <f>IF(Reusable!Q306&lt;&gt;"",Reusable!Q306,"")</f>
        <v>information relating to the tax sub total for one type of tax, e.g. VAT (Value Added Tax) and one category.</v>
      </c>
      <c r="F403" s="55"/>
      <c r="G403" s="56">
        <f>IF(Reusable!C306&lt;&gt;"",Reusable!C306,"")</f>
      </c>
      <c r="H403" s="56" t="str">
        <f>IF(Reusable!D306&lt;&gt;"",Reusable!D306,"")</f>
        <v>Tax Sub Total</v>
      </c>
      <c r="I403" s="57">
        <f>IF(Reusable!E306&lt;&gt;"",Reusable!E306,"")</f>
      </c>
      <c r="J403" s="57">
        <f>IF(Reusable!H306&lt;&gt;"",Reusable!H306,"")</f>
      </c>
      <c r="K403" s="57">
        <f>IF(AND(Reusable!K306&lt;&gt;"",Reusable!P306="BBIE"),Reusable!K306,"")</f>
      </c>
      <c r="L403" s="57">
        <f>IF(AND(Reusable!I306&lt;&gt;"",Reusable!P306="BBIE"),Reusable!I306,"")</f>
      </c>
      <c r="M403" s="57">
        <f>IF(Reusable!L306&lt;&gt;"",Reusable!L306,"")</f>
      </c>
      <c r="N403" s="57">
        <f>IF(Reusable!M306&lt;&gt;"",Reusable!M306,"")</f>
      </c>
      <c r="O403" s="56">
        <f>IF(Reusable!N306&lt;&gt;"",Reusable!N306,"")</f>
      </c>
      <c r="P403" s="57">
        <f>IF(LEN(Reusable!O306)=1,TEXT(Reusable!O306,"#"),IF(MID(Reusable!O306,2,2)="..",LEFT(Reusable!O306,1),""))</f>
      </c>
      <c r="Q403" s="57">
        <f>IF(LEN(Reusable!O306)=1,TEXT(Reusable!O306,"#"),IF(MID(Reusable!O306,2,2)="..",IF(RIGHT(Reusable!O306,1)="n","unbounded",RIGHT(Reusable!O306,1)),""))</f>
      </c>
      <c r="R403" s="56"/>
      <c r="S403" s="56"/>
      <c r="T403" s="56"/>
      <c r="U403" s="56"/>
      <c r="V403" s="56"/>
      <c r="W403" s="56"/>
      <c r="X403" s="56"/>
      <c r="Y403" s="56"/>
    </row>
    <row r="404" spans="1:25" ht="12.75">
      <c r="A404" s="58" t="s">
        <v>2638</v>
      </c>
      <c r="B404" s="58">
        <v>400</v>
      </c>
      <c r="C404" s="58" t="str">
        <f>IF(Reusable!B307&lt;&gt;"",Reusable!B307,"")</f>
        <v>Tax Sub Total. Taxable_ Amount. Amount</v>
      </c>
      <c r="D404" s="58" t="str">
        <f>IF(Reusable!P307&lt;&gt;"",Reusable!P307,"")</f>
        <v>BBIE</v>
      </c>
      <c r="E404" s="59" t="str">
        <f>IF(Reusable!Q307&lt;&gt;"",Reusable!Q307,"")</f>
        <v>the amount to which the tax rate is applied in order to calculate the tax amount due.</v>
      </c>
      <c r="F404" s="59"/>
      <c r="G404" s="60">
        <f>IF(Reusable!C307&lt;&gt;"",Reusable!C307,"")</f>
      </c>
      <c r="H404" s="60" t="str">
        <f>IF(Reusable!D307&lt;&gt;"",Reusable!D307,"")</f>
        <v>Tax Sub Total</v>
      </c>
      <c r="I404" s="60" t="str">
        <f>IF(Reusable!E307&lt;&gt;"",Reusable!E307,"")</f>
        <v>Taxable</v>
      </c>
      <c r="J404" s="60" t="str">
        <f>IF(Reusable!H307&lt;&gt;"",Reusable!H307,"")</f>
        <v>Amount</v>
      </c>
      <c r="K404" s="60" t="str">
        <f>IF(AND(Reusable!K307&lt;&gt;"",Reusable!P307="BBIE"),Reusable!K307,"")</f>
        <v>UBL_ Amount. Type</v>
      </c>
      <c r="L404" s="60" t="str">
        <f>IF(AND(Reusable!I307&lt;&gt;"",Reusable!P307="BBIE"),Reusable!I307,"")</f>
        <v>Amount</v>
      </c>
      <c r="M404" s="61">
        <f>IF(Reusable!L307&lt;&gt;"",Reusable!L307,"")</f>
      </c>
      <c r="N404" s="61">
        <f>IF(Reusable!M307&lt;&gt;"",Reusable!M307,"")</f>
      </c>
      <c r="O404" s="60">
        <f>IF(Reusable!N307&lt;&gt;"",Reusable!N307,"")</f>
      </c>
      <c r="P404" s="60" t="str">
        <f>IF(LEN(Reusable!O307)=1,TEXT(Reusable!O307,"#"),IF(MID(Reusable!O307,2,2)="..",LEFT(Reusable!O307,1),""))</f>
        <v>0</v>
      </c>
      <c r="Q404" s="60" t="str">
        <f>IF(LEN(Reusable!O307)=1,TEXT(Reusable!O307,"#"),IF(MID(Reusable!O307,2,2)="..",IF(RIGHT(Reusable!O307,1)="n","unbounded",RIGHT(Reusable!O307,1)),""))</f>
        <v>1</v>
      </c>
      <c r="R404" s="60"/>
      <c r="S404" s="60"/>
      <c r="T404" s="60"/>
      <c r="U404" s="60"/>
      <c r="V404" s="60"/>
      <c r="W404" s="60"/>
      <c r="X404" s="60"/>
      <c r="Y404" s="60"/>
    </row>
    <row r="405" spans="1:25" ht="25.5">
      <c r="A405" s="58" t="s">
        <v>2639</v>
      </c>
      <c r="B405" s="58">
        <v>401</v>
      </c>
      <c r="C405" s="58" t="str">
        <f>IF(Reusable!B308&lt;&gt;"",Reusable!B308,"")</f>
        <v>Tax Sub Total. Tax Amount. Amount</v>
      </c>
      <c r="D405" s="58" t="str">
        <f>IF(Reusable!P308&lt;&gt;"",Reusable!P308,"")</f>
        <v>BBIE</v>
      </c>
      <c r="E405" s="59" t="str">
        <f>IF(Reusable!Q308&lt;&gt;"",Reusable!Q308,"")</f>
        <v>the amount of tax due, calculated from the taxable amount and the tax rate. Explicitly stated not derived.  For example, this may involve rounding</v>
      </c>
      <c r="F405" s="59"/>
      <c r="G405" s="60">
        <f>IF(Reusable!C308&lt;&gt;"",Reusable!C308,"")</f>
      </c>
      <c r="H405" s="60" t="str">
        <f>IF(Reusable!D308&lt;&gt;"",Reusable!D308,"")</f>
        <v>Tax Sub Total</v>
      </c>
      <c r="I405" s="60">
        <f>IF(Reusable!E308&lt;&gt;"",Reusable!E308,"")</f>
      </c>
      <c r="J405" s="60" t="str">
        <f>IF(Reusable!H308&lt;&gt;"",Reusable!H308,"")</f>
        <v>Tax Amount</v>
      </c>
      <c r="K405" s="60" t="str">
        <f>IF(AND(Reusable!K308&lt;&gt;"",Reusable!P308="BBIE"),Reusable!K308,"")</f>
        <v>UBL_ Amount. Type</v>
      </c>
      <c r="L405" s="60" t="str">
        <f>IF(AND(Reusable!I308&lt;&gt;"",Reusable!P308="BBIE"),Reusable!I308,"")</f>
        <v>Amount</v>
      </c>
      <c r="M405" s="61">
        <f>IF(Reusable!L308&lt;&gt;"",Reusable!L308,"")</f>
      </c>
      <c r="N405" s="61">
        <f>IF(Reusable!M308&lt;&gt;"",Reusable!M308,"")</f>
      </c>
      <c r="O405" s="60">
        <f>IF(Reusable!N308&lt;&gt;"",Reusable!N308,"")</f>
      </c>
      <c r="P405" s="60" t="str">
        <f>IF(LEN(Reusable!O308)=1,TEXT(Reusable!O308,"#"),IF(MID(Reusable!O308,2,2)="..",LEFT(Reusable!O308,1),""))</f>
        <v>1</v>
      </c>
      <c r="Q405" s="60" t="str">
        <f>IF(LEN(Reusable!O308)=1,TEXT(Reusable!O308,"#"),IF(MID(Reusable!O308,2,2)="..",IF(RIGHT(Reusable!O308,1)="n","unbounded",RIGHT(Reusable!O308,1)),""))</f>
        <v>1</v>
      </c>
      <c r="R405" s="60"/>
      <c r="S405" s="60"/>
      <c r="T405" s="60"/>
      <c r="U405" s="60"/>
      <c r="V405" s="60"/>
      <c r="W405" s="60"/>
      <c r="X405" s="60"/>
      <c r="Y405" s="60"/>
    </row>
    <row r="406" spans="1:25" ht="12.75">
      <c r="A406" s="62" t="s">
        <v>2640</v>
      </c>
      <c r="B406" s="62">
        <v>402</v>
      </c>
      <c r="C406" s="62" t="str">
        <f>IF(Reusable!B309&lt;&gt;"",Reusable!B309,"")</f>
        <v>Tax Sub Total. Tax Category</v>
      </c>
      <c r="D406" s="62" t="str">
        <f>IF(Reusable!P309&lt;&gt;"",Reusable!P309,"")</f>
        <v>ASBIE</v>
      </c>
      <c r="E406" s="63" t="str">
        <f>IF(Reusable!Q309&lt;&gt;"",Reusable!Q309,"")</f>
        <v>associates the tax summary with Total information about each tax category on the invoice.</v>
      </c>
      <c r="F406" s="63"/>
      <c r="G406" s="64">
        <f>IF(Reusable!C309&lt;&gt;"",Reusable!C309,"")</f>
      </c>
      <c r="H406" s="64" t="str">
        <f>IF(Reusable!D309&lt;&gt;"",Reusable!D309,"")</f>
        <v>Tax Sub Total</v>
      </c>
      <c r="I406" s="64">
        <f>IF(Reusable!E309&lt;&gt;"",Reusable!E309,"")</f>
      </c>
      <c r="J406" s="64" t="str">
        <f>IF(Reusable!H309&lt;&gt;"",Reusable!H309,"")</f>
        <v>Tax Category</v>
      </c>
      <c r="K406" s="65">
        <f>IF(AND(Reusable!K309&lt;&gt;"",Reusable!P309="BBIE"),Reusable!K309,"")</f>
      </c>
      <c r="L406" s="65">
        <f>IF(AND(Reusable!I309&lt;&gt;"",Reusable!P309="BBIE"),Reusable!I309,"")</f>
      </c>
      <c r="M406" s="64">
        <f>IF(Reusable!L309&lt;&gt;"",Reusable!L309,"")</f>
      </c>
      <c r="N406" s="64" t="str">
        <f>IF(Reusable!M309&lt;&gt;"",Reusable!M309,"")</f>
        <v>Tax Category</v>
      </c>
      <c r="O406" s="64">
        <f>IF(Reusable!N309&lt;&gt;"",Reusable!N309,"")</f>
      </c>
      <c r="P406" s="64" t="str">
        <f>IF(LEN(Reusable!O309)=1,TEXT(Reusable!O309,"#"),IF(MID(Reusable!O309,2,2)="..",LEFT(Reusable!O309,1),""))</f>
        <v>1</v>
      </c>
      <c r="Q406" s="64" t="str">
        <f>IF(LEN(Reusable!O309)=1,TEXT(Reusable!O309,"#"),IF(MID(Reusable!O309,2,2)="..",IF(RIGHT(Reusable!O309,1)="n","unbounded",RIGHT(Reusable!O309,1)),""))</f>
        <v>1</v>
      </c>
      <c r="R406" s="64"/>
      <c r="S406" s="64"/>
      <c r="T406" s="64"/>
      <c r="U406" s="64"/>
      <c r="V406" s="64"/>
      <c r="W406" s="64"/>
      <c r="X406" s="64"/>
      <c r="Y406" s="64"/>
    </row>
    <row r="407" spans="1:25" ht="12.75">
      <c r="A407" s="54" t="s">
        <v>2641</v>
      </c>
      <c r="B407" s="54">
        <v>403</v>
      </c>
      <c r="C407" s="54" t="e">
        <f>IF(Reusable!#REF!&lt;&gt;"",Reusable!#REF!,"")</f>
        <v>#REF!</v>
      </c>
      <c r="D407" s="54" t="e">
        <f>IF(Reusable!#REF!&lt;&gt;"",Reusable!#REF!,"")</f>
        <v>#REF!</v>
      </c>
      <c r="E407" s="55" t="e">
        <f>IF(Reusable!#REF!&lt;&gt;"",Reusable!#REF!,"")</f>
        <v>#REF!</v>
      </c>
      <c r="F407" s="55"/>
      <c r="G407" s="56" t="e">
        <f>IF(Reusable!#REF!&lt;&gt;"",Reusable!#REF!,"")</f>
        <v>#REF!</v>
      </c>
      <c r="H407" s="56" t="e">
        <f>IF(Reusable!#REF!&lt;&gt;"",Reusable!#REF!,"")</f>
        <v>#REF!</v>
      </c>
      <c r="I407" s="57" t="e">
        <f>IF(Reusable!#REF!&lt;&gt;"",Reusable!#REF!,"")</f>
        <v>#REF!</v>
      </c>
      <c r="J407" s="57" t="e">
        <f>IF(Reusable!#REF!&lt;&gt;"",Reusable!#REF!,"")</f>
        <v>#REF!</v>
      </c>
      <c r="K407" s="57" t="e">
        <f>IF(AND(Reusable!#REF!&lt;&gt;"",Reusable!#REF!="BBIE"),Reusable!#REF!,"")</f>
        <v>#REF!</v>
      </c>
      <c r="L407" s="57" t="e">
        <f>IF(AND(Reusable!#REF!&lt;&gt;"",Reusable!#REF!="BBIE"),Reusable!#REF!,"")</f>
        <v>#REF!</v>
      </c>
      <c r="M407" s="57" t="e">
        <f>IF(Reusable!#REF!&lt;&gt;"",Reusable!#REF!,"")</f>
        <v>#REF!</v>
      </c>
      <c r="N407" s="57" t="e">
        <f>IF(Reusable!#REF!&lt;&gt;"",Reusable!#REF!,"")</f>
        <v>#REF!</v>
      </c>
      <c r="O407" s="56" t="e">
        <f>IF(Reusable!#REF!&lt;&gt;"",Reusable!#REF!,"")</f>
        <v>#REF!</v>
      </c>
      <c r="P407" s="57" t="e">
        <f>IF(LEN(Reusable!#REF!)=1,TEXT(Reusable!#REF!,"#"),IF(MID(Reusable!#REF!,2,2)="..",LEFT(Reusable!#REF!,1),""))</f>
        <v>#REF!</v>
      </c>
      <c r="Q407" s="57" t="e">
        <f>IF(LEN(Reusable!#REF!)=1,TEXT(Reusable!#REF!,"#"),IF(MID(Reusable!#REF!,2,2)="..",IF(RIGHT(Reusable!#REF!,1)="n","unbounded",RIGHT(Reusable!#REF!,1)),""))</f>
        <v>#REF!</v>
      </c>
      <c r="R407" s="56"/>
      <c r="S407" s="56"/>
      <c r="T407" s="56"/>
      <c r="U407" s="56"/>
      <c r="V407" s="56"/>
      <c r="W407" s="56"/>
      <c r="X407" s="56"/>
      <c r="Y407" s="56"/>
    </row>
    <row r="408" spans="1:25" ht="12.75">
      <c r="A408" s="58" t="s">
        <v>2642</v>
      </c>
      <c r="B408" s="58">
        <v>404</v>
      </c>
      <c r="C408" s="58" t="e">
        <f>IF(Reusable!#REF!&lt;&gt;"",Reusable!#REF!,"")</f>
        <v>#REF!</v>
      </c>
      <c r="D408" s="58" t="e">
        <f>IF(Reusable!#REF!&lt;&gt;"",Reusable!#REF!,"")</f>
        <v>#REF!</v>
      </c>
      <c r="E408" s="59" t="e">
        <f>IF(Reusable!#REF!&lt;&gt;"",Reusable!#REF!,"")</f>
        <v>#REF!</v>
      </c>
      <c r="F408" s="59"/>
      <c r="G408" s="60" t="e">
        <f>IF(Reusable!#REF!&lt;&gt;"",Reusable!#REF!,"")</f>
        <v>#REF!</v>
      </c>
      <c r="H408" s="60" t="e">
        <f>IF(Reusable!#REF!&lt;&gt;"",Reusable!#REF!,"")</f>
        <v>#REF!</v>
      </c>
      <c r="I408" s="60" t="e">
        <f>IF(Reusable!#REF!&lt;&gt;"",Reusable!#REF!,"")</f>
        <v>#REF!</v>
      </c>
      <c r="J408" s="60" t="e">
        <f>IF(Reusable!#REF!&lt;&gt;"",Reusable!#REF!,"")</f>
        <v>#REF!</v>
      </c>
      <c r="K408" s="60" t="e">
        <f>IF(AND(Reusable!#REF!&lt;&gt;"",Reusable!#REF!="BBIE"),Reusable!#REF!,"")</f>
        <v>#REF!</v>
      </c>
      <c r="L408" s="60" t="e">
        <f>IF(AND(Reusable!#REF!&lt;&gt;"",Reusable!#REF!="BBIE"),Reusable!#REF!,"")</f>
        <v>#REF!</v>
      </c>
      <c r="M408" s="61" t="e">
        <f>IF(Reusable!#REF!&lt;&gt;"",Reusable!#REF!,"")</f>
        <v>#REF!</v>
      </c>
      <c r="N408" s="61" t="e">
        <f>IF(Reusable!#REF!&lt;&gt;"",Reusable!#REF!,"")</f>
        <v>#REF!</v>
      </c>
      <c r="O408" s="60" t="e">
        <f>IF(Reusable!#REF!&lt;&gt;"",Reusable!#REF!,"")</f>
        <v>#REF!</v>
      </c>
      <c r="P408" s="60" t="e">
        <f>IF(LEN(Reusable!#REF!)=1,TEXT(Reusable!#REF!,"#"),IF(MID(Reusable!#REF!,2,2)="..",LEFT(Reusable!#REF!,1),""))</f>
        <v>#REF!</v>
      </c>
      <c r="Q408" s="60" t="e">
        <f>IF(LEN(Reusable!#REF!)=1,TEXT(Reusable!#REF!,"#"),IF(MID(Reusable!#REF!,2,2)="..",IF(RIGHT(Reusable!#REF!,1)="n","unbounded",RIGHT(Reusable!#REF!,1)),""))</f>
        <v>#REF!</v>
      </c>
      <c r="R408" s="60"/>
      <c r="S408" s="60"/>
      <c r="T408" s="60"/>
      <c r="U408" s="60"/>
      <c r="V408" s="60"/>
      <c r="W408" s="60"/>
      <c r="X408" s="60"/>
      <c r="Y408" s="60"/>
    </row>
    <row r="409" spans="1:25" ht="12.75">
      <c r="A409" s="58" t="s">
        <v>2643</v>
      </c>
      <c r="B409" s="58">
        <v>405</v>
      </c>
      <c r="C409" s="58" t="e">
        <f>IF(Reusable!#REF!&lt;&gt;"",Reusable!#REF!,"")</f>
        <v>#REF!</v>
      </c>
      <c r="D409" s="58" t="e">
        <f>IF(Reusable!#REF!&lt;&gt;"",Reusable!#REF!,"")</f>
        <v>#REF!</v>
      </c>
      <c r="E409" s="59" t="e">
        <f>IF(Reusable!#REF!&lt;&gt;"",Reusable!#REF!,"")</f>
        <v>#REF!</v>
      </c>
      <c r="F409" s="59"/>
      <c r="G409" s="60" t="e">
        <f>IF(Reusable!#REF!&lt;&gt;"",Reusable!#REF!,"")</f>
        <v>#REF!</v>
      </c>
      <c r="H409" s="60" t="e">
        <f>IF(Reusable!#REF!&lt;&gt;"",Reusable!#REF!,"")</f>
        <v>#REF!</v>
      </c>
      <c r="I409" s="60" t="e">
        <f>IF(Reusable!#REF!&lt;&gt;"",Reusable!#REF!,"")</f>
        <v>#REF!</v>
      </c>
      <c r="J409" s="60" t="e">
        <f>IF(Reusable!#REF!&lt;&gt;"",Reusable!#REF!,"")</f>
        <v>#REF!</v>
      </c>
      <c r="K409" s="60" t="e">
        <f>IF(AND(Reusable!#REF!&lt;&gt;"",Reusable!#REF!="BBIE"),Reusable!#REF!,"")</f>
        <v>#REF!</v>
      </c>
      <c r="L409" s="60" t="e">
        <f>IF(AND(Reusable!#REF!&lt;&gt;"",Reusable!#REF!="BBIE"),Reusable!#REF!,"")</f>
        <v>#REF!</v>
      </c>
      <c r="M409" s="61" t="e">
        <f>IF(Reusable!#REF!&lt;&gt;"",Reusable!#REF!,"")</f>
        <v>#REF!</v>
      </c>
      <c r="N409" s="61" t="e">
        <f>IF(Reusable!#REF!&lt;&gt;"",Reusable!#REF!,"")</f>
        <v>#REF!</v>
      </c>
      <c r="O409" s="60" t="e">
        <f>IF(Reusable!#REF!&lt;&gt;"",Reusable!#REF!,"")</f>
        <v>#REF!</v>
      </c>
      <c r="P409" s="60" t="e">
        <f>IF(LEN(Reusable!#REF!)=1,TEXT(Reusable!#REF!,"#"),IF(MID(Reusable!#REF!,2,2)="..",LEFT(Reusable!#REF!,1),""))</f>
        <v>#REF!</v>
      </c>
      <c r="Q409" s="60" t="e">
        <f>IF(LEN(Reusable!#REF!)=1,TEXT(Reusable!#REF!,"#"),IF(MID(Reusable!#REF!,2,2)="..",IF(RIGHT(Reusable!#REF!,1)="n","unbounded",RIGHT(Reusable!#REF!,1)),""))</f>
        <v>#REF!</v>
      </c>
      <c r="R409" s="60"/>
      <c r="S409" s="60"/>
      <c r="T409" s="60"/>
      <c r="U409" s="60"/>
      <c r="V409" s="60"/>
      <c r="W409" s="60"/>
      <c r="X409" s="60"/>
      <c r="Y409" s="60"/>
    </row>
    <row r="410" spans="1:25" ht="12.75">
      <c r="A410" s="58" t="s">
        <v>2644</v>
      </c>
      <c r="B410" s="58">
        <v>406</v>
      </c>
      <c r="C410" s="58" t="e">
        <f>IF(Reusable!#REF!&lt;&gt;"",Reusable!#REF!,"")</f>
        <v>#REF!</v>
      </c>
      <c r="D410" s="58" t="e">
        <f>IF(Reusable!#REF!&lt;&gt;"",Reusable!#REF!,"")</f>
        <v>#REF!</v>
      </c>
      <c r="E410" s="59" t="e">
        <f>IF(Reusable!#REF!&lt;&gt;"",Reusable!#REF!,"")</f>
        <v>#REF!</v>
      </c>
      <c r="F410" s="59"/>
      <c r="G410" s="60" t="e">
        <f>IF(Reusable!#REF!&lt;&gt;"",Reusable!#REF!,"")</f>
        <v>#REF!</v>
      </c>
      <c r="H410" s="60" t="e">
        <f>IF(Reusable!#REF!&lt;&gt;"",Reusable!#REF!,"")</f>
        <v>#REF!</v>
      </c>
      <c r="I410" s="60" t="e">
        <f>IF(Reusable!#REF!&lt;&gt;"",Reusable!#REF!,"")</f>
        <v>#REF!</v>
      </c>
      <c r="J410" s="60" t="e">
        <f>IF(Reusable!#REF!&lt;&gt;"",Reusable!#REF!,"")</f>
        <v>#REF!</v>
      </c>
      <c r="K410" s="60" t="e">
        <f>IF(AND(Reusable!#REF!&lt;&gt;"",Reusable!#REF!="BBIE"),Reusable!#REF!,"")</f>
        <v>#REF!</v>
      </c>
      <c r="L410" s="60" t="e">
        <f>IF(AND(Reusable!#REF!&lt;&gt;"",Reusable!#REF!="BBIE"),Reusable!#REF!,"")</f>
        <v>#REF!</v>
      </c>
      <c r="M410" s="61" t="e">
        <f>IF(Reusable!#REF!&lt;&gt;"",Reusable!#REF!,"")</f>
        <v>#REF!</v>
      </c>
      <c r="N410" s="61" t="e">
        <f>IF(Reusable!#REF!&lt;&gt;"",Reusable!#REF!,"")</f>
        <v>#REF!</v>
      </c>
      <c r="O410" s="60" t="e">
        <f>IF(Reusable!#REF!&lt;&gt;"",Reusable!#REF!,"")</f>
        <v>#REF!</v>
      </c>
      <c r="P410" s="60" t="e">
        <f>IF(LEN(Reusable!#REF!)=1,TEXT(Reusable!#REF!,"#"),IF(MID(Reusable!#REF!,2,2)="..",LEFT(Reusable!#REF!,1),""))</f>
        <v>#REF!</v>
      </c>
      <c r="Q410" s="60" t="e">
        <f>IF(LEN(Reusable!#REF!)=1,TEXT(Reusable!#REF!,"#"),IF(MID(Reusable!#REF!,2,2)="..",IF(RIGHT(Reusable!#REF!,1)="n","unbounded",RIGHT(Reusable!#REF!,1)),""))</f>
        <v>#REF!</v>
      </c>
      <c r="R410" s="60"/>
      <c r="S410" s="60"/>
      <c r="T410" s="60"/>
      <c r="U410" s="60"/>
      <c r="V410" s="60"/>
      <c r="W410" s="60"/>
      <c r="X410" s="60"/>
      <c r="Y410" s="60"/>
    </row>
    <row r="411" spans="1:25" ht="38.25">
      <c r="A411" s="54" t="s">
        <v>2645</v>
      </c>
      <c r="B411" s="54">
        <v>407</v>
      </c>
      <c r="C411" s="54" t="str">
        <f>IF(Reusable!B310&lt;&gt;"",Reusable!B310,"")</f>
        <v>Transport Equipment. Details</v>
      </c>
      <c r="D411" s="54" t="str">
        <f>IF(Reusable!P310&lt;&gt;"",Reusable!P310,"")</f>
        <v>ABIE</v>
      </c>
      <c r="E411" s="55" t="str">
        <f>IF(Reusable!Q310&lt;&gt;"",Reusable!Q310,"")</f>
        <v>information relating to a piece of transport equipment. Transport equipment are pieces of equipment utilised for the purpose of transporting goods.  They are usually used for many shipments.</v>
      </c>
      <c r="F411" s="55"/>
      <c r="G411" s="56">
        <f>IF(Reusable!C310&lt;&gt;"",Reusable!C310,"")</f>
      </c>
      <c r="H411" s="56" t="str">
        <f>IF(Reusable!D310&lt;&gt;"",Reusable!D310,"")</f>
        <v>Transport Equipment</v>
      </c>
      <c r="I411" s="57">
        <f>IF(Reusable!E310&lt;&gt;"",Reusable!E310,"")</f>
      </c>
      <c r="J411" s="57">
        <f>IF(Reusable!H310&lt;&gt;"",Reusable!H310,"")</f>
      </c>
      <c r="K411" s="57">
        <f>IF(AND(Reusable!K310&lt;&gt;"",Reusable!P310="BBIE"),Reusable!K310,"")</f>
      </c>
      <c r="L411" s="57">
        <f>IF(AND(Reusable!I310&lt;&gt;"",Reusable!P310="BBIE"),Reusable!I310,"")</f>
      </c>
      <c r="M411" s="57">
        <f>IF(Reusable!L310&lt;&gt;"",Reusable!L310,"")</f>
      </c>
      <c r="N411" s="57">
        <f>IF(Reusable!M310&lt;&gt;"",Reusable!M310,"")</f>
      </c>
      <c r="O411" s="56">
        <f>IF(Reusable!N310&lt;&gt;"",Reusable!N310,"")</f>
      </c>
      <c r="P411" s="57">
        <f>IF(LEN(Reusable!O310)=1,TEXT(Reusable!O310,"#"),IF(MID(Reusable!O310,2,2)="..",LEFT(Reusable!O310,1),""))</f>
      </c>
      <c r="Q411" s="57">
        <f>IF(LEN(Reusable!O310)=1,TEXT(Reusable!O310,"#"),IF(MID(Reusable!O310,2,2)="..",IF(RIGHT(Reusable!O310,1)="n","unbounded",RIGHT(Reusable!O310,1)),""))</f>
      </c>
      <c r="R411" s="56"/>
      <c r="S411" s="56"/>
      <c r="T411" s="56"/>
      <c r="U411" s="56"/>
      <c r="V411" s="56"/>
      <c r="W411" s="56"/>
      <c r="X411" s="56"/>
      <c r="Y411" s="56"/>
    </row>
    <row r="412" spans="1:25" ht="12.75">
      <c r="A412" s="58" t="s">
        <v>2646</v>
      </c>
      <c r="B412" s="58">
        <v>408</v>
      </c>
      <c r="C412" s="58" t="str">
        <f>IF(Reusable!B311&lt;&gt;"",Reusable!B311,"")</f>
        <v>Transport Equipment. Identifier</v>
      </c>
      <c r="D412" s="58" t="str">
        <f>IF(Reusable!P311&lt;&gt;"",Reusable!P311,"")</f>
        <v>BBIE</v>
      </c>
      <c r="E412" s="59" t="str">
        <f>IF(Reusable!Q311&lt;&gt;"",Reusable!Q311,"")</f>
        <v>identifier of a piece of transport equipment.</v>
      </c>
      <c r="F412" s="59"/>
      <c r="G412" s="60">
        <f>IF(Reusable!C311&lt;&gt;"",Reusable!C311,"")</f>
      </c>
      <c r="H412" s="60" t="str">
        <f>IF(Reusable!D311&lt;&gt;"",Reusable!D311,"")</f>
        <v>Transport Equipment</v>
      </c>
      <c r="I412" s="60">
        <f>IF(Reusable!E311&lt;&gt;"",Reusable!E311,"")</f>
      </c>
      <c r="J412" s="60" t="str">
        <f>IF(Reusable!H311&lt;&gt;"",Reusable!H311,"")</f>
        <v>Identifier</v>
      </c>
      <c r="K412" s="60" t="str">
        <f>IF(AND(Reusable!K311&lt;&gt;"",Reusable!P311="BBIE"),Reusable!K311,"")</f>
        <v>Identifier. Type</v>
      </c>
      <c r="L412" s="60" t="str">
        <f>IF(AND(Reusable!I311&lt;&gt;"",Reusable!P311="BBIE"),Reusable!I311,"")</f>
        <v>Identifier</v>
      </c>
      <c r="M412" s="61">
        <f>IF(Reusable!L311&lt;&gt;"",Reusable!L311,"")</f>
      </c>
      <c r="N412" s="61">
        <f>IF(Reusable!M311&lt;&gt;"",Reusable!M311,"")</f>
      </c>
      <c r="O412" s="60">
        <f>IF(Reusable!N311&lt;&gt;"",Reusable!N311,"")</f>
      </c>
      <c r="P412" s="60" t="str">
        <f>IF(LEN(Reusable!O311)=1,TEXT(Reusable!O311,"#"),IF(MID(Reusable!O311,2,2)="..",LEFT(Reusable!O311,1),""))</f>
        <v>0</v>
      </c>
      <c r="Q412" s="60" t="str">
        <f>IF(LEN(Reusable!O311)=1,TEXT(Reusable!O311,"#"),IF(MID(Reusable!O311,2,2)="..",IF(RIGHT(Reusable!O311,1)="n","unbounded",RIGHT(Reusable!O311,1)),""))</f>
        <v>1</v>
      </c>
      <c r="R412" s="60"/>
      <c r="S412" s="60"/>
      <c r="T412" s="60"/>
      <c r="U412" s="60"/>
      <c r="V412" s="60"/>
      <c r="W412" s="60"/>
      <c r="X412" s="60"/>
      <c r="Y412" s="60"/>
    </row>
    <row r="413" spans="1:25" ht="12.75">
      <c r="A413" s="58" t="s">
        <v>2647</v>
      </c>
      <c r="B413" s="58">
        <v>409</v>
      </c>
      <c r="C413" s="58" t="str">
        <f>IF(Reusable!B312&lt;&gt;"",Reusable!B312,"")</f>
        <v>Transport Equipment. Provider Type. Code</v>
      </c>
      <c r="D413" s="58" t="str">
        <f>IF(Reusable!P312&lt;&gt;"",Reusable!P312,"")</f>
        <v>BBIE</v>
      </c>
      <c r="E413" s="59" t="str">
        <f>IF(Reusable!Q312&lt;&gt;"",Reusable!Q312,"")</f>
        <v>identifies the type of provider for the transport equipment.</v>
      </c>
      <c r="F413" s="59"/>
      <c r="G413" s="60">
        <f>IF(Reusable!C312&lt;&gt;"",Reusable!C312,"")</f>
      </c>
      <c r="H413" s="60" t="str">
        <f>IF(Reusable!D312&lt;&gt;"",Reusable!D312,"")</f>
        <v>Transport Equipment</v>
      </c>
      <c r="I413" s="60">
        <f>IF(Reusable!E312&lt;&gt;"",Reusable!E312,"")</f>
      </c>
      <c r="J413" s="60" t="str">
        <f>IF(Reusable!H312&lt;&gt;"",Reusable!H312,"")</f>
        <v>Provider Type</v>
      </c>
      <c r="K413" s="60" t="str">
        <f>IF(AND(Reusable!K312&lt;&gt;"",Reusable!P312="BBIE"),Reusable!K312,"")</f>
        <v>Code. Type</v>
      </c>
      <c r="L413" s="60" t="str">
        <f>IF(AND(Reusable!I312&lt;&gt;"",Reusable!P312="BBIE"),Reusable!I312,"")</f>
        <v>Code</v>
      </c>
      <c r="M413" s="61">
        <f>IF(Reusable!L312&lt;&gt;"",Reusable!L312,"")</f>
      </c>
      <c r="N413" s="61">
        <f>IF(Reusable!M312&lt;&gt;"",Reusable!M312,"")</f>
      </c>
      <c r="O413" s="60">
        <f>IF(Reusable!N312&lt;&gt;"",Reusable!N312,"")</f>
      </c>
      <c r="P413" s="60" t="str">
        <f>IF(LEN(Reusable!O312)=1,TEXT(Reusable!O312,"#"),IF(MID(Reusable!O312,2,2)="..",LEFT(Reusable!O312,1),""))</f>
        <v>0</v>
      </c>
      <c r="Q413" s="60" t="str">
        <f>IF(LEN(Reusable!O312)=1,TEXT(Reusable!O312,"#"),IF(MID(Reusable!O312,2,2)="..",IF(RIGHT(Reusable!O312,1)="n","unbounded",RIGHT(Reusable!O312,1)),""))</f>
        <v>1</v>
      </c>
      <c r="R413" s="60"/>
      <c r="S413" s="60"/>
      <c r="T413" s="60"/>
      <c r="U413" s="60"/>
      <c r="V413" s="60"/>
      <c r="W413" s="60"/>
      <c r="X413" s="60"/>
      <c r="Y413" s="60"/>
    </row>
    <row r="414" spans="1:25" ht="12.75">
      <c r="A414" s="58" t="s">
        <v>2648</v>
      </c>
      <c r="B414" s="58">
        <v>410</v>
      </c>
      <c r="C414" s="58" t="str">
        <f>IF(Reusable!B313&lt;&gt;"",Reusable!B313,"")</f>
        <v>Transport Equipment. Owner Type. Code</v>
      </c>
      <c r="D414" s="58" t="str">
        <f>IF(Reusable!P313&lt;&gt;"",Reusable!P313,"")</f>
        <v>BBIE</v>
      </c>
      <c r="E414" s="59" t="str">
        <f>IF(Reusable!Q313&lt;&gt;"",Reusable!Q313,"")</f>
        <v>identifies the type of owner of a piece of transport equipment.</v>
      </c>
      <c r="F414" s="59"/>
      <c r="G414" s="60">
        <f>IF(Reusable!C313&lt;&gt;"",Reusable!C313,"")</f>
      </c>
      <c r="H414" s="60" t="str">
        <f>IF(Reusable!D313&lt;&gt;"",Reusable!D313,"")</f>
        <v>Transport Equipment</v>
      </c>
      <c r="I414" s="60">
        <f>IF(Reusable!E313&lt;&gt;"",Reusable!E313,"")</f>
      </c>
      <c r="J414" s="60" t="str">
        <f>IF(Reusable!H313&lt;&gt;"",Reusable!H313,"")</f>
        <v>Owner Type</v>
      </c>
      <c r="K414" s="60" t="str">
        <f>IF(AND(Reusable!K313&lt;&gt;"",Reusable!P313="BBIE"),Reusable!K313,"")</f>
        <v>Code. Type</v>
      </c>
      <c r="L414" s="60" t="str">
        <f>IF(AND(Reusable!I313&lt;&gt;"",Reusable!P313="BBIE"),Reusable!I313,"")</f>
        <v>Code</v>
      </c>
      <c r="M414" s="61">
        <f>IF(Reusable!L313&lt;&gt;"",Reusable!L313,"")</f>
      </c>
      <c r="N414" s="61">
        <f>IF(Reusable!M313&lt;&gt;"",Reusable!M313,"")</f>
      </c>
      <c r="O414" s="60">
        <f>IF(Reusable!N313&lt;&gt;"",Reusable!N313,"")</f>
      </c>
      <c r="P414" s="60" t="str">
        <f>IF(LEN(Reusable!O313)=1,TEXT(Reusable!O313,"#"),IF(MID(Reusable!O313,2,2)="..",LEFT(Reusable!O313,1),""))</f>
        <v>0</v>
      </c>
      <c r="Q414" s="60" t="str">
        <f>IF(LEN(Reusable!O313)=1,TEXT(Reusable!O313,"#"),IF(MID(Reusable!O313,2,2)="..",IF(RIGHT(Reusable!O313,1)="n","unbounded",RIGHT(Reusable!O313,1)),""))</f>
        <v>1</v>
      </c>
      <c r="R414" s="60"/>
      <c r="S414" s="60"/>
      <c r="T414" s="60"/>
      <c r="U414" s="60"/>
      <c r="V414" s="60"/>
      <c r="W414" s="60"/>
      <c r="X414" s="60"/>
      <c r="Y414" s="60"/>
    </row>
    <row r="415" spans="1:25" ht="12.75">
      <c r="A415" s="58" t="s">
        <v>2649</v>
      </c>
      <c r="B415" s="58">
        <v>411</v>
      </c>
      <c r="C415" s="58" t="str">
        <f>IF(Reusable!B314&lt;&gt;"",Reusable!B314,"")</f>
        <v>Transport Equipment. Size Type. Code</v>
      </c>
      <c r="D415" s="58" t="str">
        <f>IF(Reusable!P314&lt;&gt;"",Reusable!P314,"")</f>
        <v>BBIE</v>
      </c>
      <c r="E415" s="59" t="str">
        <f>IF(Reusable!Q314&lt;&gt;"",Reusable!Q314,"")</f>
        <v>code specifying  the size and type of a piece of transport equipment.</v>
      </c>
      <c r="F415" s="59"/>
      <c r="G415" s="60">
        <f>IF(Reusable!C314&lt;&gt;"",Reusable!C314,"")</f>
      </c>
      <c r="H415" s="60" t="str">
        <f>IF(Reusable!D314&lt;&gt;"",Reusable!D314,"")</f>
        <v>Transport Equipment</v>
      </c>
      <c r="I415" s="60">
        <f>IF(Reusable!E314&lt;&gt;"",Reusable!E314,"")</f>
      </c>
      <c r="J415" s="60" t="str">
        <f>IF(Reusable!H314&lt;&gt;"",Reusable!H314,"")</f>
        <v>Size Type</v>
      </c>
      <c r="K415" s="60" t="str">
        <f>IF(AND(Reusable!K314&lt;&gt;"",Reusable!P314="BBIE"),Reusable!K314,"")</f>
        <v>Code. Type</v>
      </c>
      <c r="L415" s="60" t="str">
        <f>IF(AND(Reusable!I314&lt;&gt;"",Reusable!P314="BBIE"),Reusable!I314,"")</f>
        <v>Code</v>
      </c>
      <c r="M415" s="61">
        <f>IF(Reusable!L314&lt;&gt;"",Reusable!L314,"")</f>
      </c>
      <c r="N415" s="61">
        <f>IF(Reusable!M314&lt;&gt;"",Reusable!M314,"")</f>
      </c>
      <c r="O415" s="60">
        <f>IF(Reusable!N314&lt;&gt;"",Reusable!N314,"")</f>
      </c>
      <c r="P415" s="60" t="str">
        <f>IF(LEN(Reusable!O314)=1,TEXT(Reusable!O314,"#"),IF(MID(Reusable!O314,2,2)="..",LEFT(Reusable!O314,1),""))</f>
        <v>0</v>
      </c>
      <c r="Q415" s="60" t="str">
        <f>IF(LEN(Reusable!O314)=1,TEXT(Reusable!O314,"#"),IF(MID(Reusable!O314,2,2)="..",IF(RIGHT(Reusable!O314,1)="n","unbounded",RIGHT(Reusable!O314,1)),""))</f>
        <v>1</v>
      </c>
      <c r="R415" s="60"/>
      <c r="S415" s="60"/>
      <c r="T415" s="60"/>
      <c r="U415" s="60"/>
      <c r="V415" s="60"/>
      <c r="W415" s="60"/>
      <c r="X415" s="60"/>
      <c r="Y415" s="60"/>
    </row>
    <row r="416" spans="1:25" ht="12.75">
      <c r="A416" s="58" t="s">
        <v>2650</v>
      </c>
      <c r="B416" s="58">
        <v>412</v>
      </c>
      <c r="C416" s="58" t="str">
        <f>IF(Reusable!B315&lt;&gt;"",Reusable!B315,"")</f>
        <v>Transport Equipment. Disposition. Code</v>
      </c>
      <c r="D416" s="58" t="str">
        <f>IF(Reusable!P315&lt;&gt;"",Reusable!P315,"")</f>
        <v>BBIE</v>
      </c>
      <c r="E416" s="59" t="str">
        <f>IF(Reusable!Q315&lt;&gt;"",Reusable!Q315,"")</f>
        <v>describes the current disposition of the transport equipment.</v>
      </c>
      <c r="F416" s="59"/>
      <c r="G416" s="60">
        <f>IF(Reusable!C315&lt;&gt;"",Reusable!C315,"")</f>
      </c>
      <c r="H416" s="60" t="str">
        <f>IF(Reusable!D315&lt;&gt;"",Reusable!D315,"")</f>
        <v>Transport Equipment</v>
      </c>
      <c r="I416" s="60">
        <f>IF(Reusable!E315&lt;&gt;"",Reusable!E315,"")</f>
      </c>
      <c r="J416" s="60" t="str">
        <f>IF(Reusable!H315&lt;&gt;"",Reusable!H315,"")</f>
        <v>Disposition</v>
      </c>
      <c r="K416" s="60" t="str">
        <f>IF(AND(Reusable!K315&lt;&gt;"",Reusable!P315="BBIE"),Reusable!K315,"")</f>
        <v>Code. Type</v>
      </c>
      <c r="L416" s="60" t="str">
        <f>IF(AND(Reusable!I315&lt;&gt;"",Reusable!P315="BBIE"),Reusable!I315,"")</f>
        <v>Code</v>
      </c>
      <c r="M416" s="61">
        <f>IF(Reusable!L315&lt;&gt;"",Reusable!L315,"")</f>
      </c>
      <c r="N416" s="61">
        <f>IF(Reusable!M315&lt;&gt;"",Reusable!M315,"")</f>
      </c>
      <c r="O416" s="60" t="str">
        <f>IF(Reusable!N315&lt;&gt;"",Reusable!N315,"")</f>
        <v>Status</v>
      </c>
      <c r="P416" s="60" t="str">
        <f>IF(LEN(Reusable!O315)=1,TEXT(Reusable!O315,"#"),IF(MID(Reusable!O315,2,2)="..",LEFT(Reusable!O315,1),""))</f>
        <v>0</v>
      </c>
      <c r="Q416" s="60" t="str">
        <f>IF(LEN(Reusable!O315)=1,TEXT(Reusable!O315,"#"),IF(MID(Reusable!O315,2,2)="..",IF(RIGHT(Reusable!O315,1)="n","unbounded",RIGHT(Reusable!O315,1)),""))</f>
        <v>1</v>
      </c>
      <c r="R416" s="60"/>
      <c r="S416" s="60"/>
      <c r="T416" s="60"/>
      <c r="U416" s="60"/>
      <c r="V416" s="60"/>
      <c r="W416" s="60"/>
      <c r="X416" s="60"/>
      <c r="Y416" s="60"/>
    </row>
    <row r="417" spans="1:25" ht="12.75">
      <c r="A417" s="58" t="s">
        <v>2651</v>
      </c>
      <c r="B417" s="58">
        <v>413</v>
      </c>
      <c r="C417" s="58" t="str">
        <f>IF(Reusable!B316&lt;&gt;"",Reusable!B316,"")</f>
        <v>Transport Equipment. Fullness Indication. Code</v>
      </c>
      <c r="D417" s="58" t="str">
        <f>IF(Reusable!P316&lt;&gt;"",Reusable!P316,"")</f>
        <v>BBIE</v>
      </c>
      <c r="E417" s="59" t="str">
        <f>IF(Reusable!Q316&lt;&gt;"",Reusable!Q316,"")</f>
        <v>Code indicating whether a piece of transport equipment is full, empty or partially full.</v>
      </c>
      <c r="F417" s="59"/>
      <c r="G417" s="60">
        <f>IF(Reusable!C316&lt;&gt;"",Reusable!C316,"")</f>
      </c>
      <c r="H417" s="60" t="str">
        <f>IF(Reusable!D316&lt;&gt;"",Reusable!D316,"")</f>
        <v>Transport Equipment</v>
      </c>
      <c r="I417" s="60">
        <f>IF(Reusable!E316&lt;&gt;"",Reusable!E316,"")</f>
      </c>
      <c r="J417" s="60" t="str">
        <f>IF(Reusable!H316&lt;&gt;"",Reusable!H316,"")</f>
        <v>Fullness Indication</v>
      </c>
      <c r="K417" s="60" t="str">
        <f>IF(AND(Reusable!K316&lt;&gt;"",Reusable!P316="BBIE"),Reusable!K316,"")</f>
        <v>Code. Type</v>
      </c>
      <c r="L417" s="60" t="str">
        <f>IF(AND(Reusable!I316&lt;&gt;"",Reusable!P316="BBIE"),Reusable!I316,"")</f>
        <v>Code</v>
      </c>
      <c r="M417" s="61">
        <f>IF(Reusable!L316&lt;&gt;"",Reusable!L316,"")</f>
      </c>
      <c r="N417" s="61">
        <f>IF(Reusable!M316&lt;&gt;"",Reusable!M316,"")</f>
      </c>
      <c r="O417" s="60">
        <f>IF(Reusable!N316&lt;&gt;"",Reusable!N316,"")</f>
      </c>
      <c r="P417" s="60" t="str">
        <f>IF(LEN(Reusable!O316)=1,TEXT(Reusable!O316,"#"),IF(MID(Reusable!O316,2,2)="..",LEFT(Reusable!O316,1),""))</f>
        <v>0</v>
      </c>
      <c r="Q417" s="60" t="str">
        <f>IF(LEN(Reusable!O316)=1,TEXT(Reusable!O316,"#"),IF(MID(Reusable!O316,2,2)="..",IF(RIGHT(Reusable!O316,1)="n","unbounded",RIGHT(Reusable!O316,1)),""))</f>
        <v>1</v>
      </c>
      <c r="R417" s="60"/>
      <c r="S417" s="60"/>
      <c r="T417" s="60"/>
      <c r="U417" s="60"/>
      <c r="V417" s="60"/>
      <c r="W417" s="60"/>
      <c r="X417" s="60"/>
      <c r="Y417" s="60"/>
    </row>
    <row r="418" spans="1:25" ht="12.75">
      <c r="A418" s="58" t="s">
        <v>2652</v>
      </c>
      <c r="B418" s="58">
        <v>414</v>
      </c>
      <c r="C418" s="58" t="str">
        <f>IF(Reusable!B317&lt;&gt;"",Reusable!B317,"")</f>
        <v>Transport Equipment. Refrigeration On Indicator. Indicator</v>
      </c>
      <c r="D418" s="58" t="str">
        <f>IF(Reusable!P317&lt;&gt;"",Reusable!P317,"")</f>
        <v>BBIE</v>
      </c>
      <c r="E418" s="59" t="str">
        <f>IF(Reusable!Q317&lt;&gt;"",Reusable!Q317,"")</f>
        <v>indicates whether refrigeration is on (true) or off (false) for the transportation equipment.</v>
      </c>
      <c r="F418" s="59"/>
      <c r="G418" s="60">
        <f>IF(Reusable!C317&lt;&gt;"",Reusable!C317,"")</f>
      </c>
      <c r="H418" s="60" t="str">
        <f>IF(Reusable!D317&lt;&gt;"",Reusable!D317,"")</f>
        <v>Transport Equipment</v>
      </c>
      <c r="I418" s="60">
        <f>IF(Reusable!E317&lt;&gt;"",Reusable!E317,"")</f>
      </c>
      <c r="J418" s="60" t="str">
        <f>IF(Reusable!H317&lt;&gt;"",Reusable!H317,"")</f>
        <v>Refrigeration On Indicator</v>
      </c>
      <c r="K418" s="60" t="str">
        <f>IF(AND(Reusable!K317&lt;&gt;"",Reusable!P317="BBIE"),Reusable!K317,"")</f>
        <v>Indicator. Type</v>
      </c>
      <c r="L418" s="60" t="str">
        <f>IF(AND(Reusable!I317&lt;&gt;"",Reusable!P317="BBIE"),Reusable!I317,"")</f>
        <v>Indicator</v>
      </c>
      <c r="M418" s="61">
        <f>IF(Reusable!L317&lt;&gt;"",Reusable!L317,"")</f>
      </c>
      <c r="N418" s="61">
        <f>IF(Reusable!M317&lt;&gt;"",Reusable!M317,"")</f>
      </c>
      <c r="O418" s="60">
        <f>IF(Reusable!N317&lt;&gt;"",Reusable!N317,"")</f>
      </c>
      <c r="P418" s="60" t="str">
        <f>IF(LEN(Reusable!O317)=1,TEXT(Reusable!O317,"#"),IF(MID(Reusable!O317,2,2)="..",LEFT(Reusable!O317,1),""))</f>
        <v>0</v>
      </c>
      <c r="Q418" s="60" t="str">
        <f>IF(LEN(Reusable!O317)=1,TEXT(Reusable!O317,"#"),IF(MID(Reusable!O317,2,2)="..",IF(RIGHT(Reusable!O317,1)="n","unbounded",RIGHT(Reusable!O317,1)),""))</f>
        <v>1</v>
      </c>
      <c r="R418" s="60"/>
      <c r="S418" s="60"/>
      <c r="T418" s="60"/>
      <c r="U418" s="60"/>
      <c r="V418" s="60"/>
      <c r="W418" s="60"/>
      <c r="X418" s="60"/>
      <c r="Y418" s="60"/>
    </row>
    <row r="419" spans="1:25" ht="12.75">
      <c r="A419" s="58" t="s">
        <v>2653</v>
      </c>
      <c r="B419" s="58">
        <v>415</v>
      </c>
      <c r="C419" s="58" t="str">
        <f>IF(Reusable!B318&lt;&gt;"",Reusable!B318,"")</f>
        <v>Transport Equipment. Information. Text</v>
      </c>
      <c r="D419" s="58" t="str">
        <f>IF(Reusable!P318&lt;&gt;"",Reusable!P318,"")</f>
        <v>BBIE</v>
      </c>
      <c r="E419" s="59" t="str">
        <f>IF(Reusable!Q318&lt;&gt;"",Reusable!Q318,"")</f>
        <v>additional information in free form text relating to the transport equipment.</v>
      </c>
      <c r="F419" s="59"/>
      <c r="G419" s="60">
        <f>IF(Reusable!C318&lt;&gt;"",Reusable!C318,"")</f>
      </c>
      <c r="H419" s="60" t="str">
        <f>IF(Reusable!D318&lt;&gt;"",Reusable!D318,"")</f>
        <v>Transport Equipment</v>
      </c>
      <c r="I419" s="60">
        <f>IF(Reusable!E318&lt;&gt;"",Reusable!E318,"")</f>
      </c>
      <c r="J419" s="60" t="str">
        <f>IF(Reusable!H318&lt;&gt;"",Reusable!H318,"")</f>
        <v>Information</v>
      </c>
      <c r="K419" s="60" t="str">
        <f>IF(AND(Reusable!K318&lt;&gt;"",Reusable!P318="BBIE"),Reusable!K318,"")</f>
        <v>Text. Type</v>
      </c>
      <c r="L419" s="60" t="str">
        <f>IF(AND(Reusable!I318&lt;&gt;"",Reusable!P318="BBIE"),Reusable!I318,"")</f>
        <v>Text</v>
      </c>
      <c r="M419" s="61">
        <f>IF(Reusable!L318&lt;&gt;"",Reusable!L318,"")</f>
      </c>
      <c r="N419" s="61">
        <f>IF(Reusable!M318&lt;&gt;"",Reusable!M318,"")</f>
      </c>
      <c r="O419" s="60">
        <f>IF(Reusable!N318&lt;&gt;"",Reusable!N318,"")</f>
      </c>
      <c r="P419" s="60" t="str">
        <f>IF(LEN(Reusable!O318)=1,TEXT(Reusable!O318,"#"),IF(MID(Reusable!O318,2,2)="..",LEFT(Reusable!O318,1),""))</f>
        <v>0</v>
      </c>
      <c r="Q419" s="60" t="str">
        <f>IF(LEN(Reusable!O318)=1,TEXT(Reusable!O318,"#"),IF(MID(Reusable!O318,2,2)="..",IF(RIGHT(Reusable!O318,1)="n","unbounded",RIGHT(Reusable!O318,1)),""))</f>
        <v>1</v>
      </c>
      <c r="R419" s="60"/>
      <c r="S419" s="60"/>
      <c r="T419" s="60"/>
      <c r="U419" s="60"/>
      <c r="V419" s="60"/>
      <c r="W419" s="60"/>
      <c r="X419" s="60"/>
      <c r="Y419" s="60"/>
    </row>
    <row r="420" spans="1:25" ht="12.75">
      <c r="A420" s="62" t="s">
        <v>2654</v>
      </c>
      <c r="B420" s="62">
        <v>416</v>
      </c>
      <c r="C420" s="62" t="str">
        <f>IF(Reusable!B319&lt;&gt;"",Reusable!B319,"")</f>
        <v>Transport Equipment. Dimension</v>
      </c>
      <c r="D420" s="62" t="str">
        <f>IF(Reusable!P319&lt;&gt;"",Reusable!P319,"")</f>
        <v>ASBIE</v>
      </c>
      <c r="E420" s="63" t="str">
        <f>IF(Reusable!Q319&lt;&gt;"",Reusable!Q319,"")</f>
        <v>associates the transport equipment with its measurement(s).</v>
      </c>
      <c r="F420" s="63"/>
      <c r="G420" s="64">
        <f>IF(Reusable!C319&lt;&gt;"",Reusable!C319,"")</f>
      </c>
      <c r="H420" s="64" t="str">
        <f>IF(Reusable!D319&lt;&gt;"",Reusable!D319,"")</f>
        <v>Transport Equipment</v>
      </c>
      <c r="I420" s="64">
        <f>IF(Reusable!E319&lt;&gt;"",Reusable!E319,"")</f>
      </c>
      <c r="J420" s="64" t="str">
        <f>IF(Reusable!H319&lt;&gt;"",Reusable!H319,"")</f>
        <v>Dimension</v>
      </c>
      <c r="K420" s="65">
        <f>IF(AND(Reusable!K319&lt;&gt;"",Reusable!P319="BBIE"),Reusable!K319,"")</f>
      </c>
      <c r="L420" s="65">
        <f>IF(AND(Reusable!I319&lt;&gt;"",Reusable!P319="BBIE"),Reusable!I319,"")</f>
      </c>
      <c r="M420" s="64">
        <f>IF(Reusable!L319&lt;&gt;"",Reusable!L319,"")</f>
      </c>
      <c r="N420" s="64" t="str">
        <f>IF(Reusable!M319&lt;&gt;"",Reusable!M319,"")</f>
        <v>Dimension</v>
      </c>
      <c r="O420" s="64">
        <f>IF(Reusable!N319&lt;&gt;"",Reusable!N319,"")</f>
      </c>
      <c r="P420" s="64" t="str">
        <f>IF(LEN(Reusable!O319)=1,TEXT(Reusable!O319,"#"),IF(MID(Reusable!O319,2,2)="..",LEFT(Reusable!O319,1),""))</f>
        <v>0</v>
      </c>
      <c r="Q420" s="64" t="str">
        <f>IF(LEN(Reusable!O319)=1,TEXT(Reusable!O319,"#"),IF(MID(Reusable!O319,2,2)="..",IF(RIGHT(Reusable!O319,1)="n","unbounded",RIGHT(Reusable!O319,1)),""))</f>
        <v>unbounded</v>
      </c>
      <c r="R420" s="64"/>
      <c r="S420" s="64"/>
      <c r="T420" s="64"/>
      <c r="U420" s="64"/>
      <c r="V420" s="64"/>
      <c r="W420" s="64"/>
      <c r="X420" s="64"/>
      <c r="Y420" s="64"/>
    </row>
    <row r="421" spans="1:25" ht="12.75">
      <c r="A421" s="62" t="s">
        <v>2655</v>
      </c>
      <c r="B421" s="62">
        <v>417</v>
      </c>
      <c r="C421" s="62" t="str">
        <f>IF(Reusable!B320&lt;&gt;"",Reusable!B320,"")</f>
        <v>Transport Equipment. Transport Equipment Seal</v>
      </c>
      <c r="D421" s="62" t="str">
        <f>IF(Reusable!P320&lt;&gt;"",Reusable!P320,"")</f>
        <v>ASBIE</v>
      </c>
      <c r="E421" s="63" t="str">
        <f>IF(Reusable!Q320&lt;&gt;"",Reusable!Q320,"")</f>
        <v>associates the transport equipment with information about equipment seal(s) applied to it.</v>
      </c>
      <c r="F421" s="63"/>
      <c r="G421" s="64">
        <f>IF(Reusable!C320&lt;&gt;"",Reusable!C320,"")</f>
      </c>
      <c r="H421" s="64" t="str">
        <f>IF(Reusable!D320&lt;&gt;"",Reusable!D320,"")</f>
        <v>Transport Equipment</v>
      </c>
      <c r="I421" s="64">
        <f>IF(Reusable!E320&lt;&gt;"",Reusable!E320,"")</f>
      </c>
      <c r="J421" s="64" t="str">
        <f>IF(Reusable!H320&lt;&gt;"",Reusable!H320,"")</f>
        <v>Transport Equipment Seal</v>
      </c>
      <c r="K421" s="65">
        <f>IF(AND(Reusable!K320&lt;&gt;"",Reusable!P320="BBIE"),Reusable!K320,"")</f>
      </c>
      <c r="L421" s="65">
        <f>IF(AND(Reusable!I320&lt;&gt;"",Reusable!P320="BBIE"),Reusable!I320,"")</f>
      </c>
      <c r="M421" s="64">
        <f>IF(Reusable!L320&lt;&gt;"",Reusable!L320,"")</f>
      </c>
      <c r="N421" s="64" t="str">
        <f>IF(Reusable!M320&lt;&gt;"",Reusable!M320,"")</f>
        <v>Transport Equipment Seal</v>
      </c>
      <c r="O421" s="64">
        <f>IF(Reusable!N320&lt;&gt;"",Reusable!N320,"")</f>
      </c>
      <c r="P421" s="64" t="str">
        <f>IF(LEN(Reusable!O320)=1,TEXT(Reusable!O320,"#"),IF(MID(Reusable!O320,2,2)="..",LEFT(Reusable!O320,1),""))</f>
        <v>0</v>
      </c>
      <c r="Q421" s="64" t="str">
        <f>IF(LEN(Reusable!O320)=1,TEXT(Reusable!O320,"#"),IF(MID(Reusable!O320,2,2)="..",IF(RIGHT(Reusable!O320,1)="n","unbounded",RIGHT(Reusable!O320,1)),""))</f>
        <v>unbounded</v>
      </c>
      <c r="R421" s="64"/>
      <c r="S421" s="64"/>
      <c r="T421" s="64"/>
      <c r="U421" s="64"/>
      <c r="V421" s="64"/>
      <c r="W421" s="64"/>
      <c r="X421" s="64"/>
      <c r="Y421" s="64"/>
    </row>
    <row r="422" spans="1:25" ht="12.75">
      <c r="A422" s="54" t="s">
        <v>2656</v>
      </c>
      <c r="B422" s="54">
        <v>418</v>
      </c>
      <c r="C422" s="54" t="str">
        <f>IF(Reusable!B321&lt;&gt;"",Reusable!B321,"")</f>
        <v>Transport Equipment Seal. Details</v>
      </c>
      <c r="D422" s="54" t="str">
        <f>IF(Reusable!P321&lt;&gt;"",Reusable!P321,"")</f>
        <v>ABIE</v>
      </c>
      <c r="E422" s="55" t="str">
        <f>IF(Reusable!Q321&lt;&gt;"",Reusable!Q321,"")</f>
        <v>information about a seal used in connection with transport equipment.</v>
      </c>
      <c r="F422" s="55"/>
      <c r="G422" s="56">
        <f>IF(Reusable!C321&lt;&gt;"",Reusable!C321,"")</f>
      </c>
      <c r="H422" s="56" t="str">
        <f>IF(Reusable!D321&lt;&gt;"",Reusable!D321,"")</f>
        <v>Transport Equipment Seal</v>
      </c>
      <c r="I422" s="57">
        <f>IF(Reusable!E321&lt;&gt;"",Reusable!E321,"")</f>
      </c>
      <c r="J422" s="57">
        <f>IF(Reusable!H321&lt;&gt;"",Reusable!H321,"")</f>
      </c>
      <c r="K422" s="57">
        <f>IF(AND(Reusable!K321&lt;&gt;"",Reusable!P321="BBIE"),Reusable!K321,"")</f>
      </c>
      <c r="L422" s="57">
        <f>IF(AND(Reusable!I321&lt;&gt;"",Reusable!P321="BBIE"),Reusable!I321,"")</f>
      </c>
      <c r="M422" s="57">
        <f>IF(Reusable!L321&lt;&gt;"",Reusable!L321,"")</f>
      </c>
      <c r="N422" s="57">
        <f>IF(Reusable!M321&lt;&gt;"",Reusable!M321,"")</f>
      </c>
      <c r="O422" s="56" t="str">
        <f>IF(Reusable!N321&lt;&gt;"",Reusable!N321,"")</f>
        <v>Container Seal</v>
      </c>
      <c r="P422" s="57">
        <f>IF(LEN(Reusable!O321)=1,TEXT(Reusable!O321,"#"),IF(MID(Reusable!O321,2,2)="..",LEFT(Reusable!O321,1),""))</f>
      </c>
      <c r="Q422" s="57">
        <f>IF(LEN(Reusable!O321)=1,TEXT(Reusable!O321,"#"),IF(MID(Reusable!O321,2,2)="..",IF(RIGHT(Reusable!O321,1)="n","unbounded",RIGHT(Reusable!O321,1)),""))</f>
      </c>
      <c r="R422" s="56"/>
      <c r="S422" s="56"/>
      <c r="T422" s="56"/>
      <c r="U422" s="56"/>
      <c r="V422" s="56"/>
      <c r="W422" s="56"/>
      <c r="X422" s="56"/>
      <c r="Y422" s="56"/>
    </row>
    <row r="423" spans="1:25" ht="12.75">
      <c r="A423" s="58" t="s">
        <v>2657</v>
      </c>
      <c r="B423" s="58">
        <v>419</v>
      </c>
      <c r="C423" s="58" t="str">
        <f>IF(Reusable!B322&lt;&gt;"",Reusable!B322,"")</f>
        <v>Transport Equipment Seal. Identifier</v>
      </c>
      <c r="D423" s="58" t="str">
        <f>IF(Reusable!P322&lt;&gt;"",Reusable!P322,"")</f>
        <v>BBIE</v>
      </c>
      <c r="E423" s="59" t="str">
        <f>IF(Reusable!Q322&lt;&gt;"",Reusable!Q322,"")</f>
        <v>identification on a seal on a piece of transport equipment.</v>
      </c>
      <c r="F423" s="59"/>
      <c r="G423" s="60">
        <f>IF(Reusable!C322&lt;&gt;"",Reusable!C322,"")</f>
      </c>
      <c r="H423" s="60" t="str">
        <f>IF(Reusable!D322&lt;&gt;"",Reusable!D322,"")</f>
        <v>Transport Equipment Seal</v>
      </c>
      <c r="I423" s="60">
        <f>IF(Reusable!E322&lt;&gt;"",Reusable!E322,"")</f>
      </c>
      <c r="J423" s="60" t="str">
        <f>IF(Reusable!H322&lt;&gt;"",Reusable!H322,"")</f>
        <v>Identifier</v>
      </c>
      <c r="K423" s="60" t="str">
        <f>IF(AND(Reusable!K322&lt;&gt;"",Reusable!P322="BBIE"),Reusable!K322,"")</f>
        <v>Identifier. Type</v>
      </c>
      <c r="L423" s="60" t="str">
        <f>IF(AND(Reusable!I322&lt;&gt;"",Reusable!P322="BBIE"),Reusable!I322,"")</f>
        <v>Identifier</v>
      </c>
      <c r="M423" s="61">
        <f>IF(Reusable!L322&lt;&gt;"",Reusable!L322,"")</f>
      </c>
      <c r="N423" s="61">
        <f>IF(Reusable!M322&lt;&gt;"",Reusable!M322,"")</f>
      </c>
      <c r="O423" s="60">
        <f>IF(Reusable!N322&lt;&gt;"",Reusable!N322,"")</f>
      </c>
      <c r="P423" s="60" t="str">
        <f>IF(LEN(Reusable!O322)=1,TEXT(Reusable!O322,"#"),IF(MID(Reusable!O322,2,2)="..",LEFT(Reusable!O322,1),""))</f>
        <v>1</v>
      </c>
      <c r="Q423" s="60" t="str">
        <f>IF(LEN(Reusable!O322)=1,TEXT(Reusable!O322,"#"),IF(MID(Reusable!O322,2,2)="..",IF(RIGHT(Reusable!O322,1)="n","unbounded",RIGHT(Reusable!O322,1)),""))</f>
        <v>1</v>
      </c>
      <c r="R423" s="60"/>
      <c r="S423" s="60"/>
      <c r="T423" s="60"/>
      <c r="U423" s="60"/>
      <c r="V423" s="60"/>
      <c r="W423" s="60"/>
      <c r="X423" s="60"/>
      <c r="Y423" s="60"/>
    </row>
    <row r="424" spans="1:25" ht="12.75">
      <c r="A424" s="58" t="s">
        <v>2658</v>
      </c>
      <c r="B424" s="58">
        <v>420</v>
      </c>
      <c r="C424" s="58" t="str">
        <f>IF(Reusable!B323&lt;&gt;"",Reusable!B323,"")</f>
        <v>Transport Equipment Seal. Issuer Type. Code</v>
      </c>
      <c r="D424" s="58" t="str">
        <f>IF(Reusable!P323&lt;&gt;"",Reusable!P323,"")</f>
        <v>BBIE</v>
      </c>
      <c r="E424" s="59" t="str">
        <f>IF(Reusable!Q323&lt;&gt;"",Reusable!Q323,"")</f>
        <v>Code identifying which party issues and is responsible for an equipment seal.</v>
      </c>
      <c r="F424" s="59"/>
      <c r="G424" s="60">
        <f>IF(Reusable!C323&lt;&gt;"",Reusable!C323,"")</f>
      </c>
      <c r="H424" s="60" t="str">
        <f>IF(Reusable!D323&lt;&gt;"",Reusable!D323,"")</f>
        <v>Transport Equipment Seal</v>
      </c>
      <c r="I424" s="60">
        <f>IF(Reusable!E323&lt;&gt;"",Reusable!E323,"")</f>
      </c>
      <c r="J424" s="60" t="str">
        <f>IF(Reusable!H323&lt;&gt;"",Reusable!H323,"")</f>
        <v>Issuer Type</v>
      </c>
      <c r="K424" s="60" t="str">
        <f>IF(AND(Reusable!K323&lt;&gt;"",Reusable!P323="BBIE"),Reusable!K323,"")</f>
        <v>Code. Type</v>
      </c>
      <c r="L424" s="60" t="str">
        <f>IF(AND(Reusable!I323&lt;&gt;"",Reusable!P323="BBIE"),Reusable!I323,"")</f>
        <v>Code</v>
      </c>
      <c r="M424" s="61">
        <f>IF(Reusable!L323&lt;&gt;"",Reusable!L323,"")</f>
      </c>
      <c r="N424" s="61">
        <f>IF(Reusable!M323&lt;&gt;"",Reusable!M323,"")</f>
      </c>
      <c r="O424" s="60">
        <f>IF(Reusable!N323&lt;&gt;"",Reusable!N323,"")</f>
      </c>
      <c r="P424" s="60" t="str">
        <f>IF(LEN(Reusable!O323)=1,TEXT(Reusable!O323,"#"),IF(MID(Reusable!O323,2,2)="..",LEFT(Reusable!O323,1),""))</f>
        <v>0</v>
      </c>
      <c r="Q424" s="60" t="str">
        <f>IF(LEN(Reusable!O323)=1,TEXT(Reusable!O323,"#"),IF(MID(Reusable!O323,2,2)="..",IF(RIGHT(Reusable!O323,1)="n","unbounded",RIGHT(Reusable!O323,1)),""))</f>
        <v>1</v>
      </c>
      <c r="R424" s="60"/>
      <c r="S424" s="60"/>
      <c r="T424" s="60"/>
      <c r="U424" s="60"/>
      <c r="V424" s="60"/>
      <c r="W424" s="60"/>
      <c r="X424" s="60"/>
      <c r="Y424" s="60"/>
    </row>
    <row r="425" spans="1:25" ht="12.75">
      <c r="A425" s="58" t="s">
        <v>2659</v>
      </c>
      <c r="B425" s="58">
        <v>421</v>
      </c>
      <c r="C425" s="58" t="str">
        <f>IF(Reusable!B324&lt;&gt;"",Reusable!B324,"")</f>
        <v>Transport Equipment Seal. Condition. Text</v>
      </c>
      <c r="D425" s="58" t="str">
        <f>IF(Reusable!P324&lt;&gt;"",Reusable!P324,"")</f>
        <v>BBIE</v>
      </c>
      <c r="E425" s="59" t="str">
        <f>IF(Reusable!Q324&lt;&gt;"",Reusable!Q324,"")</f>
        <v>information relating to the condition of a seal on a piece of equipment.</v>
      </c>
      <c r="F425" s="59"/>
      <c r="G425" s="60">
        <f>IF(Reusable!C324&lt;&gt;"",Reusable!C324,"")</f>
      </c>
      <c r="H425" s="60" t="str">
        <f>IF(Reusable!D324&lt;&gt;"",Reusable!D324,"")</f>
        <v>Transport Equipment Seal</v>
      </c>
      <c r="I425" s="60">
        <f>IF(Reusable!E324&lt;&gt;"",Reusable!E324,"")</f>
      </c>
      <c r="J425" s="60" t="str">
        <f>IF(Reusable!H324&lt;&gt;"",Reusable!H324,"")</f>
        <v>Condition</v>
      </c>
      <c r="K425" s="60" t="str">
        <f>IF(AND(Reusable!K324&lt;&gt;"",Reusable!P324="BBIE"),Reusable!K324,"")</f>
        <v>Text. Type</v>
      </c>
      <c r="L425" s="60" t="str">
        <f>IF(AND(Reusable!I324&lt;&gt;"",Reusable!P324="BBIE"),Reusable!I324,"")</f>
        <v>Text</v>
      </c>
      <c r="M425" s="61">
        <f>IF(Reusable!L324&lt;&gt;"",Reusable!L324,"")</f>
      </c>
      <c r="N425" s="61">
        <f>IF(Reusable!M324&lt;&gt;"",Reusable!M324,"")</f>
      </c>
      <c r="O425" s="60">
        <f>IF(Reusable!N324&lt;&gt;"",Reusable!N324,"")</f>
      </c>
      <c r="P425" s="60" t="str">
        <f>IF(LEN(Reusable!O324)=1,TEXT(Reusable!O324,"#"),IF(MID(Reusable!O324,2,2)="..",LEFT(Reusable!O324,1),""))</f>
        <v>0</v>
      </c>
      <c r="Q425" s="60" t="str">
        <f>IF(LEN(Reusable!O324)=1,TEXT(Reusable!O324,"#"),IF(MID(Reusable!O324,2,2)="..",IF(RIGHT(Reusable!O324,1)="n","unbounded",RIGHT(Reusable!O324,1)),""))</f>
        <v>1</v>
      </c>
      <c r="R425" s="60"/>
      <c r="S425" s="60"/>
      <c r="T425" s="60"/>
      <c r="U425" s="60"/>
      <c r="V425" s="60"/>
      <c r="W425" s="60"/>
      <c r="X425" s="60"/>
      <c r="Y425" s="60"/>
    </row>
    <row r="426" spans="1:25" ht="12.75">
      <c r="A426" s="58" t="s">
        <v>2660</v>
      </c>
      <c r="B426" s="58">
        <v>422</v>
      </c>
      <c r="C426" s="58" t="str">
        <f>IF(Reusable!B325&lt;&gt;"",Reusable!B325,"")</f>
        <v>Transport Equipment Seal. Seal Status. Code</v>
      </c>
      <c r="D426" s="58" t="str">
        <f>IF(Reusable!P325&lt;&gt;"",Reusable!P325,"")</f>
        <v>BBIE</v>
      </c>
      <c r="E426" s="59" t="str">
        <f>IF(Reusable!Q325&lt;&gt;"",Reusable!Q325,"")</f>
        <v>code indicating the status of a seal on a piece of equipment.</v>
      </c>
      <c r="F426" s="59"/>
      <c r="G426" s="60">
        <f>IF(Reusable!C325&lt;&gt;"",Reusable!C325,"")</f>
      </c>
      <c r="H426" s="60" t="str">
        <f>IF(Reusable!D325&lt;&gt;"",Reusable!D325,"")</f>
        <v>Transport Equipment Seal</v>
      </c>
      <c r="I426" s="60">
        <f>IF(Reusable!E325&lt;&gt;"",Reusable!E325,"")</f>
      </c>
      <c r="J426" s="60" t="str">
        <f>IF(Reusable!H325&lt;&gt;"",Reusable!H325,"")</f>
        <v>Seal Status</v>
      </c>
      <c r="K426" s="60" t="str">
        <f>IF(AND(Reusable!K325&lt;&gt;"",Reusable!P325="BBIE"),Reusable!K325,"")</f>
        <v>Code. Type</v>
      </c>
      <c r="L426" s="60" t="str">
        <f>IF(AND(Reusable!I325&lt;&gt;"",Reusable!P325="BBIE"),Reusable!I325,"")</f>
        <v>Code</v>
      </c>
      <c r="M426" s="61">
        <f>IF(Reusable!L325&lt;&gt;"",Reusable!L325,"")</f>
      </c>
      <c r="N426" s="61">
        <f>IF(Reusable!M325&lt;&gt;"",Reusable!M325,"")</f>
      </c>
      <c r="O426" s="60">
        <f>IF(Reusable!N325&lt;&gt;"",Reusable!N325,"")</f>
      </c>
      <c r="P426" s="60" t="str">
        <f>IF(LEN(Reusable!O325)=1,TEXT(Reusable!O325,"#"),IF(MID(Reusable!O325,2,2)="..",LEFT(Reusable!O325,1),""))</f>
        <v>0</v>
      </c>
      <c r="Q426" s="60" t="str">
        <f>IF(LEN(Reusable!O325)=1,TEXT(Reusable!O325,"#"),IF(MID(Reusable!O325,2,2)="..",IF(RIGHT(Reusable!O325,1)="n","unbounded",RIGHT(Reusable!O325,1)),""))</f>
        <v>1</v>
      </c>
      <c r="R426" s="60"/>
      <c r="S426" s="60"/>
      <c r="T426" s="60"/>
      <c r="U426" s="60"/>
      <c r="V426" s="60"/>
      <c r="W426" s="60"/>
      <c r="X426" s="60"/>
      <c r="Y426" s="60"/>
    </row>
    <row r="427" spans="1:25" ht="38.25">
      <c r="A427" s="54" t="s">
        <v>2661</v>
      </c>
      <c r="B427" s="54">
        <v>423</v>
      </c>
      <c r="C427" s="54" t="str">
        <f>IF(Reusable!B326&lt;&gt;"",Reusable!B326,"")</f>
        <v>Transport Handling Unit. Details</v>
      </c>
      <c r="D427" s="54" t="str">
        <f>IF(Reusable!P326&lt;&gt;"",Reusable!P326,"")</f>
        <v>ABIE</v>
      </c>
      <c r="E427" s="55" t="str">
        <f>IF(Reusable!Q326&lt;&gt;"",Reusable!Q326,"")</f>
        <v>information about a set of items which can be considered to be an indivisible set of items for the purposes of delivery, also know as a logistics unit. A single handling unit may consist of a single item or a bundle of traded items.</v>
      </c>
      <c r="F427" s="55"/>
      <c r="G427" s="56">
        <f>IF(Reusable!C326&lt;&gt;"",Reusable!C326,"")</f>
      </c>
      <c r="H427" s="56" t="str">
        <f>IF(Reusable!D326&lt;&gt;"",Reusable!D326,"")</f>
        <v>Transport Handling Unit</v>
      </c>
      <c r="I427" s="57">
        <f>IF(Reusable!E326&lt;&gt;"",Reusable!E326,"")</f>
      </c>
      <c r="J427" s="57">
        <f>IF(Reusable!H326&lt;&gt;"",Reusable!H326,"")</f>
      </c>
      <c r="K427" s="57">
        <f>IF(AND(Reusable!K326&lt;&gt;"",Reusable!P326="BBIE"),Reusable!K326,"")</f>
      </c>
      <c r="L427" s="57">
        <f>IF(AND(Reusable!I326&lt;&gt;"",Reusable!P326="BBIE"),Reusable!I326,"")</f>
      </c>
      <c r="M427" s="57">
        <f>IF(Reusable!L326&lt;&gt;"",Reusable!L326,"")</f>
      </c>
      <c r="N427" s="57">
        <f>IF(Reusable!M326&lt;&gt;"",Reusable!M326,"")</f>
      </c>
      <c r="O427" s="56" t="str">
        <f>IF(Reusable!N326&lt;&gt;"",Reusable!N326,"")</f>
        <v>Logistics Unit, Handling Unit</v>
      </c>
      <c r="P427" s="57">
        <f>IF(LEN(Reusable!O326)=1,TEXT(Reusable!O326,"#"),IF(MID(Reusable!O326,2,2)="..",LEFT(Reusable!O326,1),""))</f>
      </c>
      <c r="Q427" s="57">
        <f>IF(LEN(Reusable!O326)=1,TEXT(Reusable!O326,"#"),IF(MID(Reusable!O326,2,2)="..",IF(RIGHT(Reusable!O326,1)="n","unbounded",RIGHT(Reusable!O326,1)),""))</f>
      </c>
      <c r="R427" s="56"/>
      <c r="S427" s="56"/>
      <c r="T427" s="56"/>
      <c r="U427" s="56"/>
      <c r="V427" s="56"/>
      <c r="W427" s="56"/>
      <c r="X427" s="56"/>
      <c r="Y427" s="56"/>
    </row>
    <row r="428" spans="1:25" ht="12.75">
      <c r="A428" s="58" t="s">
        <v>2662</v>
      </c>
      <c r="B428" s="58">
        <v>424</v>
      </c>
      <c r="C428" s="58" t="str">
        <f>IF(Reusable!B327&lt;&gt;"",Reusable!B327,"")</f>
        <v>Transport Handling Unit. Identifier</v>
      </c>
      <c r="D428" s="58" t="str">
        <f>IF(Reusable!P327&lt;&gt;"",Reusable!P327,"")</f>
        <v>BBIE</v>
      </c>
      <c r="E428" s="59" t="str">
        <f>IF(Reusable!Q327&lt;&gt;"",Reusable!Q327,"")</f>
        <v>identification of the transport handling unit as a whole.</v>
      </c>
      <c r="F428" s="59"/>
      <c r="G428" s="60">
        <f>IF(Reusable!C327&lt;&gt;"",Reusable!C327,"")</f>
      </c>
      <c r="H428" s="60" t="str">
        <f>IF(Reusable!D327&lt;&gt;"",Reusable!D327,"")</f>
        <v>Transport Handling Unit</v>
      </c>
      <c r="I428" s="60">
        <f>IF(Reusable!E327&lt;&gt;"",Reusable!E327,"")</f>
      </c>
      <c r="J428" s="60" t="str">
        <f>IF(Reusable!H327&lt;&gt;"",Reusable!H327,"")</f>
        <v>Identifier</v>
      </c>
      <c r="K428" s="60" t="str">
        <f>IF(AND(Reusable!K327&lt;&gt;"",Reusable!P327="BBIE"),Reusable!K327,"")</f>
        <v>Identifier. Type</v>
      </c>
      <c r="L428" s="60" t="str">
        <f>IF(AND(Reusable!I327&lt;&gt;"",Reusable!P327="BBIE"),Reusable!I327,"")</f>
        <v>Identifier</v>
      </c>
      <c r="M428" s="61">
        <f>IF(Reusable!L327&lt;&gt;"",Reusable!L327,"")</f>
      </c>
      <c r="N428" s="61">
        <f>IF(Reusable!M327&lt;&gt;"",Reusable!M327,"")</f>
      </c>
      <c r="O428" s="60">
        <f>IF(Reusable!N327&lt;&gt;"",Reusable!N327,"")</f>
      </c>
      <c r="P428" s="60" t="str">
        <f>IF(LEN(Reusable!O327)=1,TEXT(Reusable!O327,"#"),IF(MID(Reusable!O327,2,2)="..",LEFT(Reusable!O327,1),""))</f>
        <v>0</v>
      </c>
      <c r="Q428" s="60" t="str">
        <f>IF(LEN(Reusable!O327)=1,TEXT(Reusable!O327,"#"),IF(MID(Reusable!O327,2,2)="..",IF(RIGHT(Reusable!O327,1)="n","unbounded",RIGHT(Reusable!O327,1)),""))</f>
        <v>1</v>
      </c>
      <c r="R428" s="60"/>
      <c r="S428" s="60"/>
      <c r="T428" s="60"/>
      <c r="U428" s="60"/>
      <c r="V428" s="60"/>
      <c r="W428" s="60"/>
      <c r="X428" s="60"/>
      <c r="Y428" s="60"/>
    </row>
    <row r="429" spans="1:25" ht="12.75">
      <c r="A429" s="58" t="s">
        <v>2663</v>
      </c>
      <c r="B429" s="58">
        <v>425</v>
      </c>
      <c r="C429" s="58" t="str">
        <f>IF(Reusable!B328&lt;&gt;"",Reusable!B328,"")</f>
        <v>Transport Handling Unit. Unit Type. Code</v>
      </c>
      <c r="D429" s="58" t="str">
        <f>IF(Reusable!P328&lt;&gt;"",Reusable!P328,"")</f>
        <v>BBIE</v>
      </c>
      <c r="E429" s="59" t="str">
        <f>IF(Reusable!Q328&lt;&gt;"",Reusable!Q328,"")</f>
        <v>identifies by a code the type of transport handling unit used.</v>
      </c>
      <c r="F429" s="59"/>
      <c r="G429" s="60">
        <f>IF(Reusable!C328&lt;&gt;"",Reusable!C328,"")</f>
      </c>
      <c r="H429" s="60" t="str">
        <f>IF(Reusable!D328&lt;&gt;"",Reusable!D328,"")</f>
        <v>Transport Handling Unit</v>
      </c>
      <c r="I429" s="60">
        <f>IF(Reusable!E328&lt;&gt;"",Reusable!E328,"")</f>
      </c>
      <c r="J429" s="60" t="str">
        <f>IF(Reusable!H328&lt;&gt;"",Reusable!H328,"")</f>
        <v>Unit Type</v>
      </c>
      <c r="K429" s="60" t="str">
        <f>IF(AND(Reusable!K328&lt;&gt;"",Reusable!P328="BBIE"),Reusable!K328,"")</f>
        <v>Code. Type</v>
      </c>
      <c r="L429" s="60" t="str">
        <f>IF(AND(Reusable!I328&lt;&gt;"",Reusable!P328="BBIE"),Reusable!I328,"")</f>
        <v>Code</v>
      </c>
      <c r="M429" s="61">
        <f>IF(Reusable!L328&lt;&gt;"",Reusable!L328,"")</f>
      </c>
      <c r="N429" s="61">
        <f>IF(Reusable!M328&lt;&gt;"",Reusable!M328,"")</f>
      </c>
      <c r="O429" s="60">
        <f>IF(Reusable!N328&lt;&gt;"",Reusable!N328,"")</f>
      </c>
      <c r="P429" s="60" t="str">
        <f>IF(LEN(Reusable!O328)=1,TEXT(Reusable!O328,"#"),IF(MID(Reusable!O328,2,2)="..",LEFT(Reusable!O328,1),""))</f>
        <v>0</v>
      </c>
      <c r="Q429" s="60" t="str">
        <f>IF(LEN(Reusable!O328)=1,TEXT(Reusable!O328,"#"),IF(MID(Reusable!O328,2,2)="..",IF(RIGHT(Reusable!O328,1)="n","unbounded",RIGHT(Reusable!O328,1)),""))</f>
        <v>1</v>
      </c>
      <c r="R429" s="60"/>
      <c r="S429" s="60"/>
      <c r="T429" s="60"/>
      <c r="U429" s="60"/>
      <c r="V429" s="60"/>
      <c r="W429" s="60"/>
      <c r="X429" s="60"/>
      <c r="Y429" s="60"/>
    </row>
    <row r="430" spans="1:25" ht="25.5">
      <c r="A430" s="62" t="s">
        <v>2664</v>
      </c>
      <c r="B430" s="62">
        <v>426</v>
      </c>
      <c r="C430" s="62" t="str">
        <f>IF(Reusable!B329&lt;&gt;"",Reusable!B329,"")</f>
        <v>Transport Handling Unit. Handling Unit Despatch Line</v>
      </c>
      <c r="D430" s="62" t="str">
        <f>IF(Reusable!P329&lt;&gt;"",Reusable!P329,"")</f>
        <v>ASBIE</v>
      </c>
      <c r="E430" s="63" t="str">
        <f>IF(Reusable!Q329&lt;&gt;"",Reusable!Q329,"")</f>
        <v>associates the Transport Handling Unit with one or more despatch lines on a despatch advice.</v>
      </c>
      <c r="F430" s="63"/>
      <c r="G430" s="64">
        <f>IF(Reusable!C329&lt;&gt;"",Reusable!C329,"")</f>
      </c>
      <c r="H430" s="64" t="str">
        <f>IF(Reusable!D329&lt;&gt;"",Reusable!D329,"")</f>
        <v>Transport Handling Unit</v>
      </c>
      <c r="I430" s="64">
        <f>IF(Reusable!E329&lt;&gt;"",Reusable!E329,"")</f>
      </c>
      <c r="J430" s="64" t="str">
        <f>IF(Reusable!H329&lt;&gt;"",Reusable!H329,"")</f>
        <v>Despatch Line</v>
      </c>
      <c r="K430" s="65">
        <f>IF(AND(Reusable!K329&lt;&gt;"",Reusable!P329="BBIE"),Reusable!K329,"")</f>
      </c>
      <c r="L430" s="65">
        <f>IF(AND(Reusable!I329&lt;&gt;"",Reusable!P329="BBIE"),Reusable!I329,"")</f>
      </c>
      <c r="M430" s="64">
        <f>IF(Reusable!L329&lt;&gt;"",Reusable!L329,"")</f>
      </c>
      <c r="N430" s="64" t="str">
        <f>IF(Reusable!M329&lt;&gt;"",Reusable!M329,"")</f>
        <v>Despatch Line</v>
      </c>
      <c r="O430" s="64">
        <f>IF(Reusable!N329&lt;&gt;"",Reusable!N329,"")</f>
      </c>
      <c r="P430" s="64" t="str">
        <f>IF(LEN(Reusable!O329)=1,TEXT(Reusable!O329,"#"),IF(MID(Reusable!O329,2,2)="..",LEFT(Reusable!O329,1),""))</f>
        <v>0</v>
      </c>
      <c r="Q430" s="64" t="str">
        <f>IF(LEN(Reusable!O329)=1,TEXT(Reusable!O329,"#"),IF(MID(Reusable!O329,2,2)="..",IF(RIGHT(Reusable!O329,1)="n","unbounded",RIGHT(Reusable!O329,1)),""))</f>
        <v>unbounded</v>
      </c>
      <c r="R430" s="64"/>
      <c r="S430" s="64"/>
      <c r="T430" s="64"/>
      <c r="U430" s="64"/>
      <c r="V430" s="64"/>
      <c r="W430" s="64"/>
      <c r="X430" s="64"/>
      <c r="Y430" s="64"/>
    </row>
    <row r="431" spans="1:25" ht="12.75">
      <c r="A431" s="62" t="s">
        <v>2665</v>
      </c>
      <c r="B431" s="62">
        <v>427</v>
      </c>
      <c r="C431" s="62" t="str">
        <f>IF(Reusable!B330&lt;&gt;"",Reusable!B330,"")</f>
        <v>Transport Handling Unit. Actual_ Package</v>
      </c>
      <c r="D431" s="62" t="str">
        <f>IF(Reusable!P330&lt;&gt;"",Reusable!P330,"")</f>
        <v>ASBIE</v>
      </c>
      <c r="E431" s="63" t="str">
        <f>IF(Reusable!Q330&lt;&gt;"",Reusable!Q330,"")</f>
        <v>associates the Transport Handling Unit with the actual packaging.</v>
      </c>
      <c r="F431" s="63"/>
      <c r="G431" s="64">
        <f>IF(Reusable!C330&lt;&gt;"",Reusable!C330,"")</f>
      </c>
      <c r="H431" s="64" t="str">
        <f>IF(Reusable!D330&lt;&gt;"",Reusable!D330,"")</f>
        <v>Transport Handling Unit</v>
      </c>
      <c r="I431" s="64" t="str">
        <f>IF(Reusable!E330&lt;&gt;"",Reusable!E330,"")</f>
        <v>Actual</v>
      </c>
      <c r="J431" s="64" t="str">
        <f>IF(Reusable!H330&lt;&gt;"",Reusable!H330,"")</f>
        <v>Package</v>
      </c>
      <c r="K431" s="65">
        <f>IF(AND(Reusable!K330&lt;&gt;"",Reusable!P330="BBIE"),Reusable!K330,"")</f>
      </c>
      <c r="L431" s="65">
        <f>IF(AND(Reusable!I330&lt;&gt;"",Reusable!P330="BBIE"),Reusable!I330,"")</f>
      </c>
      <c r="M431" s="64">
        <f>IF(Reusable!L330&lt;&gt;"",Reusable!L330,"")</f>
      </c>
      <c r="N431" s="64" t="str">
        <f>IF(Reusable!M330&lt;&gt;"",Reusable!M330,"")</f>
        <v>Package</v>
      </c>
      <c r="O431" s="64">
        <f>IF(Reusable!N330&lt;&gt;"",Reusable!N330,"")</f>
      </c>
      <c r="P431" s="64" t="str">
        <f>IF(LEN(Reusable!O330)=1,TEXT(Reusable!O330,"#"),IF(MID(Reusable!O330,2,2)="..",LEFT(Reusable!O330,1),""))</f>
        <v>0</v>
      </c>
      <c r="Q431" s="64" t="str">
        <f>IF(LEN(Reusable!O330)=1,TEXT(Reusable!O330,"#"),IF(MID(Reusable!O330,2,2)="..",IF(RIGHT(Reusable!O330,1)="n","unbounded",RIGHT(Reusable!O330,1)),""))</f>
        <v>unbounded</v>
      </c>
      <c r="R431" s="64"/>
      <c r="S431" s="64"/>
      <c r="T431" s="64"/>
      <c r="U431" s="64"/>
      <c r="V431" s="64"/>
      <c r="W431" s="64"/>
      <c r="X431" s="64"/>
      <c r="Y431" s="64"/>
    </row>
    <row r="432" spans="1:25" ht="12.75">
      <c r="A432" s="62" t="s">
        <v>2666</v>
      </c>
      <c r="B432" s="62">
        <v>428</v>
      </c>
      <c r="C432" s="62" t="str">
        <f>IF(Reusable!B331&lt;&gt;"",Reusable!B331,"")</f>
        <v>Transport Handling Unit. Received_ Handling Unit Receipt Line</v>
      </c>
      <c r="D432" s="62" t="str">
        <f>IF(Reusable!P331&lt;&gt;"",Reusable!P331,"")</f>
        <v>ASBIE</v>
      </c>
      <c r="E432" s="63" t="str">
        <f>IF(Reusable!Q331&lt;&gt;"",Reusable!Q331,"")</f>
        <v>associates the Transport Handling Unit with one or more receipt lines on a receipt advice</v>
      </c>
      <c r="F432" s="63"/>
      <c r="G432" s="64">
        <f>IF(Reusable!C331&lt;&gt;"",Reusable!C331,"")</f>
      </c>
      <c r="H432" s="64" t="str">
        <f>IF(Reusable!D331&lt;&gt;"",Reusable!D331,"")</f>
        <v>Transport Handling Unit</v>
      </c>
      <c r="I432" s="64" t="str">
        <f>IF(Reusable!E331&lt;&gt;"",Reusable!E331,"")</f>
        <v>Received</v>
      </c>
      <c r="J432" s="64" t="str">
        <f>IF(Reusable!H331&lt;&gt;"",Reusable!H331,"")</f>
        <v>Receipt Line</v>
      </c>
      <c r="K432" s="65">
        <f>IF(AND(Reusable!K331&lt;&gt;"",Reusable!P331="BBIE"),Reusable!K331,"")</f>
      </c>
      <c r="L432" s="65">
        <f>IF(AND(Reusable!I331&lt;&gt;"",Reusable!P331="BBIE"),Reusable!I331,"")</f>
      </c>
      <c r="M432" s="64">
        <f>IF(Reusable!L331&lt;&gt;"",Reusable!L331,"")</f>
      </c>
      <c r="N432" s="64" t="str">
        <f>IF(Reusable!M331&lt;&gt;"",Reusable!M331,"")</f>
        <v>Receipt Line</v>
      </c>
      <c r="O432" s="64">
        <f>IF(Reusable!N331&lt;&gt;"",Reusable!N331,"")</f>
      </c>
      <c r="P432" s="64" t="str">
        <f>IF(LEN(Reusable!O331)=1,TEXT(Reusable!O331,"#"),IF(MID(Reusable!O331,2,2)="..",LEFT(Reusable!O331,1),""))</f>
        <v>0</v>
      </c>
      <c r="Q432" s="64" t="str">
        <f>IF(LEN(Reusable!O331)=1,TEXT(Reusable!O331,"#"),IF(MID(Reusable!O331,2,2)="..",IF(RIGHT(Reusable!O331,1)="n","unbounded",RIGHT(Reusable!O331,1)),""))</f>
        <v>unbounded</v>
      </c>
      <c r="R432" s="64"/>
      <c r="S432" s="64"/>
      <c r="T432" s="64"/>
      <c r="U432" s="64"/>
      <c r="V432" s="64"/>
      <c r="W432" s="64"/>
      <c r="X432" s="64"/>
      <c r="Y432" s="64"/>
    </row>
    <row r="433" ht="12.75">
      <c r="D433" s="1" t="s">
        <v>2667</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2002-03-13T09:30:23Z</cp:lastPrinted>
  <dcterms:created xsi:type="dcterms:W3CDTF">2001-08-30T08:59:20Z</dcterms:created>
  <dcterms:modified xsi:type="dcterms:W3CDTF">2005-05-21T05:53:28Z</dcterms:modified>
  <cp:category/>
  <cp:version/>
  <cp:contentType/>
  <cp:contentStatus/>
  <cp:revision>56</cp:revision>
</cp:coreProperties>
</file>