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nneth/Desktop/UBL/"/>
    </mc:Choice>
  </mc:AlternateContent>
  <xr:revisionPtr revIDLastSave="0" documentId="13_ncr:1_{AD864DD7-3632-234D-BBF8-7C9128B3E164}" xr6:coauthVersionLast="43" xr6:coauthVersionMax="43" xr10:uidLastSave="{00000000-0000-0000-0000-000000000000}"/>
  <bookViews>
    <workbookView xWindow="940" yWindow="460" windowWidth="27480" windowHeight="17040" xr2:uid="{5189092A-76F9-EF44-ADE0-A8C7825D2AC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2" i="1" l="1"/>
  <c r="I12" i="1" l="1"/>
  <c r="I18" i="1" s="1"/>
  <c r="F12" i="1"/>
  <c r="I17" i="1" s="1"/>
  <c r="D19" i="1"/>
  <c r="D18" i="1"/>
  <c r="D16" i="1"/>
  <c r="D17" i="1"/>
  <c r="AC12" i="1"/>
  <c r="I16" i="1" s="1"/>
  <c r="AB12" i="1" l="1"/>
  <c r="H12" i="1"/>
  <c r="J12" i="1"/>
  <c r="E12" i="1"/>
  <c r="U12" i="1"/>
  <c r="W12" i="1"/>
  <c r="Y12" i="1" s="1"/>
  <c r="L12" i="1" l="1"/>
  <c r="N12" i="1" s="1"/>
  <c r="Z12" i="1"/>
  <c r="AA12" i="1"/>
  <c r="I19" i="1" s="1"/>
  <c r="V12" i="1"/>
  <c r="P12" i="1" l="1"/>
  <c r="M12" i="1"/>
  <c r="Q12" i="1" l="1"/>
  <c r="AD12" i="1"/>
</calcChain>
</file>

<file path=xl/sharedStrings.xml><?xml version="1.0" encoding="utf-8"?>
<sst xmlns="http://schemas.openxmlformats.org/spreadsheetml/2006/main" count="41" uniqueCount="33">
  <si>
    <t>Description</t>
  </si>
  <si>
    <t>Bottle of wine</t>
  </si>
  <si>
    <t>WET %</t>
  </si>
  <si>
    <t>WET amount</t>
  </si>
  <si>
    <t>GST %</t>
  </si>
  <si>
    <t>GST amount</t>
  </si>
  <si>
    <t>WET taxable amount</t>
  </si>
  <si>
    <t>WET tax subtotal</t>
  </si>
  <si>
    <t>GST taxable amount</t>
  </si>
  <si>
    <t>GST tax subtotal</t>
  </si>
  <si>
    <t>Bottle charge amount</t>
  </si>
  <si>
    <t>ENV taxable amount</t>
  </si>
  <si>
    <t>ENV %</t>
  </si>
  <si>
    <t>ENV amount</t>
  </si>
  <si>
    <t>Charge tax inclusive amount</t>
  </si>
  <si>
    <t>ENV tax subtotal inclusive amount</t>
  </si>
  <si>
    <t>GST tax subtotal inclusive amount</t>
  </si>
  <si>
    <t>WET tax subtotal inclusive amount</t>
  </si>
  <si>
    <t>ENV tax subtotal</t>
  </si>
  <si>
    <t>Bottle charge</t>
  </si>
  <si>
    <t>Bottle charge tax total</t>
  </si>
  <si>
    <t>Line extension amount</t>
  </si>
  <si>
    <t>Line extension tax inclusive amount</t>
  </si>
  <si>
    <t>Invoice line</t>
  </si>
  <si>
    <t>Allowance inclusive amount</t>
  </si>
  <si>
    <t>Allowance 1</t>
  </si>
  <si>
    <t>Allowance 2</t>
  </si>
  <si>
    <t>Happy Hour discount</t>
  </si>
  <si>
    <t>Wine tax total</t>
  </si>
  <si>
    <t>Allowance tax inclusive amount</t>
  </si>
  <si>
    <t>Price</t>
  </si>
  <si>
    <t>"Including taxes but excluding allowances and charges" amount</t>
  </si>
  <si>
    <t>Saturday promotional 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</si>
</sst>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textRotation="90"/>
    </xf>
    <xf numFmtId="0" fontId="0" fillId="2" borderId="11" xfId="0" applyFill="1" applyBorder="1" applyAlignment="1">
      <alignment textRotation="90"/>
    </xf>
    <xf numFmtId="0" fontId="0" fillId="3" borderId="11" xfId="0" applyFill="1" applyBorder="1" applyAlignment="1">
      <alignment textRotation="90"/>
    </xf>
    <xf numFmtId="0" fontId="0" fillId="2" borderId="13" xfId="0" applyFill="1" applyBorder="1" applyAlignment="1">
      <alignment textRotation="90"/>
    </xf>
    <xf numFmtId="9" fontId="0" fillId="2" borderId="16" xfId="0" applyNumberFormat="1" applyFill="1" applyBorder="1"/>
    <xf numFmtId="9" fontId="0" fillId="3" borderId="16" xfId="0" applyNumberFormat="1" applyFill="1" applyBorder="1"/>
    <xf numFmtId="2" fontId="0" fillId="2" borderId="15" xfId="0" applyNumberFormat="1" applyFill="1" applyBorder="1"/>
    <xf numFmtId="2" fontId="0" fillId="2" borderId="16" xfId="0" applyNumberFormat="1" applyFill="1" applyBorder="1"/>
    <xf numFmtId="2" fontId="0" fillId="3" borderId="16" xfId="0" applyNumberFormat="1" applyFill="1" applyBorder="1"/>
    <xf numFmtId="0" fontId="0" fillId="4" borderId="11" xfId="0" applyFill="1" applyBorder="1" applyAlignment="1">
      <alignment textRotation="90"/>
    </xf>
    <xf numFmtId="0" fontId="0" fillId="5" borderId="11" xfId="0" applyFill="1" applyBorder="1" applyAlignment="1">
      <alignment textRotation="90"/>
    </xf>
    <xf numFmtId="0" fontId="0" fillId="4" borderId="13" xfId="0" applyFill="1" applyBorder="1" applyAlignment="1">
      <alignment textRotation="90"/>
    </xf>
    <xf numFmtId="2" fontId="0" fillId="4" borderId="15" xfId="0" applyNumberFormat="1" applyFill="1" applyBorder="1"/>
    <xf numFmtId="9" fontId="0" fillId="4" borderId="16" xfId="0" applyNumberFormat="1" applyFill="1" applyBorder="1"/>
    <xf numFmtId="0" fontId="0" fillId="4" borderId="16" xfId="0" applyFill="1" applyBorder="1"/>
    <xf numFmtId="9" fontId="0" fillId="5" borderId="16" xfId="0" applyNumberFormat="1" applyFill="1" applyBorder="1"/>
    <xf numFmtId="0" fontId="0" fillId="5" borderId="16" xfId="0" applyFill="1" applyBorder="1"/>
    <xf numFmtId="0" fontId="0" fillId="6" borderId="4" xfId="0" applyFill="1" applyBorder="1"/>
    <xf numFmtId="0" fontId="0" fillId="6" borderId="4" xfId="0" applyFill="1" applyBorder="1" applyAlignment="1">
      <alignment textRotation="90"/>
    </xf>
    <xf numFmtId="0" fontId="0" fillId="7" borderId="4" xfId="0" applyFill="1" applyBorder="1"/>
    <xf numFmtId="0" fontId="0" fillId="7" borderId="4" xfId="0" applyFill="1" applyBorder="1" applyAlignment="1">
      <alignment textRotation="90"/>
    </xf>
    <xf numFmtId="0" fontId="0" fillId="7" borderId="5" xfId="0" applyFill="1" applyBorder="1"/>
    <xf numFmtId="2" fontId="0" fillId="7" borderId="21" xfId="0" applyNumberFormat="1" applyFill="1" applyBorder="1"/>
    <xf numFmtId="2" fontId="0" fillId="6" borderId="22" xfId="0" applyNumberFormat="1" applyFill="1" applyBorder="1"/>
    <xf numFmtId="0" fontId="0" fillId="3" borderId="13" xfId="0" applyFill="1" applyBorder="1" applyAlignment="1">
      <alignment textRotation="90"/>
    </xf>
    <xf numFmtId="2" fontId="0" fillId="3" borderId="15" xfId="0" applyNumberFormat="1" applyFill="1" applyBorder="1"/>
    <xf numFmtId="0" fontId="0" fillId="5" borderId="13" xfId="0" applyFill="1" applyBorder="1" applyAlignment="1">
      <alignment textRotation="90"/>
    </xf>
    <xf numFmtId="2" fontId="0" fillId="5" borderId="15" xfId="0" applyNumberFormat="1" applyFill="1" applyBorder="1"/>
    <xf numFmtId="0" fontId="3" fillId="5" borderId="14" xfId="0" applyFont="1" applyFill="1" applyBorder="1" applyAlignment="1">
      <alignment textRotation="90"/>
    </xf>
    <xf numFmtId="2" fontId="3" fillId="5" borderId="17" xfId="0" applyNumberFormat="1" applyFont="1" applyFill="1" applyBorder="1"/>
    <xf numFmtId="0" fontId="3" fillId="4" borderId="14" xfId="0" applyFont="1" applyFill="1" applyBorder="1" applyAlignment="1">
      <alignment textRotation="90"/>
    </xf>
    <xf numFmtId="2" fontId="3" fillId="4" borderId="17" xfId="0" applyNumberFormat="1" applyFont="1" applyFill="1" applyBorder="1"/>
    <xf numFmtId="0" fontId="3" fillId="3" borderId="14" xfId="0" applyFont="1" applyFill="1" applyBorder="1" applyAlignment="1">
      <alignment textRotation="90"/>
    </xf>
    <xf numFmtId="2" fontId="3" fillId="3" borderId="17" xfId="0" applyNumberFormat="1" applyFont="1" applyFill="1" applyBorder="1"/>
    <xf numFmtId="0" fontId="3" fillId="2" borderId="14" xfId="0" applyFont="1" applyFill="1" applyBorder="1" applyAlignment="1">
      <alignment textRotation="90"/>
    </xf>
    <xf numFmtId="2" fontId="3" fillId="2" borderId="17" xfId="0" applyNumberFormat="1" applyFont="1" applyFill="1" applyBorder="1"/>
    <xf numFmtId="0" fontId="0" fillId="9" borderId="0" xfId="0" applyFill="1"/>
    <xf numFmtId="0" fontId="0" fillId="9" borderId="0" xfId="0" applyFill="1" applyAlignment="1">
      <alignment textRotation="90"/>
    </xf>
    <xf numFmtId="2" fontId="2" fillId="9" borderId="23" xfId="0" applyNumberFormat="1" applyFont="1" applyFill="1" applyBorder="1"/>
    <xf numFmtId="2" fontId="0" fillId="9" borderId="22" xfId="0" applyNumberFormat="1" applyFill="1" applyBorder="1"/>
    <xf numFmtId="0" fontId="0" fillId="9" borderId="22" xfId="0" applyFill="1" applyBorder="1"/>
    <xf numFmtId="2" fontId="0" fillId="8" borderId="6" xfId="0" applyNumberFormat="1" applyFill="1" applyBorder="1"/>
    <xf numFmtId="0" fontId="3" fillId="10" borderId="12" xfId="0" applyFont="1" applyFill="1" applyBorder="1" applyAlignment="1">
      <alignment textRotation="90"/>
    </xf>
    <xf numFmtId="2" fontId="3" fillId="10" borderId="7" xfId="0" applyNumberFormat="1" applyFont="1" applyFill="1" applyBorder="1"/>
    <xf numFmtId="2" fontId="0" fillId="0" borderId="0" xfId="0" applyNumberFormat="1"/>
    <xf numFmtId="2" fontId="3" fillId="8" borderId="7" xfId="0" applyNumberFormat="1" applyFont="1" applyFill="1" applyBorder="1"/>
    <xf numFmtId="0" fontId="4" fillId="10" borderId="27" xfId="0" applyFont="1" applyFill="1" applyBorder="1" applyAlignment="1">
      <alignment textRotation="90"/>
    </xf>
    <xf numFmtId="2" fontId="4" fillId="10" borderId="6" xfId="0" applyNumberFormat="1" applyFont="1" applyFill="1" applyBorder="1"/>
    <xf numFmtId="0" fontId="0" fillId="8" borderId="18" xfId="0" applyFill="1" applyBorder="1" applyAlignment="1">
      <alignment textRotation="90"/>
    </xf>
    <xf numFmtId="0" fontId="3" fillId="8" borderId="19" xfId="0" applyFont="1" applyFill="1" applyBorder="1" applyAlignment="1">
      <alignment textRotation="90"/>
    </xf>
    <xf numFmtId="0" fontId="5" fillId="8" borderId="20" xfId="0" applyFont="1" applyFill="1" applyBorder="1" applyAlignment="1">
      <alignment textRotation="90"/>
    </xf>
    <xf numFmtId="2" fontId="5" fillId="8" borderId="8" xfId="0" applyNumberFormat="1" applyFont="1" applyFill="1" applyBorder="1"/>
    <xf numFmtId="0" fontId="5" fillId="10" borderId="28" xfId="0" applyFont="1" applyFill="1" applyBorder="1" applyAlignment="1">
      <alignment textRotation="90"/>
    </xf>
    <xf numFmtId="2" fontId="5" fillId="10" borderId="8" xfId="0" applyNumberFormat="1" applyFont="1" applyFill="1" applyBorder="1"/>
    <xf numFmtId="0" fontId="5" fillId="7" borderId="5" xfId="0" applyFont="1" applyFill="1" applyBorder="1" applyAlignment="1">
      <alignment textRotation="90"/>
    </xf>
    <xf numFmtId="2" fontId="5" fillId="7" borderId="21" xfId="0" applyNumberFormat="1" applyFont="1" applyFill="1" applyBorder="1"/>
    <xf numFmtId="2" fontId="5" fillId="9" borderId="7" xfId="0" applyNumberFormat="1" applyFont="1" applyFill="1" applyBorder="1"/>
    <xf numFmtId="0" fontId="2" fillId="9" borderId="5" xfId="0" applyFont="1" applyFill="1" applyBorder="1" applyAlignment="1">
      <alignment textRotation="90"/>
    </xf>
    <xf numFmtId="0" fontId="2" fillId="9" borderId="28" xfId="0" applyFont="1" applyFill="1" applyBorder="1" applyAlignment="1">
      <alignment textRotation="90"/>
    </xf>
    <xf numFmtId="0" fontId="1" fillId="9" borderId="1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0" fillId="9" borderId="4" xfId="0" applyFill="1" applyBorder="1" applyAlignment="1">
      <alignment textRotation="90"/>
    </xf>
    <xf numFmtId="0" fontId="0" fillId="9" borderId="27" xfId="0" applyFill="1" applyBorder="1" applyAlignment="1">
      <alignment textRotation="90"/>
    </xf>
    <xf numFmtId="0" fontId="5" fillId="9" borderId="0" xfId="0" applyFont="1" applyFill="1" applyBorder="1" applyAlignment="1">
      <alignment textRotation="90"/>
    </xf>
    <xf numFmtId="0" fontId="5" fillId="9" borderId="12" xfId="0" applyFont="1" applyFill="1" applyBorder="1" applyAlignment="1">
      <alignment textRotation="90"/>
    </xf>
    <xf numFmtId="0" fontId="0" fillId="9" borderId="29" xfId="0" applyFill="1" applyBorder="1" applyAlignment="1"/>
    <xf numFmtId="0" fontId="0" fillId="9" borderId="30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B10F7-315C-AA42-B92C-47A8C5A4E35A}">
  <dimension ref="A6:AE19"/>
  <sheetViews>
    <sheetView tabSelected="1" topLeftCell="A3" zoomScale="102" zoomScaleNormal="102" workbookViewId="0">
      <selection activeCell="M16" sqref="M16"/>
    </sheetView>
  </sheetViews>
  <sheetFormatPr baseColWidth="10" defaultRowHeight="16" x14ac:dyDescent="0.2"/>
  <cols>
    <col min="2" max="2" width="12.83203125" customWidth="1"/>
    <col min="3" max="30" width="6.83203125" customWidth="1"/>
  </cols>
  <sheetData>
    <row r="6" spans="1:31" ht="17" thickBo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ht="30" customHeight="1" thickBot="1" x14ac:dyDescent="0.25">
      <c r="A7" s="37"/>
      <c r="B7" s="60" t="s">
        <v>23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2"/>
      <c r="AE7" s="37"/>
    </row>
    <row r="8" spans="1:31" ht="17" thickBot="1" x14ac:dyDescent="0.25">
      <c r="A8" s="37"/>
      <c r="B8" s="99" t="s">
        <v>0</v>
      </c>
      <c r="C8" s="92" t="s">
        <v>1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4"/>
      <c r="R8" s="73" t="s">
        <v>19</v>
      </c>
      <c r="S8" s="74"/>
      <c r="T8" s="74"/>
      <c r="U8" s="74"/>
      <c r="V8" s="74"/>
      <c r="W8" s="74"/>
      <c r="X8" s="74"/>
      <c r="Y8" s="74"/>
      <c r="Z8" s="74"/>
      <c r="AA8" s="75"/>
      <c r="AB8" s="95" t="s">
        <v>21</v>
      </c>
      <c r="AC8" s="97" t="s">
        <v>31</v>
      </c>
      <c r="AD8" s="58" t="s">
        <v>22</v>
      </c>
      <c r="AE8" s="37"/>
    </row>
    <row r="9" spans="1:31" ht="17" thickBot="1" x14ac:dyDescent="0.25">
      <c r="A9" s="37"/>
      <c r="B9" s="99"/>
      <c r="C9" s="18"/>
      <c r="D9" s="82" t="s">
        <v>25</v>
      </c>
      <c r="E9" s="83"/>
      <c r="F9" s="83"/>
      <c r="G9" s="86" t="s">
        <v>26</v>
      </c>
      <c r="H9" s="87"/>
      <c r="I9" s="88"/>
      <c r="J9" s="63" t="s">
        <v>28</v>
      </c>
      <c r="K9" s="63"/>
      <c r="L9" s="63"/>
      <c r="M9" s="63"/>
      <c r="N9" s="63"/>
      <c r="O9" s="63"/>
      <c r="P9" s="63"/>
      <c r="Q9" s="64"/>
      <c r="R9" s="20"/>
      <c r="S9" s="76" t="s">
        <v>20</v>
      </c>
      <c r="T9" s="77"/>
      <c r="U9" s="77"/>
      <c r="V9" s="77"/>
      <c r="W9" s="77"/>
      <c r="X9" s="77"/>
      <c r="Y9" s="77"/>
      <c r="Z9" s="78"/>
      <c r="AA9" s="22"/>
      <c r="AB9" s="95"/>
      <c r="AC9" s="97"/>
      <c r="AD9" s="58"/>
      <c r="AE9" s="37"/>
    </row>
    <row r="10" spans="1:31" ht="17" thickBot="1" x14ac:dyDescent="0.25">
      <c r="A10" s="37"/>
      <c r="B10" s="99"/>
      <c r="C10" s="18"/>
      <c r="D10" s="84"/>
      <c r="E10" s="85"/>
      <c r="F10" s="85"/>
      <c r="G10" s="89"/>
      <c r="H10" s="90"/>
      <c r="I10" s="91"/>
      <c r="J10" s="65" t="s">
        <v>7</v>
      </c>
      <c r="K10" s="65"/>
      <c r="L10" s="65"/>
      <c r="M10" s="66"/>
      <c r="N10" s="79" t="s">
        <v>9</v>
      </c>
      <c r="O10" s="80"/>
      <c r="P10" s="80"/>
      <c r="Q10" s="81"/>
      <c r="R10" s="20"/>
      <c r="S10" s="67" t="s">
        <v>18</v>
      </c>
      <c r="T10" s="68"/>
      <c r="U10" s="68"/>
      <c r="V10" s="69"/>
      <c r="W10" s="70" t="s">
        <v>9</v>
      </c>
      <c r="X10" s="71"/>
      <c r="Y10" s="71"/>
      <c r="Z10" s="72"/>
      <c r="AA10" s="22"/>
      <c r="AB10" s="95"/>
      <c r="AC10" s="97"/>
      <c r="AD10" s="58"/>
      <c r="AE10" s="37"/>
    </row>
    <row r="11" spans="1:31" s="1" customFormat="1" ht="265" customHeight="1" x14ac:dyDescent="0.2">
      <c r="A11" s="38"/>
      <c r="B11" s="100"/>
      <c r="C11" s="19" t="s">
        <v>30</v>
      </c>
      <c r="D11" s="49" t="s">
        <v>32</v>
      </c>
      <c r="E11" s="50" t="s">
        <v>24</v>
      </c>
      <c r="F11" s="51" t="s">
        <v>29</v>
      </c>
      <c r="G11" s="47" t="s">
        <v>27</v>
      </c>
      <c r="H11" s="43" t="s">
        <v>24</v>
      </c>
      <c r="I11" s="53" t="s">
        <v>29</v>
      </c>
      <c r="J11" s="4" t="s">
        <v>6</v>
      </c>
      <c r="K11" s="2" t="s">
        <v>2</v>
      </c>
      <c r="L11" s="2" t="s">
        <v>3</v>
      </c>
      <c r="M11" s="35" t="s">
        <v>17</v>
      </c>
      <c r="N11" s="25" t="s">
        <v>8</v>
      </c>
      <c r="O11" s="3" t="s">
        <v>4</v>
      </c>
      <c r="P11" s="3" t="s">
        <v>5</v>
      </c>
      <c r="Q11" s="33" t="s">
        <v>16</v>
      </c>
      <c r="R11" s="21" t="s">
        <v>10</v>
      </c>
      <c r="S11" s="12" t="s">
        <v>11</v>
      </c>
      <c r="T11" s="10" t="s">
        <v>12</v>
      </c>
      <c r="U11" s="10" t="s">
        <v>13</v>
      </c>
      <c r="V11" s="31" t="s">
        <v>15</v>
      </c>
      <c r="W11" s="27" t="s">
        <v>8</v>
      </c>
      <c r="X11" s="11" t="s">
        <v>4</v>
      </c>
      <c r="Y11" s="11" t="s">
        <v>5</v>
      </c>
      <c r="Z11" s="29" t="s">
        <v>16</v>
      </c>
      <c r="AA11" s="55" t="s">
        <v>14</v>
      </c>
      <c r="AB11" s="96"/>
      <c r="AC11" s="98"/>
      <c r="AD11" s="59"/>
      <c r="AE11" s="38"/>
    </row>
    <row r="12" spans="1:31" ht="17" thickBot="1" x14ac:dyDescent="0.25">
      <c r="A12" s="37"/>
      <c r="B12" s="41" t="s">
        <v>1</v>
      </c>
      <c r="C12" s="24">
        <v>120</v>
      </c>
      <c r="D12" s="42">
        <v>-15</v>
      </c>
      <c r="E12" s="46">
        <f>C12+D12</f>
        <v>105</v>
      </c>
      <c r="F12" s="52">
        <f>(D12*K12)+(((D12*K12)+D12)*O12)+D12</f>
        <v>-21.285</v>
      </c>
      <c r="G12" s="48">
        <v>-5</v>
      </c>
      <c r="H12" s="44">
        <f>C12+G12</f>
        <v>115</v>
      </c>
      <c r="I12" s="54">
        <f>(G12*K12)+(((G12*K12)+G12)*O12)+G12</f>
        <v>-7.0949999999999998</v>
      </c>
      <c r="J12" s="7">
        <f>C12+D12+G12</f>
        <v>100</v>
      </c>
      <c r="K12" s="5">
        <v>0.28999999999999998</v>
      </c>
      <c r="L12" s="8">
        <f>J12*K12</f>
        <v>28.999999999999996</v>
      </c>
      <c r="M12" s="36">
        <f>J12+L12</f>
        <v>129</v>
      </c>
      <c r="N12" s="26">
        <f>C12+D12+G12+L12</f>
        <v>129</v>
      </c>
      <c r="O12" s="6">
        <v>0.1</v>
      </c>
      <c r="P12" s="9">
        <f>N12*O12</f>
        <v>12.9</v>
      </c>
      <c r="Q12" s="34">
        <f>N12+P12</f>
        <v>141.9</v>
      </c>
      <c r="R12" s="23">
        <v>0.8</v>
      </c>
      <c r="S12" s="13">
        <f>R12</f>
        <v>0.8</v>
      </c>
      <c r="T12" s="14">
        <v>0.15</v>
      </c>
      <c r="U12" s="15">
        <f>S12*T12</f>
        <v>0.12</v>
      </c>
      <c r="V12" s="32">
        <f>S12+U12</f>
        <v>0.92</v>
      </c>
      <c r="W12" s="28">
        <f>R12</f>
        <v>0.8</v>
      </c>
      <c r="X12" s="16">
        <v>0.1</v>
      </c>
      <c r="Y12" s="17">
        <f>W12*X12</f>
        <v>8.0000000000000016E-2</v>
      </c>
      <c r="Z12" s="30">
        <f>W12+Y12</f>
        <v>0.88000000000000012</v>
      </c>
      <c r="AA12" s="56">
        <f>R12+U12+Y12</f>
        <v>1</v>
      </c>
      <c r="AB12" s="40">
        <f>C12+D12+G12+R12</f>
        <v>100.8</v>
      </c>
      <c r="AC12" s="57">
        <f>C12+(C12*K12)+((C12+(C12*K12))*O12)</f>
        <v>170.28</v>
      </c>
      <c r="AD12" s="39">
        <f>AB12+L12+P12+U12+Y12</f>
        <v>142.9</v>
      </c>
      <c r="AE12" s="37"/>
    </row>
    <row r="13" spans="1:31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6" spans="1:31" x14ac:dyDescent="0.2">
      <c r="D16" t="str">
        <f>B12</f>
        <v>Bottle of wine</v>
      </c>
      <c r="I16" s="45">
        <f>AC12</f>
        <v>170.28</v>
      </c>
    </row>
    <row r="17" spans="4:9" x14ac:dyDescent="0.2">
      <c r="D17" t="str">
        <f>_xlfn.CONCAT("   ",D11)</f>
        <v xml:space="preserve">   Saturday promotional discount</v>
      </c>
      <c r="I17" s="45">
        <f>F12</f>
        <v>-21.285</v>
      </c>
    </row>
    <row r="18" spans="4:9" x14ac:dyDescent="0.2">
      <c r="D18" t="str">
        <f>_xlfn.CONCAT("   ",G11)</f>
        <v xml:space="preserve">   Happy Hour discount</v>
      </c>
      <c r="I18" s="45">
        <f>I12</f>
        <v>-7.0949999999999998</v>
      </c>
    </row>
    <row r="19" spans="4:9" x14ac:dyDescent="0.2">
      <c r="D19" t="str">
        <f>_xlfn.CONCAT("   ",R8)</f>
        <v xml:space="preserve">   Bottle charge</v>
      </c>
      <c r="I19" s="45">
        <f>AA12</f>
        <v>1</v>
      </c>
    </row>
  </sheetData>
  <mergeCells count="15">
    <mergeCell ref="AD8:AD11"/>
    <mergeCell ref="B7:AD7"/>
    <mergeCell ref="J9:Q9"/>
    <mergeCell ref="J10:M10"/>
    <mergeCell ref="S10:V10"/>
    <mergeCell ref="W10:Z10"/>
    <mergeCell ref="R8:AA8"/>
    <mergeCell ref="S9:Z9"/>
    <mergeCell ref="N10:Q10"/>
    <mergeCell ref="D9:F10"/>
    <mergeCell ref="G9:I10"/>
    <mergeCell ref="C8:Q8"/>
    <mergeCell ref="AB8:AB11"/>
    <mergeCell ref="AC8:AC11"/>
    <mergeCell ref="B8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Bengtsson</dc:creator>
  <cp:lastModifiedBy>Kenneth Bengtsson</cp:lastModifiedBy>
  <dcterms:created xsi:type="dcterms:W3CDTF">2019-04-11T12:33:40Z</dcterms:created>
  <dcterms:modified xsi:type="dcterms:W3CDTF">2019-04-13T15:36:59Z</dcterms:modified>
</cp:coreProperties>
</file>